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eis.sharepoint.com/sites/EnergySafety-Operations934/Shared Documents/Underground Safety Board/Admin/Finance/Revenue/01 - Annual Fee Determination/2025 FY Fee/"/>
    </mc:Choice>
  </mc:AlternateContent>
  <xr:revisionPtr revIDLastSave="99" documentId="13_ncr:1_{64D4D72A-8E7D-4B97-83D3-4BCCFC00E646}" xr6:coauthVersionLast="47" xr6:coauthVersionMax="47" xr10:uidLastSave="{CA4A35EB-7337-4AED-9839-96B08DCE81AF}"/>
  <bookViews>
    <workbookView xWindow="-110" yWindow="-110" windowWidth="19420" windowHeight="11620" xr2:uid="{809E7FB4-55F0-47E0-9309-E16CB44D0BD9}"/>
  </bookViews>
  <sheets>
    <sheet name="2025-26 Regulatory Fees" sheetId="4" r:id="rId1"/>
  </sheets>
  <externalReferences>
    <externalReference r:id="rId2"/>
    <externalReference r:id="rId3"/>
  </externalReferences>
  <definedNames>
    <definedName name="_xlnm._FilterDatabase" localSheetId="0" hidden="1">'2025-26 Regulatory Fees'!#REF!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243" i="4" l="1"/>
  <c r="G2243" i="4" s="1"/>
  <c r="F2242" i="4"/>
  <c r="G2242" i="4" s="1"/>
  <c r="F2241" i="4"/>
  <c r="G2241" i="4" s="1"/>
  <c r="F2240" i="4"/>
  <c r="E2240" i="4" s="1"/>
  <c r="F2239" i="4"/>
  <c r="G2239" i="4" s="1"/>
  <c r="F2238" i="4"/>
  <c r="G2238" i="4" s="1"/>
  <c r="F2237" i="4"/>
  <c r="E2237" i="4" s="1"/>
  <c r="F2236" i="4"/>
  <c r="G2236" i="4" s="1"/>
  <c r="F2235" i="4"/>
  <c r="G2235" i="4" s="1"/>
  <c r="F2234" i="4"/>
  <c r="G2234" i="4" s="1"/>
  <c r="F2233" i="4"/>
  <c r="G2233" i="4" s="1"/>
  <c r="F2232" i="4"/>
  <c r="G2232" i="4" s="1"/>
  <c r="F2231" i="4"/>
  <c r="G2231" i="4" s="1"/>
  <c r="F2230" i="4"/>
  <c r="G2230" i="4" s="1"/>
  <c r="F2229" i="4"/>
  <c r="G2229" i="4" s="1"/>
  <c r="F2228" i="4"/>
  <c r="G2228" i="4" s="1"/>
  <c r="F2227" i="4"/>
  <c r="G2227" i="4" s="1"/>
  <c r="F2226" i="4"/>
  <c r="G2226" i="4" s="1"/>
  <c r="F2225" i="4"/>
  <c r="F2224" i="4"/>
  <c r="G2224" i="4" s="1"/>
  <c r="F2223" i="4"/>
  <c r="G2223" i="4" s="1"/>
  <c r="F2222" i="4"/>
  <c r="G2222" i="4" s="1"/>
  <c r="F2221" i="4"/>
  <c r="E2221" i="4" s="1"/>
  <c r="F2220" i="4"/>
  <c r="G2220" i="4" s="1"/>
  <c r="F2219" i="4"/>
  <c r="G2219" i="4" s="1"/>
  <c r="F2218" i="4"/>
  <c r="G2218" i="4" s="1"/>
  <c r="F2217" i="4"/>
  <c r="G2217" i="4" s="1"/>
  <c r="F2216" i="4"/>
  <c r="G2216" i="4" s="1"/>
  <c r="F2215" i="4"/>
  <c r="G2215" i="4" s="1"/>
  <c r="F2214" i="4"/>
  <c r="E2214" i="4" s="1"/>
  <c r="F2213" i="4"/>
  <c r="G2213" i="4" s="1"/>
  <c r="F2212" i="4"/>
  <c r="G2212" i="4" s="1"/>
  <c r="F2211" i="4"/>
  <c r="G2211" i="4" s="1"/>
  <c r="F2210" i="4"/>
  <c r="G2210" i="4" s="1"/>
  <c r="F2209" i="4"/>
  <c r="F2208" i="4"/>
  <c r="G2208" i="4" s="1"/>
  <c r="F2207" i="4"/>
  <c r="G2207" i="4" s="1"/>
  <c r="F2206" i="4"/>
  <c r="G2206" i="4" s="1"/>
  <c r="F2205" i="4"/>
  <c r="E2205" i="4" s="1"/>
  <c r="F2204" i="4"/>
  <c r="G2204" i="4" s="1"/>
  <c r="F2203" i="4"/>
  <c r="G2203" i="4" s="1"/>
  <c r="F2202" i="4"/>
  <c r="G2202" i="4" s="1"/>
  <c r="F2201" i="4"/>
  <c r="G2201" i="4" s="1"/>
  <c r="F2200" i="4"/>
  <c r="G2200" i="4" s="1"/>
  <c r="F2199" i="4"/>
  <c r="E2199" i="4" s="1"/>
  <c r="F2198" i="4"/>
  <c r="G2198" i="4" s="1"/>
  <c r="F2197" i="4"/>
  <c r="G2197" i="4" s="1"/>
  <c r="F2196" i="4"/>
  <c r="G2196" i="4" s="1"/>
  <c r="F2195" i="4"/>
  <c r="E2195" i="4" s="1"/>
  <c r="F2194" i="4"/>
  <c r="G2194" i="4" s="1"/>
  <c r="F2193" i="4"/>
  <c r="G2193" i="4" s="1"/>
  <c r="F2192" i="4"/>
  <c r="E2192" i="4" s="1"/>
  <c r="F2191" i="4"/>
  <c r="E2191" i="4" s="1"/>
  <c r="F2190" i="4"/>
  <c r="G2190" i="4" s="1"/>
  <c r="F2189" i="4"/>
  <c r="F2188" i="4"/>
  <c r="G2188" i="4" s="1"/>
  <c r="F2187" i="4"/>
  <c r="E2187" i="4" s="1"/>
  <c r="F2186" i="4"/>
  <c r="G2186" i="4" s="1"/>
  <c r="F2185" i="4"/>
  <c r="G2185" i="4" s="1"/>
  <c r="F2184" i="4"/>
  <c r="G2184" i="4" s="1"/>
  <c r="F2183" i="4"/>
  <c r="G2183" i="4" s="1"/>
  <c r="F2182" i="4"/>
  <c r="G2182" i="4" s="1"/>
  <c r="F2181" i="4"/>
  <c r="G2181" i="4" s="1"/>
  <c r="F2180" i="4"/>
  <c r="G2180" i="4" s="1"/>
  <c r="F2179" i="4"/>
  <c r="G2179" i="4" s="1"/>
  <c r="F2178" i="4"/>
  <c r="F2177" i="4"/>
  <c r="G2177" i="4" s="1"/>
  <c r="F2176" i="4"/>
  <c r="G2176" i="4" s="1"/>
  <c r="F2175" i="4"/>
  <c r="G2175" i="4" s="1"/>
  <c r="F2174" i="4"/>
  <c r="G2174" i="4" s="1"/>
  <c r="F2173" i="4"/>
  <c r="G2173" i="4" s="1"/>
  <c r="F2172" i="4"/>
  <c r="G2172" i="4" s="1"/>
  <c r="F2171" i="4"/>
  <c r="G2171" i="4" s="1"/>
  <c r="F2170" i="4"/>
  <c r="E2170" i="4" s="1"/>
  <c r="F2169" i="4"/>
  <c r="G2169" i="4" s="1"/>
  <c r="F2168" i="4"/>
  <c r="G2168" i="4" s="1"/>
  <c r="F2167" i="4"/>
  <c r="F2166" i="4"/>
  <c r="G2166" i="4" s="1"/>
  <c r="F2165" i="4"/>
  <c r="G2165" i="4" s="1"/>
  <c r="F2164" i="4"/>
  <c r="G2164" i="4" s="1"/>
  <c r="F2163" i="4"/>
  <c r="G2163" i="4" s="1"/>
  <c r="F2162" i="4"/>
  <c r="G2162" i="4" s="1"/>
  <c r="F2161" i="4"/>
  <c r="G2161" i="4" s="1"/>
  <c r="F2160" i="4"/>
  <c r="G2160" i="4" s="1"/>
  <c r="F2159" i="4"/>
  <c r="E2159" i="4" s="1"/>
  <c r="F2158" i="4"/>
  <c r="G2158" i="4" s="1"/>
  <c r="F2157" i="4"/>
  <c r="G2157" i="4" s="1"/>
  <c r="F2156" i="4"/>
  <c r="G2156" i="4" s="1"/>
  <c r="F2155" i="4"/>
  <c r="G2155" i="4" s="1"/>
  <c r="F2154" i="4"/>
  <c r="G2154" i="4" s="1"/>
  <c r="F2153" i="4"/>
  <c r="F2152" i="4"/>
  <c r="E2152" i="4" s="1"/>
  <c r="F2151" i="4"/>
  <c r="E2151" i="4" s="1"/>
  <c r="F2150" i="4"/>
  <c r="G2150" i="4" s="1"/>
  <c r="F2149" i="4"/>
  <c r="G2149" i="4" s="1"/>
  <c r="F2148" i="4"/>
  <c r="E2148" i="4" s="1"/>
  <c r="F2147" i="4"/>
  <c r="G2147" i="4" s="1"/>
  <c r="F2146" i="4"/>
  <c r="G2146" i="4" s="1"/>
  <c r="F2145" i="4"/>
  <c r="G2145" i="4" s="1"/>
  <c r="F2144" i="4"/>
  <c r="G2144" i="4" s="1"/>
  <c r="F2143" i="4"/>
  <c r="F2142" i="4"/>
  <c r="G2142" i="4" s="1"/>
  <c r="F2141" i="4"/>
  <c r="G2141" i="4" s="1"/>
  <c r="F2140" i="4"/>
  <c r="G2140" i="4" s="1"/>
  <c r="F2139" i="4"/>
  <c r="G2139" i="4" s="1"/>
  <c r="F2138" i="4"/>
  <c r="G2138" i="4" s="1"/>
  <c r="F2137" i="4"/>
  <c r="G2137" i="4" s="1"/>
  <c r="F2136" i="4"/>
  <c r="G2136" i="4" s="1"/>
  <c r="F2135" i="4"/>
  <c r="G2135" i="4" s="1"/>
  <c r="F2134" i="4"/>
  <c r="E2134" i="4" s="1"/>
  <c r="F2133" i="4"/>
  <c r="G2133" i="4" s="1"/>
  <c r="F2132" i="4"/>
  <c r="G2132" i="4" s="1"/>
  <c r="F2131" i="4"/>
  <c r="F2130" i="4"/>
  <c r="G2130" i="4" s="1"/>
  <c r="F2129" i="4"/>
  <c r="G2129" i="4" s="1"/>
  <c r="F2128" i="4"/>
  <c r="G2128" i="4" s="1"/>
  <c r="F2127" i="4"/>
  <c r="G2127" i="4" s="1"/>
  <c r="F2126" i="4"/>
  <c r="G2126" i="4" s="1"/>
  <c r="F2125" i="4"/>
  <c r="G2125" i="4" s="1"/>
  <c r="F2124" i="4"/>
  <c r="E2124" i="4" s="1"/>
  <c r="F2123" i="4"/>
  <c r="E2123" i="4" s="1"/>
  <c r="F2122" i="4"/>
  <c r="G2122" i="4" s="1"/>
  <c r="F2121" i="4"/>
  <c r="G2121" i="4" s="1"/>
  <c r="F2120" i="4"/>
  <c r="G2120" i="4" s="1"/>
  <c r="F2119" i="4"/>
  <c r="G2119" i="4" s="1"/>
  <c r="F2118" i="4"/>
  <c r="G2118" i="4" s="1"/>
  <c r="F2117" i="4"/>
  <c r="G2117" i="4" s="1"/>
  <c r="F2116" i="4"/>
  <c r="F2115" i="4"/>
  <c r="E2115" i="4" s="1"/>
  <c r="F2114" i="4"/>
  <c r="G2114" i="4" s="1"/>
  <c r="F2113" i="4"/>
  <c r="G2113" i="4" s="1"/>
  <c r="F2112" i="4"/>
  <c r="G2112" i="4" s="1"/>
  <c r="F2111" i="4"/>
  <c r="G2111" i="4" s="1"/>
  <c r="F2110" i="4"/>
  <c r="G2110" i="4" s="1"/>
  <c r="F2109" i="4"/>
  <c r="G2109" i="4" s="1"/>
  <c r="F2108" i="4"/>
  <c r="G2108" i="4" s="1"/>
  <c r="F2107" i="4"/>
  <c r="G2107" i="4" s="1"/>
  <c r="F2106" i="4"/>
  <c r="E2106" i="4" s="1"/>
  <c r="F2105" i="4"/>
  <c r="G2105" i="4" s="1"/>
  <c r="F2104" i="4"/>
  <c r="G2104" i="4" s="1"/>
  <c r="F2103" i="4"/>
  <c r="E2103" i="4" s="1"/>
  <c r="F2102" i="4"/>
  <c r="E2102" i="4" s="1"/>
  <c r="F2101" i="4"/>
  <c r="G2101" i="4" s="1"/>
  <c r="F2100" i="4"/>
  <c r="G2100" i="4" s="1"/>
  <c r="F2099" i="4"/>
  <c r="G2099" i="4" s="1"/>
  <c r="F2098" i="4"/>
  <c r="G2098" i="4" s="1"/>
  <c r="F2097" i="4"/>
  <c r="F2096" i="4"/>
  <c r="G2096" i="4" s="1"/>
  <c r="F2095" i="4"/>
  <c r="G2095" i="4" s="1"/>
  <c r="F2094" i="4"/>
  <c r="G2094" i="4" s="1"/>
  <c r="F2093" i="4"/>
  <c r="G2093" i="4" s="1"/>
  <c r="F2092" i="4"/>
  <c r="G2092" i="4" s="1"/>
  <c r="F2091" i="4"/>
  <c r="G2091" i="4" s="1"/>
  <c r="F2090" i="4"/>
  <c r="E2090" i="4" s="1"/>
  <c r="F2089" i="4"/>
  <c r="G2089" i="4" s="1"/>
  <c r="F2088" i="4"/>
  <c r="F2087" i="4"/>
  <c r="G2087" i="4" s="1"/>
  <c r="F2086" i="4"/>
  <c r="G2086" i="4" s="1"/>
  <c r="F2085" i="4"/>
  <c r="G2085" i="4" s="1"/>
  <c r="F2084" i="4"/>
  <c r="G2084" i="4" s="1"/>
  <c r="F2083" i="4"/>
  <c r="F2082" i="4"/>
  <c r="G2082" i="4" s="1"/>
  <c r="F2081" i="4"/>
  <c r="G2081" i="4" s="1"/>
  <c r="F2080" i="4"/>
  <c r="G2080" i="4" s="1"/>
  <c r="F2079" i="4"/>
  <c r="G2079" i="4" s="1"/>
  <c r="F2078" i="4"/>
  <c r="G2078" i="4" s="1"/>
  <c r="F2077" i="4"/>
  <c r="G2077" i="4" s="1"/>
  <c r="F2076" i="4"/>
  <c r="E2076" i="4" s="1"/>
  <c r="F2075" i="4"/>
  <c r="G2075" i="4" s="1"/>
  <c r="F2074" i="4"/>
  <c r="G2074" i="4" s="1"/>
  <c r="F2073" i="4"/>
  <c r="G2073" i="4" s="1"/>
  <c r="F2072" i="4"/>
  <c r="G2072" i="4" s="1"/>
  <c r="F2071" i="4"/>
  <c r="G2071" i="4" s="1"/>
  <c r="F2070" i="4"/>
  <c r="G2070" i="4" s="1"/>
  <c r="F2069" i="4"/>
  <c r="G2069" i="4" s="1"/>
  <c r="F2068" i="4"/>
  <c r="G2068" i="4" s="1"/>
  <c r="F2067" i="4"/>
  <c r="G2067" i="4" s="1"/>
  <c r="F2066" i="4"/>
  <c r="E2066" i="4" s="1"/>
  <c r="F2065" i="4"/>
  <c r="F2064" i="4"/>
  <c r="G2064" i="4" s="1"/>
  <c r="F2063" i="4"/>
  <c r="G2063" i="4" s="1"/>
  <c r="F2062" i="4"/>
  <c r="G2062" i="4" s="1"/>
  <c r="F2061" i="4"/>
  <c r="G2061" i="4" s="1"/>
  <c r="F2060" i="4"/>
  <c r="F2059" i="4"/>
  <c r="G2059" i="4" s="1"/>
  <c r="F2058" i="4"/>
  <c r="G2058" i="4" s="1"/>
  <c r="F2057" i="4"/>
  <c r="G2057" i="4" s="1"/>
  <c r="F2056" i="4"/>
  <c r="G2056" i="4" s="1"/>
  <c r="F2055" i="4"/>
  <c r="G2055" i="4" s="1"/>
  <c r="F2054" i="4"/>
  <c r="G2054" i="4" s="1"/>
  <c r="F2053" i="4"/>
  <c r="E2053" i="4" s="1"/>
  <c r="F2052" i="4"/>
  <c r="E2052" i="4" s="1"/>
  <c r="F2051" i="4"/>
  <c r="F2050" i="4"/>
  <c r="G2050" i="4" s="1"/>
  <c r="F2049" i="4"/>
  <c r="F2048" i="4"/>
  <c r="E2048" i="4" s="1"/>
  <c r="F2047" i="4"/>
  <c r="G2047" i="4" s="1"/>
  <c r="F2046" i="4"/>
  <c r="G2046" i="4" s="1"/>
  <c r="F2045" i="4"/>
  <c r="G2045" i="4" s="1"/>
  <c r="F2044" i="4"/>
  <c r="G2044" i="4" s="1"/>
  <c r="F2043" i="4"/>
  <c r="F2042" i="4"/>
  <c r="F2041" i="4"/>
  <c r="F2040" i="4"/>
  <c r="F2039" i="4"/>
  <c r="F2038" i="4"/>
  <c r="F2037" i="4"/>
  <c r="G2037" i="4" s="1"/>
  <c r="F2036" i="4"/>
  <c r="G2036" i="4" s="1"/>
  <c r="F2035" i="4"/>
  <c r="G2035" i="4" s="1"/>
  <c r="F2034" i="4"/>
  <c r="E2034" i="4" s="1"/>
  <c r="F2033" i="4"/>
  <c r="G2033" i="4" s="1"/>
  <c r="F2032" i="4"/>
  <c r="G2032" i="4" s="1"/>
  <c r="F2031" i="4"/>
  <c r="G2031" i="4" s="1"/>
  <c r="F2030" i="4"/>
  <c r="F2029" i="4"/>
  <c r="F2028" i="4"/>
  <c r="F2027" i="4"/>
  <c r="G2027" i="4" s="1"/>
  <c r="F2026" i="4"/>
  <c r="E2026" i="4" s="1"/>
  <c r="F2025" i="4"/>
  <c r="G2025" i="4" s="1"/>
  <c r="F2024" i="4"/>
  <c r="G2024" i="4" s="1"/>
  <c r="F2023" i="4"/>
  <c r="F2022" i="4"/>
  <c r="F2021" i="4"/>
  <c r="G2021" i="4" s="1"/>
  <c r="F2020" i="4"/>
  <c r="F2019" i="4"/>
  <c r="E2019" i="4" s="1"/>
  <c r="F2018" i="4"/>
  <c r="F2017" i="4"/>
  <c r="G2017" i="4" s="1"/>
  <c r="F2016" i="4"/>
  <c r="G2016" i="4" s="1"/>
  <c r="F2015" i="4"/>
  <c r="F2014" i="4"/>
  <c r="G2014" i="4" s="1"/>
  <c r="F2013" i="4"/>
  <c r="E2013" i="4" s="1"/>
  <c r="F2012" i="4"/>
  <c r="G2012" i="4" s="1"/>
  <c r="F2011" i="4"/>
  <c r="F2010" i="4"/>
  <c r="F2009" i="4"/>
  <c r="G2009" i="4" s="1"/>
  <c r="F2008" i="4"/>
  <c r="F2007" i="4"/>
  <c r="G2007" i="4" s="1"/>
  <c r="F2006" i="4"/>
  <c r="G2006" i="4" s="1"/>
  <c r="F2005" i="4"/>
  <c r="E2005" i="4" s="1"/>
  <c r="F2004" i="4"/>
  <c r="G2004" i="4" s="1"/>
  <c r="F2003" i="4"/>
  <c r="F2002" i="4"/>
  <c r="G2002" i="4" s="1"/>
  <c r="F2001" i="4"/>
  <c r="F2000" i="4"/>
  <c r="F1999" i="4"/>
  <c r="G1999" i="4" s="1"/>
  <c r="F1998" i="4"/>
  <c r="F1997" i="4"/>
  <c r="F1996" i="4"/>
  <c r="G1996" i="4" s="1"/>
  <c r="F1995" i="4"/>
  <c r="G1995" i="4" s="1"/>
  <c r="F1994" i="4"/>
  <c r="G1994" i="4" s="1"/>
  <c r="F1993" i="4"/>
  <c r="F1992" i="4"/>
  <c r="E1992" i="4" s="1"/>
  <c r="F1991" i="4"/>
  <c r="F1990" i="4"/>
  <c r="E1990" i="4" s="1"/>
  <c r="F1989" i="4"/>
  <c r="G1989" i="4" s="1"/>
  <c r="F1988" i="4"/>
  <c r="G1988" i="4" s="1"/>
  <c r="F1987" i="4"/>
  <c r="G1987" i="4" s="1"/>
  <c r="F1986" i="4"/>
  <c r="F1985" i="4"/>
  <c r="G1985" i="4" s="1"/>
  <c r="F1984" i="4"/>
  <c r="G1984" i="4" s="1"/>
  <c r="F1983" i="4"/>
  <c r="F1982" i="4"/>
  <c r="F1981" i="4"/>
  <c r="G1981" i="4" s="1"/>
  <c r="F1980" i="4"/>
  <c r="F1979" i="4"/>
  <c r="E1979" i="4" s="1"/>
  <c r="F1978" i="4"/>
  <c r="G1978" i="4" s="1"/>
  <c r="F1977" i="4"/>
  <c r="E1977" i="4" s="1"/>
  <c r="F1976" i="4"/>
  <c r="G1976" i="4" s="1"/>
  <c r="F1975" i="4"/>
  <c r="G1975" i="4" s="1"/>
  <c r="F1974" i="4"/>
  <c r="F1973" i="4"/>
  <c r="E1973" i="4" s="1"/>
  <c r="F1972" i="4"/>
  <c r="G1972" i="4" s="1"/>
  <c r="F1971" i="4"/>
  <c r="G1971" i="4" s="1"/>
  <c r="F1970" i="4"/>
  <c r="F1969" i="4"/>
  <c r="G1969" i="4" s="1"/>
  <c r="F1968" i="4"/>
  <c r="G1968" i="4" s="1"/>
  <c r="F1967" i="4"/>
  <c r="G1967" i="4" s="1"/>
  <c r="F1966" i="4"/>
  <c r="E1966" i="4" s="1"/>
  <c r="F1965" i="4"/>
  <c r="F1964" i="4"/>
  <c r="G1964" i="4" s="1"/>
  <c r="F1963" i="4"/>
  <c r="E1963" i="4" s="1"/>
  <c r="F1962" i="4"/>
  <c r="E1962" i="4" s="1"/>
  <c r="F1961" i="4"/>
  <c r="G1961" i="4" s="1"/>
  <c r="F1960" i="4"/>
  <c r="G1960" i="4" s="1"/>
  <c r="F1959" i="4"/>
  <c r="F1958" i="4"/>
  <c r="F1957" i="4"/>
  <c r="G1957" i="4" s="1"/>
  <c r="F1956" i="4"/>
  <c r="G1956" i="4" s="1"/>
  <c r="F1955" i="4"/>
  <c r="G1955" i="4" s="1"/>
  <c r="F1954" i="4"/>
  <c r="G1954" i="4" s="1"/>
  <c r="F1953" i="4"/>
  <c r="E1953" i="4" s="1"/>
  <c r="F1952" i="4"/>
  <c r="E1952" i="4" s="1"/>
  <c r="F1951" i="4"/>
  <c r="F1950" i="4"/>
  <c r="G1950" i="4" s="1"/>
  <c r="F1949" i="4"/>
  <c r="G1949" i="4" s="1"/>
  <c r="F1948" i="4"/>
  <c r="E1948" i="4" s="1"/>
  <c r="F1947" i="4"/>
  <c r="G1947" i="4" s="1"/>
  <c r="F1946" i="4"/>
  <c r="G1946" i="4" s="1"/>
  <c r="F1945" i="4"/>
  <c r="G1945" i="4" s="1"/>
  <c r="F1944" i="4"/>
  <c r="G1944" i="4" s="1"/>
  <c r="F1943" i="4"/>
  <c r="G1943" i="4" s="1"/>
  <c r="F1942" i="4"/>
  <c r="F1941" i="4"/>
  <c r="E1941" i="4" s="1"/>
  <c r="F1940" i="4"/>
  <c r="F1939" i="4"/>
  <c r="G1939" i="4" s="1"/>
  <c r="F1938" i="4"/>
  <c r="E1938" i="4" s="1"/>
  <c r="F1937" i="4"/>
  <c r="E1937" i="4" s="1"/>
  <c r="F1936" i="4"/>
  <c r="E1936" i="4" s="1"/>
  <c r="F1935" i="4"/>
  <c r="E1935" i="4" s="1"/>
  <c r="F1934" i="4"/>
  <c r="G1934" i="4" s="1"/>
  <c r="F1933" i="4"/>
  <c r="E1933" i="4" s="1"/>
  <c r="F1932" i="4"/>
  <c r="E1932" i="4" s="1"/>
  <c r="F1931" i="4"/>
  <c r="G1931" i="4" s="1"/>
  <c r="F1930" i="4"/>
  <c r="G1930" i="4" s="1"/>
  <c r="F1929" i="4"/>
  <c r="G1929" i="4" s="1"/>
  <c r="F1928" i="4"/>
  <c r="G1928" i="4" s="1"/>
  <c r="F1927" i="4"/>
  <c r="E1927" i="4" s="1"/>
  <c r="F1926" i="4"/>
  <c r="G1926" i="4" s="1"/>
  <c r="F1925" i="4"/>
  <c r="G1925" i="4" s="1"/>
  <c r="F1924" i="4"/>
  <c r="E1924" i="4" s="1"/>
  <c r="F1923" i="4"/>
  <c r="E1923" i="4" s="1"/>
  <c r="F1922" i="4"/>
  <c r="G1922" i="4" s="1"/>
  <c r="F1921" i="4"/>
  <c r="E1921" i="4" s="1"/>
  <c r="F1920" i="4"/>
  <c r="G1920" i="4" s="1"/>
  <c r="F1919" i="4"/>
  <c r="G1919" i="4" s="1"/>
  <c r="F1918" i="4"/>
  <c r="G1918" i="4" s="1"/>
  <c r="F1917" i="4"/>
  <c r="G1917" i="4" s="1"/>
  <c r="F1916" i="4"/>
  <c r="G1916" i="4" s="1"/>
  <c r="F1915" i="4"/>
  <c r="G1915" i="4" s="1"/>
  <c r="F1914" i="4"/>
  <c r="F1913" i="4"/>
  <c r="E1913" i="4" s="1"/>
  <c r="F1912" i="4"/>
  <c r="G1912" i="4" s="1"/>
  <c r="F1911" i="4"/>
  <c r="E1911" i="4" s="1"/>
  <c r="F1910" i="4"/>
  <c r="E1910" i="4" s="1"/>
  <c r="F1909" i="4"/>
  <c r="G1909" i="4" s="1"/>
  <c r="F1908" i="4"/>
  <c r="F1907" i="4"/>
  <c r="E1907" i="4" s="1"/>
  <c r="F1906" i="4"/>
  <c r="F1905" i="4"/>
  <c r="G1905" i="4" s="1"/>
  <c r="F1904" i="4"/>
  <c r="G1904" i="4" s="1"/>
  <c r="F1903" i="4"/>
  <c r="G1903" i="4" s="1"/>
  <c r="F1902" i="4"/>
  <c r="G1902" i="4" s="1"/>
  <c r="F1901" i="4"/>
  <c r="G1901" i="4" s="1"/>
  <c r="F1900" i="4"/>
  <c r="E1900" i="4" s="1"/>
  <c r="F1899" i="4"/>
  <c r="G1899" i="4" s="1"/>
  <c r="F1898" i="4"/>
  <c r="F1897" i="4"/>
  <c r="G1897" i="4" s="1"/>
  <c r="F1896" i="4"/>
  <c r="E1896" i="4" s="1"/>
  <c r="F1895" i="4"/>
  <c r="G1895" i="4" s="1"/>
  <c r="F1894" i="4"/>
  <c r="E1894" i="4" s="1"/>
  <c r="F1893" i="4"/>
  <c r="E1893" i="4" s="1"/>
  <c r="F1892" i="4"/>
  <c r="F1891" i="4"/>
  <c r="G1891" i="4" s="1"/>
  <c r="F1890" i="4"/>
  <c r="G1890" i="4" s="1"/>
  <c r="F1889" i="4"/>
  <c r="E1889" i="4" s="1"/>
  <c r="F1888" i="4"/>
  <c r="E1888" i="4" s="1"/>
  <c r="F1887" i="4"/>
  <c r="G1887" i="4" s="1"/>
  <c r="F1886" i="4"/>
  <c r="F1885" i="4"/>
  <c r="E1885" i="4" s="1"/>
  <c r="F1884" i="4"/>
  <c r="G1884" i="4" s="1"/>
  <c r="F1883" i="4"/>
  <c r="G1883" i="4" s="1"/>
  <c r="F1882" i="4"/>
  <c r="G1882" i="4" s="1"/>
  <c r="F1881" i="4"/>
  <c r="E1881" i="4" s="1"/>
  <c r="F1880" i="4"/>
  <c r="F1879" i="4"/>
  <c r="G1879" i="4" s="1"/>
  <c r="F1878" i="4"/>
  <c r="G1878" i="4" s="1"/>
  <c r="F1877" i="4"/>
  <c r="G1877" i="4" s="1"/>
  <c r="F1876" i="4"/>
  <c r="G1876" i="4" s="1"/>
  <c r="F1875" i="4"/>
  <c r="E1875" i="4" s="1"/>
  <c r="F1874" i="4"/>
  <c r="G1874" i="4" s="1"/>
  <c r="F1873" i="4"/>
  <c r="E1873" i="4" s="1"/>
  <c r="F1872" i="4"/>
  <c r="E1872" i="4" s="1"/>
  <c r="F1871" i="4"/>
  <c r="G1871" i="4" s="1"/>
  <c r="F1870" i="4"/>
  <c r="E1870" i="4" s="1"/>
  <c r="F1869" i="4"/>
  <c r="E1869" i="4" s="1"/>
  <c r="F1868" i="4"/>
  <c r="F1867" i="4"/>
  <c r="G1867" i="4" s="1"/>
  <c r="F1866" i="4"/>
  <c r="F1865" i="4"/>
  <c r="G1865" i="4" s="1"/>
  <c r="F1864" i="4"/>
  <c r="G1864" i="4" s="1"/>
  <c r="F1863" i="4"/>
  <c r="G1863" i="4" s="1"/>
  <c r="F1862" i="4"/>
  <c r="G1862" i="4" s="1"/>
  <c r="F1861" i="4"/>
  <c r="G1861" i="4" s="1"/>
  <c r="F1860" i="4"/>
  <c r="G1860" i="4" s="1"/>
  <c r="F1859" i="4"/>
  <c r="E1859" i="4" s="1"/>
  <c r="F1858" i="4"/>
  <c r="F1857" i="4"/>
  <c r="G1857" i="4" s="1"/>
  <c r="F1856" i="4"/>
  <c r="G1856" i="4" s="1"/>
  <c r="F1855" i="4"/>
  <c r="E1855" i="4" s="1"/>
  <c r="F1854" i="4"/>
  <c r="G1854" i="4" s="1"/>
  <c r="F1853" i="4"/>
  <c r="G1853" i="4" s="1"/>
  <c r="F1852" i="4"/>
  <c r="G1852" i="4" s="1"/>
  <c r="F1851" i="4"/>
  <c r="G1851" i="4" s="1"/>
  <c r="F1850" i="4"/>
  <c r="G1850" i="4" s="1"/>
  <c r="F1849" i="4"/>
  <c r="G1849" i="4" s="1"/>
  <c r="F1848" i="4"/>
  <c r="E1848" i="4" s="1"/>
  <c r="F1847" i="4"/>
  <c r="E1847" i="4" s="1"/>
  <c r="F1846" i="4"/>
  <c r="E1846" i="4" s="1"/>
  <c r="F1845" i="4"/>
  <c r="G1845" i="4" s="1"/>
  <c r="F1844" i="4"/>
  <c r="G1844" i="4" s="1"/>
  <c r="F1843" i="4"/>
  <c r="E1843" i="4" s="1"/>
  <c r="F1842" i="4"/>
  <c r="E1842" i="4" s="1"/>
  <c r="F1841" i="4"/>
  <c r="E1841" i="4" s="1"/>
  <c r="F1840" i="4"/>
  <c r="E1840" i="4" s="1"/>
  <c r="F1839" i="4"/>
  <c r="F1838" i="4"/>
  <c r="G1838" i="4" s="1"/>
  <c r="F1837" i="4"/>
  <c r="G1837" i="4" s="1"/>
  <c r="F1836" i="4"/>
  <c r="G1836" i="4" s="1"/>
  <c r="F1835" i="4"/>
  <c r="G1835" i="4" s="1"/>
  <c r="F1834" i="4"/>
  <c r="E1834" i="4" s="1"/>
  <c r="F1833" i="4"/>
  <c r="G1833" i="4" s="1"/>
  <c r="F1832" i="4"/>
  <c r="G1832" i="4" s="1"/>
  <c r="F1831" i="4"/>
  <c r="E1831" i="4" s="1"/>
  <c r="F1830" i="4"/>
  <c r="G1830" i="4" s="1"/>
  <c r="F1829" i="4"/>
  <c r="G1829" i="4" s="1"/>
  <c r="F1828" i="4"/>
  <c r="G1828" i="4" s="1"/>
  <c r="F1827" i="4"/>
  <c r="G1827" i="4" s="1"/>
  <c r="F1826" i="4"/>
  <c r="F1825" i="4"/>
  <c r="F1824" i="4"/>
  <c r="G1824" i="4" s="1"/>
  <c r="F1823" i="4"/>
  <c r="G1823" i="4" s="1"/>
  <c r="F1822" i="4"/>
  <c r="G1822" i="4" s="1"/>
  <c r="F1821" i="4"/>
  <c r="G1821" i="4" s="1"/>
  <c r="F1820" i="4"/>
  <c r="E1820" i="4" s="1"/>
  <c r="F1819" i="4"/>
  <c r="E1819" i="4" s="1"/>
  <c r="F1818" i="4"/>
  <c r="F1817" i="4"/>
  <c r="G1817" i="4" s="1"/>
  <c r="F1816" i="4"/>
  <c r="G1816" i="4" s="1"/>
  <c r="F1815" i="4"/>
  <c r="E1815" i="4" s="1"/>
  <c r="F1814" i="4"/>
  <c r="G1814" i="4" s="1"/>
  <c r="F1813" i="4"/>
  <c r="F1812" i="4"/>
  <c r="F1811" i="4"/>
  <c r="G1811" i="4" s="1"/>
  <c r="F1810" i="4"/>
  <c r="G1810" i="4" s="1"/>
  <c r="F1809" i="4"/>
  <c r="G1809" i="4" s="1"/>
  <c r="F1808" i="4"/>
  <c r="G1808" i="4" s="1"/>
  <c r="F1807" i="4"/>
  <c r="E1807" i="4" s="1"/>
  <c r="F1806" i="4"/>
  <c r="E1806" i="4" s="1"/>
  <c r="F1805" i="4"/>
  <c r="F1804" i="4"/>
  <c r="G1804" i="4" s="1"/>
  <c r="F1803" i="4"/>
  <c r="E1803" i="4" s="1"/>
  <c r="F1802" i="4"/>
  <c r="E1802" i="4" s="1"/>
  <c r="F1801" i="4"/>
  <c r="G1801" i="4" s="1"/>
  <c r="F1800" i="4"/>
  <c r="G1800" i="4" s="1"/>
  <c r="F1799" i="4"/>
  <c r="E1799" i="4" s="1"/>
  <c r="F1798" i="4"/>
  <c r="G1798" i="4" s="1"/>
  <c r="F1797" i="4"/>
  <c r="G1797" i="4" s="1"/>
  <c r="F1796" i="4"/>
  <c r="F1795" i="4"/>
  <c r="G1795" i="4" s="1"/>
  <c r="F1794" i="4"/>
  <c r="E1794" i="4" s="1"/>
  <c r="F1793" i="4"/>
  <c r="F1792" i="4"/>
  <c r="E1792" i="4" s="1"/>
  <c r="F1791" i="4"/>
  <c r="E1791" i="4" s="1"/>
  <c r="F1790" i="4"/>
  <c r="G1790" i="4" s="1"/>
  <c r="F1789" i="4"/>
  <c r="E1789" i="4" s="1"/>
  <c r="F1788" i="4"/>
  <c r="G1788" i="4" s="1"/>
  <c r="F1787" i="4"/>
  <c r="G1787" i="4" s="1"/>
  <c r="F1786" i="4"/>
  <c r="G1786" i="4" s="1"/>
  <c r="F1785" i="4"/>
  <c r="G1785" i="4" s="1"/>
  <c r="F1784" i="4"/>
  <c r="G1784" i="4" s="1"/>
  <c r="F1783" i="4"/>
  <c r="F1782" i="4"/>
  <c r="E1782" i="4" s="1"/>
  <c r="F1781" i="4"/>
  <c r="F1780" i="4"/>
  <c r="G1780" i="4" s="1"/>
  <c r="F1779" i="4"/>
  <c r="E1779" i="4" s="1"/>
  <c r="F1778" i="4"/>
  <c r="E1778" i="4" s="1"/>
  <c r="F1777" i="4"/>
  <c r="G1777" i="4" s="1"/>
  <c r="F1776" i="4"/>
  <c r="E1776" i="4" s="1"/>
  <c r="F1775" i="4"/>
  <c r="F1774" i="4"/>
  <c r="G1774" i="4" s="1"/>
  <c r="F1773" i="4"/>
  <c r="G1773" i="4" s="1"/>
  <c r="F1772" i="4"/>
  <c r="G1772" i="4" s="1"/>
  <c r="F1771" i="4"/>
  <c r="G1771" i="4" s="1"/>
  <c r="F1770" i="4"/>
  <c r="G1770" i="4" s="1"/>
  <c r="F1769" i="4"/>
  <c r="G1769" i="4" s="1"/>
  <c r="F1768" i="4"/>
  <c r="G1768" i="4" s="1"/>
  <c r="F1767" i="4"/>
  <c r="E1767" i="4" s="1"/>
  <c r="F1766" i="4"/>
  <c r="E1766" i="4" s="1"/>
  <c r="F1765" i="4"/>
  <c r="E1765" i="4" s="1"/>
  <c r="F1764" i="4"/>
  <c r="G1764" i="4" s="1"/>
  <c r="F1763" i="4"/>
  <c r="G1763" i="4" s="1"/>
  <c r="F1762" i="4"/>
  <c r="F1761" i="4"/>
  <c r="G1761" i="4" s="1"/>
  <c r="F1760" i="4"/>
  <c r="G1760" i="4" s="1"/>
  <c r="F1759" i="4"/>
  <c r="G1759" i="4" s="1"/>
  <c r="F1758" i="4"/>
  <c r="E1758" i="4" s="1"/>
  <c r="F1757" i="4"/>
  <c r="E1757" i="4" s="1"/>
  <c r="F1756" i="4"/>
  <c r="G1756" i="4" s="1"/>
  <c r="F1755" i="4"/>
  <c r="G1755" i="4" s="1"/>
  <c r="F1754" i="4"/>
  <c r="G1754" i="4" s="1"/>
  <c r="F1753" i="4"/>
  <c r="G1753" i="4" s="1"/>
  <c r="F1752" i="4"/>
  <c r="G1752" i="4" s="1"/>
  <c r="F1751" i="4"/>
  <c r="G1751" i="4" s="1"/>
  <c r="F1750" i="4"/>
  <c r="E1750" i="4" s="1"/>
  <c r="F1749" i="4"/>
  <c r="E1749" i="4" s="1"/>
  <c r="F1748" i="4"/>
  <c r="G1748" i="4" s="1"/>
  <c r="F1747" i="4"/>
  <c r="F1746" i="4"/>
  <c r="G1746" i="4" s="1"/>
  <c r="F1745" i="4"/>
  <c r="G1745" i="4" s="1"/>
  <c r="F1744" i="4"/>
  <c r="G1744" i="4" s="1"/>
  <c r="F1743" i="4"/>
  <c r="G1743" i="4" s="1"/>
  <c r="F1742" i="4"/>
  <c r="E1742" i="4" s="1"/>
  <c r="F1741" i="4"/>
  <c r="G1741" i="4" s="1"/>
  <c r="F1740" i="4"/>
  <c r="F1739" i="4"/>
  <c r="E1739" i="4" s="1"/>
  <c r="F1738" i="4"/>
  <c r="F1737" i="4"/>
  <c r="G1737" i="4" s="1"/>
  <c r="F1736" i="4"/>
  <c r="F1735" i="4"/>
  <c r="G1735" i="4" s="1"/>
  <c r="F1734" i="4"/>
  <c r="G1734" i="4" s="1"/>
  <c r="F1733" i="4"/>
  <c r="G1733" i="4" s="1"/>
  <c r="F1732" i="4"/>
  <c r="F1731" i="4"/>
  <c r="G1731" i="4" s="1"/>
  <c r="F1730" i="4"/>
  <c r="G1730" i="4" s="1"/>
  <c r="F1729" i="4"/>
  <c r="F1728" i="4"/>
  <c r="F1727" i="4"/>
  <c r="E1727" i="4" s="1"/>
  <c r="F1726" i="4"/>
  <c r="E1726" i="4" s="1"/>
  <c r="F1725" i="4"/>
  <c r="G1725" i="4" s="1"/>
  <c r="F1724" i="4"/>
  <c r="G1724" i="4" s="1"/>
  <c r="F1723" i="4"/>
  <c r="G1723" i="4" s="1"/>
  <c r="F1722" i="4"/>
  <c r="E1722" i="4" s="1"/>
  <c r="F1721" i="4"/>
  <c r="F1720" i="4"/>
  <c r="G1720" i="4" s="1"/>
  <c r="F1719" i="4"/>
  <c r="E1719" i="4" s="1"/>
  <c r="F1718" i="4"/>
  <c r="G1718" i="4" s="1"/>
  <c r="F1717" i="4"/>
  <c r="E1717" i="4" s="1"/>
  <c r="F1716" i="4"/>
  <c r="E1716" i="4" s="1"/>
  <c r="F1715" i="4"/>
  <c r="E1715" i="4" s="1"/>
  <c r="F1714" i="4"/>
  <c r="G1714" i="4" s="1"/>
  <c r="F1713" i="4"/>
  <c r="G1713" i="4" s="1"/>
  <c r="F1712" i="4"/>
  <c r="E1712" i="4" s="1"/>
  <c r="F1711" i="4"/>
  <c r="G1711" i="4" s="1"/>
  <c r="F1710" i="4"/>
  <c r="F1709" i="4"/>
  <c r="G1709" i="4" s="1"/>
  <c r="F1708" i="4"/>
  <c r="G1708" i="4" s="1"/>
  <c r="F1707" i="4"/>
  <c r="G1707" i="4" s="1"/>
  <c r="F1706" i="4"/>
  <c r="G1706" i="4" s="1"/>
  <c r="F1705" i="4"/>
  <c r="G1705" i="4" s="1"/>
  <c r="F1704" i="4"/>
  <c r="G1704" i="4" s="1"/>
  <c r="F1703" i="4"/>
  <c r="E1703" i="4" s="1"/>
  <c r="F1702" i="4"/>
  <c r="F1701" i="4"/>
  <c r="G1701" i="4" s="1"/>
  <c r="F1700" i="4"/>
  <c r="G1700" i="4" s="1"/>
  <c r="F1699" i="4"/>
  <c r="E1699" i="4" s="1"/>
  <c r="F1698" i="4"/>
  <c r="G1698" i="4" s="1"/>
  <c r="F1697" i="4"/>
  <c r="G1697" i="4" s="1"/>
  <c r="F1696" i="4"/>
  <c r="G1696" i="4" s="1"/>
  <c r="F1695" i="4"/>
  <c r="E1695" i="4" s="1"/>
  <c r="F1694" i="4"/>
  <c r="F1693" i="4"/>
  <c r="G1693" i="4" s="1"/>
  <c r="F1692" i="4"/>
  <c r="G1692" i="4" s="1"/>
  <c r="F1691" i="4"/>
  <c r="G1691" i="4" s="1"/>
  <c r="F1690" i="4"/>
  <c r="E1690" i="4" s="1"/>
  <c r="F1689" i="4"/>
  <c r="E1689" i="4" s="1"/>
  <c r="F1688" i="4"/>
  <c r="E1688" i="4" s="1"/>
  <c r="F1687" i="4"/>
  <c r="G1687" i="4" s="1"/>
  <c r="F1686" i="4"/>
  <c r="G1686" i="4" s="1"/>
  <c r="F1685" i="4"/>
  <c r="G1685" i="4" s="1"/>
  <c r="F1684" i="4"/>
  <c r="G1684" i="4" s="1"/>
  <c r="F1683" i="4"/>
  <c r="E1683" i="4" s="1"/>
  <c r="F1682" i="4"/>
  <c r="E1682" i="4" s="1"/>
  <c r="F1681" i="4"/>
  <c r="F1680" i="4"/>
  <c r="G1680" i="4" s="1"/>
  <c r="F1679" i="4"/>
  <c r="E1679" i="4" s="1"/>
  <c r="F1678" i="4"/>
  <c r="G1678" i="4" s="1"/>
  <c r="F1677" i="4"/>
  <c r="G1677" i="4" s="1"/>
  <c r="F1676" i="4"/>
  <c r="F1675" i="4"/>
  <c r="F1674" i="4"/>
  <c r="G1674" i="4" s="1"/>
  <c r="F1673" i="4"/>
  <c r="G1673" i="4" s="1"/>
  <c r="F1672" i="4"/>
  <c r="E1672" i="4" s="1"/>
  <c r="F1671" i="4"/>
  <c r="E1671" i="4" s="1"/>
  <c r="F1670" i="4"/>
  <c r="E1670" i="4" s="1"/>
  <c r="F1669" i="4"/>
  <c r="G1669" i="4" s="1"/>
  <c r="F1668" i="4"/>
  <c r="G1668" i="4" s="1"/>
  <c r="F1667" i="4"/>
  <c r="E1667" i="4" s="1"/>
  <c r="F1666" i="4"/>
  <c r="G1666" i="4" s="1"/>
  <c r="F1665" i="4"/>
  <c r="G1665" i="4" s="1"/>
  <c r="F1664" i="4"/>
  <c r="G1664" i="4" s="1"/>
  <c r="F1663" i="4"/>
  <c r="E1663" i="4" s="1"/>
  <c r="F1662" i="4"/>
  <c r="G1662" i="4" s="1"/>
  <c r="F1661" i="4"/>
  <c r="E1661" i="4" s="1"/>
  <c r="F1660" i="4"/>
  <c r="G1660" i="4" s="1"/>
  <c r="F1659" i="4"/>
  <c r="G1659" i="4" s="1"/>
  <c r="F1658" i="4"/>
  <c r="F1657" i="4"/>
  <c r="G1657" i="4" s="1"/>
  <c r="F1656" i="4"/>
  <c r="E1656" i="4" s="1"/>
  <c r="F1655" i="4"/>
  <c r="E1655" i="4" s="1"/>
  <c r="F1654" i="4"/>
  <c r="F1653" i="4"/>
  <c r="G1653" i="4" s="1"/>
  <c r="F1652" i="4"/>
  <c r="G1652" i="4" s="1"/>
  <c r="F1651" i="4"/>
  <c r="F1650" i="4"/>
  <c r="F1649" i="4"/>
  <c r="E1649" i="4" s="1"/>
  <c r="F1648" i="4"/>
  <c r="F1647" i="4"/>
  <c r="G1647" i="4" s="1"/>
  <c r="F1646" i="4"/>
  <c r="F1645" i="4"/>
  <c r="G1645" i="4" s="1"/>
  <c r="F1644" i="4"/>
  <c r="E1644" i="4" s="1"/>
  <c r="F1643" i="4"/>
  <c r="G1643" i="4" s="1"/>
  <c r="F1642" i="4"/>
  <c r="E1642" i="4" s="1"/>
  <c r="F1641" i="4"/>
  <c r="E1641" i="4" s="1"/>
  <c r="F1640" i="4"/>
  <c r="E1640" i="4" s="1"/>
  <c r="F1639" i="4"/>
  <c r="G1639" i="4" s="1"/>
  <c r="F1638" i="4"/>
  <c r="F1637" i="4"/>
  <c r="G1637" i="4" s="1"/>
  <c r="F1636" i="4"/>
  <c r="E1636" i="4" s="1"/>
  <c r="F1635" i="4"/>
  <c r="F1634" i="4"/>
  <c r="E1634" i="4" s="1"/>
  <c r="F1633" i="4"/>
  <c r="G1633" i="4" s="1"/>
  <c r="F1632" i="4"/>
  <c r="G1632" i="4" s="1"/>
  <c r="F1631" i="4"/>
  <c r="E1631" i="4" s="1"/>
  <c r="F1630" i="4"/>
  <c r="F1629" i="4"/>
  <c r="E1629" i="4" s="1"/>
  <c r="F1628" i="4"/>
  <c r="G1628" i="4" s="1"/>
  <c r="F1627" i="4"/>
  <c r="E1627" i="4" s="1"/>
  <c r="F1626" i="4"/>
  <c r="F1625" i="4"/>
  <c r="G1625" i="4" s="1"/>
  <c r="F1624" i="4"/>
  <c r="G1624" i="4" s="1"/>
  <c r="F1623" i="4"/>
  <c r="G1623" i="4" s="1"/>
  <c r="F1622" i="4"/>
  <c r="G1622" i="4" s="1"/>
  <c r="F1621" i="4"/>
  <c r="G1621" i="4" s="1"/>
  <c r="F1620" i="4"/>
  <c r="F1619" i="4"/>
  <c r="G1619" i="4" s="1"/>
  <c r="F1618" i="4"/>
  <c r="G1618" i="4" s="1"/>
  <c r="F1617" i="4"/>
  <c r="E1617" i="4" s="1"/>
  <c r="F1616" i="4"/>
  <c r="E1616" i="4" s="1"/>
  <c r="F1615" i="4"/>
  <c r="G1615" i="4" s="1"/>
  <c r="F1614" i="4"/>
  <c r="G1614" i="4" s="1"/>
  <c r="F1613" i="4"/>
  <c r="G1613" i="4" s="1"/>
  <c r="F1612" i="4"/>
  <c r="F1611" i="4"/>
  <c r="G1611" i="4" s="1"/>
  <c r="F1610" i="4"/>
  <c r="G1610" i="4" s="1"/>
  <c r="F1609" i="4"/>
  <c r="G1609" i="4" s="1"/>
  <c r="F1608" i="4"/>
  <c r="E1608" i="4" s="1"/>
  <c r="F1607" i="4"/>
  <c r="G1607" i="4" s="1"/>
  <c r="F1606" i="4"/>
  <c r="E1606" i="4" s="1"/>
  <c r="F1605" i="4"/>
  <c r="F1604" i="4"/>
  <c r="F1603" i="4"/>
  <c r="G1603" i="4" s="1"/>
  <c r="F1602" i="4"/>
  <c r="G1602" i="4" s="1"/>
  <c r="F1601" i="4"/>
  <c r="G1601" i="4" s="1"/>
  <c r="F1600" i="4"/>
  <c r="E1600" i="4" s="1"/>
  <c r="F1599" i="4"/>
  <c r="E1599" i="4" s="1"/>
  <c r="F1598" i="4"/>
  <c r="G1598" i="4" s="1"/>
  <c r="F1597" i="4"/>
  <c r="E1597" i="4" s="1"/>
  <c r="F1596" i="4"/>
  <c r="G1596" i="4" s="1"/>
  <c r="F1595" i="4"/>
  <c r="F1594" i="4"/>
  <c r="E1594" i="4" s="1"/>
  <c r="F1593" i="4"/>
  <c r="G1593" i="4" s="1"/>
  <c r="F1592" i="4"/>
  <c r="G1592" i="4" s="1"/>
  <c r="F1591" i="4"/>
  <c r="F1590" i="4"/>
  <c r="G1590" i="4" s="1"/>
  <c r="F1589" i="4"/>
  <c r="F1588" i="4"/>
  <c r="G1588" i="4" s="1"/>
  <c r="F1587" i="4"/>
  <c r="G1587" i="4" s="1"/>
  <c r="F1586" i="4"/>
  <c r="E1586" i="4" s="1"/>
  <c r="F1585" i="4"/>
  <c r="G1585" i="4" s="1"/>
  <c r="F1584" i="4"/>
  <c r="G1584" i="4" s="1"/>
  <c r="F1583" i="4"/>
  <c r="E1583" i="4" s="1"/>
  <c r="F1582" i="4"/>
  <c r="G1582" i="4" s="1"/>
  <c r="F1581" i="4"/>
  <c r="G1581" i="4" s="1"/>
  <c r="F1580" i="4"/>
  <c r="E1580" i="4" s="1"/>
  <c r="F1579" i="4"/>
  <c r="F1578" i="4"/>
  <c r="E1578" i="4" s="1"/>
  <c r="F1577" i="4"/>
  <c r="G1577" i="4" s="1"/>
  <c r="F1576" i="4"/>
  <c r="E1576" i="4" s="1"/>
  <c r="F1575" i="4"/>
  <c r="E1575" i="4" s="1"/>
  <c r="F1574" i="4"/>
  <c r="G1574" i="4" s="1"/>
  <c r="F1573" i="4"/>
  <c r="F1572" i="4"/>
  <c r="E1572" i="4" s="1"/>
  <c r="F1571" i="4"/>
  <c r="G1571" i="4" s="1"/>
  <c r="F1570" i="4"/>
  <c r="E1570" i="4" s="1"/>
  <c r="F1569" i="4"/>
  <c r="G1569" i="4" s="1"/>
  <c r="F1568" i="4"/>
  <c r="G1568" i="4" s="1"/>
  <c r="F1567" i="4"/>
  <c r="E1567" i="4" s="1"/>
  <c r="F1566" i="4"/>
  <c r="E1566" i="4" s="1"/>
  <c r="F1565" i="4"/>
  <c r="G1565" i="4" s="1"/>
  <c r="F1564" i="4"/>
  <c r="F1563" i="4"/>
  <c r="G1563" i="4" s="1"/>
  <c r="F1562" i="4"/>
  <c r="E1562" i="4" s="1"/>
  <c r="F1561" i="4"/>
  <c r="G1561" i="4" s="1"/>
  <c r="F1560" i="4"/>
  <c r="G1560" i="4" s="1"/>
  <c r="F1559" i="4"/>
  <c r="G1559" i="4" s="1"/>
  <c r="F1558" i="4"/>
  <c r="G1558" i="4" s="1"/>
  <c r="F1557" i="4"/>
  <c r="E1557" i="4" s="1"/>
  <c r="F1556" i="4"/>
  <c r="F1555" i="4"/>
  <c r="E1555" i="4" s="1"/>
  <c r="F1554" i="4"/>
  <c r="G1554" i="4" s="1"/>
  <c r="F1553" i="4"/>
  <c r="G1553" i="4" s="1"/>
  <c r="F1552" i="4"/>
  <c r="G1552" i="4" s="1"/>
  <c r="F1551" i="4"/>
  <c r="F1550" i="4"/>
  <c r="F1549" i="4"/>
  <c r="E1549" i="4" s="1"/>
  <c r="F1548" i="4"/>
  <c r="F1547" i="4"/>
  <c r="E1547" i="4" s="1"/>
  <c r="F1546" i="4"/>
  <c r="E1546" i="4" s="1"/>
  <c r="F1545" i="4"/>
  <c r="G1545" i="4" s="1"/>
  <c r="F1544" i="4"/>
  <c r="G1544" i="4" s="1"/>
  <c r="F1543" i="4"/>
  <c r="F1542" i="4"/>
  <c r="E1542" i="4" s="1"/>
  <c r="F1541" i="4"/>
  <c r="F1540" i="4"/>
  <c r="G1540" i="4" s="1"/>
  <c r="F1539" i="4"/>
  <c r="G1539" i="4" s="1"/>
  <c r="F1538" i="4"/>
  <c r="E1538" i="4" s="1"/>
  <c r="F1537" i="4"/>
  <c r="E1537" i="4" s="1"/>
  <c r="F1536" i="4"/>
  <c r="E1536" i="4" s="1"/>
  <c r="F1535" i="4"/>
  <c r="G1535" i="4" s="1"/>
  <c r="F1534" i="4"/>
  <c r="F1533" i="4"/>
  <c r="G1533" i="4" s="1"/>
  <c r="F1532" i="4"/>
  <c r="F1531" i="4"/>
  <c r="E1531" i="4" s="1"/>
  <c r="F1530" i="4"/>
  <c r="G1530" i="4" s="1"/>
  <c r="F1529" i="4"/>
  <c r="G1529" i="4" s="1"/>
  <c r="F1528" i="4"/>
  <c r="G1528" i="4" s="1"/>
  <c r="F1527" i="4"/>
  <c r="G1527" i="4" s="1"/>
  <c r="F1526" i="4"/>
  <c r="E1526" i="4" s="1"/>
  <c r="F1525" i="4"/>
  <c r="G1525" i="4" s="1"/>
  <c r="F1524" i="4"/>
  <c r="G1524" i="4" s="1"/>
  <c r="F1523" i="4"/>
  <c r="E1523" i="4" s="1"/>
  <c r="F1522" i="4"/>
  <c r="F1521" i="4"/>
  <c r="G1521" i="4" s="1"/>
  <c r="F1520" i="4"/>
  <c r="F1519" i="4"/>
  <c r="E1519" i="4" s="1"/>
  <c r="F1518" i="4"/>
  <c r="G1518" i="4" s="1"/>
  <c r="F1517" i="4"/>
  <c r="G1517" i="4" s="1"/>
  <c r="F1516" i="4"/>
  <c r="G1516" i="4" s="1"/>
  <c r="F1515" i="4"/>
  <c r="E1515" i="4" s="1"/>
  <c r="F1514" i="4"/>
  <c r="E1514" i="4" s="1"/>
  <c r="F1513" i="4"/>
  <c r="G1513" i="4" s="1"/>
  <c r="F1512" i="4"/>
  <c r="F1511" i="4"/>
  <c r="G1511" i="4" s="1"/>
  <c r="F1510" i="4"/>
  <c r="G1510" i="4" s="1"/>
  <c r="F1509" i="4"/>
  <c r="G1509" i="4" s="1"/>
  <c r="F1508" i="4"/>
  <c r="E1508" i="4" s="1"/>
  <c r="F1507" i="4"/>
  <c r="E1507" i="4" s="1"/>
  <c r="F1506" i="4"/>
  <c r="G1506" i="4" s="1"/>
  <c r="F1505" i="4"/>
  <c r="E1505" i="4" s="1"/>
  <c r="F1504" i="4"/>
  <c r="E1504" i="4" s="1"/>
  <c r="F1503" i="4"/>
  <c r="G1503" i="4" s="1"/>
  <c r="F1502" i="4"/>
  <c r="E1502" i="4" s="1"/>
  <c r="F1501" i="4"/>
  <c r="G1501" i="4" s="1"/>
  <c r="F1500" i="4"/>
  <c r="F1499" i="4"/>
  <c r="E1499" i="4" s="1"/>
  <c r="F1498" i="4"/>
  <c r="G1498" i="4" s="1"/>
  <c r="F1497" i="4"/>
  <c r="G1497" i="4" s="1"/>
  <c r="F1496" i="4"/>
  <c r="G1496" i="4" s="1"/>
  <c r="F1495" i="4"/>
  <c r="G1495" i="4" s="1"/>
  <c r="F1494" i="4"/>
  <c r="G1494" i="4" s="1"/>
  <c r="F1493" i="4"/>
  <c r="E1493" i="4" s="1"/>
  <c r="F1492" i="4"/>
  <c r="G1492" i="4" s="1"/>
  <c r="F1491" i="4"/>
  <c r="G1491" i="4" s="1"/>
  <c r="F1490" i="4"/>
  <c r="G1490" i="4" s="1"/>
  <c r="F1489" i="4"/>
  <c r="F1488" i="4"/>
  <c r="G1488" i="4" s="1"/>
  <c r="F1487" i="4"/>
  <c r="G1487" i="4" s="1"/>
  <c r="F1486" i="4"/>
  <c r="E1486" i="4" s="1"/>
  <c r="F1485" i="4"/>
  <c r="G1485" i="4" s="1"/>
  <c r="F1484" i="4"/>
  <c r="F1483" i="4"/>
  <c r="G1483" i="4" s="1"/>
  <c r="F1482" i="4"/>
  <c r="E1482" i="4" s="1"/>
  <c r="F1481" i="4"/>
  <c r="E1481" i="4" s="1"/>
  <c r="F1480" i="4"/>
  <c r="F1479" i="4"/>
  <c r="G1479" i="4" s="1"/>
  <c r="F1478" i="4"/>
  <c r="G1478" i="4" s="1"/>
  <c r="F1477" i="4"/>
  <c r="G1477" i="4" s="1"/>
  <c r="F1476" i="4"/>
  <c r="F1475" i="4"/>
  <c r="F1474" i="4"/>
  <c r="F1473" i="4"/>
  <c r="G1473" i="4" s="1"/>
  <c r="F1472" i="4"/>
  <c r="F1471" i="4"/>
  <c r="G1471" i="4" s="1"/>
  <c r="F1470" i="4"/>
  <c r="G1470" i="4" s="1"/>
  <c r="F1469" i="4"/>
  <c r="F1468" i="4"/>
  <c r="G1468" i="4" s="1"/>
  <c r="F1467" i="4"/>
  <c r="F1466" i="4"/>
  <c r="E1466" i="4" s="1"/>
  <c r="F1465" i="4"/>
  <c r="E1465" i="4" s="1"/>
  <c r="F1464" i="4"/>
  <c r="G1464" i="4" s="1"/>
  <c r="F1463" i="4"/>
  <c r="G1463" i="4" s="1"/>
  <c r="F1462" i="4"/>
  <c r="F1461" i="4"/>
  <c r="G1461" i="4" s="1"/>
  <c r="F1460" i="4"/>
  <c r="G1460" i="4" s="1"/>
  <c r="F1459" i="4"/>
  <c r="G1459" i="4" s="1"/>
  <c r="F1458" i="4"/>
  <c r="F1457" i="4"/>
  <c r="E1457" i="4" s="1"/>
  <c r="F1456" i="4"/>
  <c r="E1456" i="4" s="1"/>
  <c r="F1455" i="4"/>
  <c r="E1455" i="4" s="1"/>
  <c r="F1454" i="4"/>
  <c r="F1453" i="4"/>
  <c r="E1453" i="4" s="1"/>
  <c r="F1452" i="4"/>
  <c r="G1452" i="4" s="1"/>
  <c r="F1451" i="4"/>
  <c r="G1451" i="4" s="1"/>
  <c r="F1450" i="4"/>
  <c r="E1450" i="4" s="1"/>
  <c r="F1449" i="4"/>
  <c r="G1449" i="4" s="1"/>
  <c r="F1448" i="4"/>
  <c r="F1447" i="4"/>
  <c r="G1447" i="4" s="1"/>
  <c r="F1446" i="4"/>
  <c r="G1446" i="4" s="1"/>
  <c r="F1445" i="4"/>
  <c r="G1445" i="4" s="1"/>
  <c r="F1444" i="4"/>
  <c r="G1444" i="4" s="1"/>
  <c r="F1443" i="4"/>
  <c r="F1442" i="4"/>
  <c r="E1442" i="4" s="1"/>
  <c r="F1441" i="4"/>
  <c r="E1441" i="4" s="1"/>
  <c r="F1440" i="4"/>
  <c r="G1440" i="4" s="1"/>
  <c r="F1439" i="4"/>
  <c r="F1438" i="4"/>
  <c r="F1437" i="4"/>
  <c r="G1437" i="4" s="1"/>
  <c r="F1436" i="4"/>
  <c r="G1436" i="4" s="1"/>
  <c r="F1435" i="4"/>
  <c r="F1434" i="4"/>
  <c r="G1434" i="4" s="1"/>
  <c r="F1433" i="4"/>
  <c r="F1432" i="4"/>
  <c r="G1432" i="4" s="1"/>
  <c r="F1431" i="4"/>
  <c r="E1431" i="4" s="1"/>
  <c r="F1430" i="4"/>
  <c r="E1430" i="4" s="1"/>
  <c r="F1429" i="4"/>
  <c r="G1429" i="4" s="1"/>
  <c r="F1428" i="4"/>
  <c r="E1428" i="4" s="1"/>
  <c r="F1427" i="4"/>
  <c r="G1427" i="4" s="1"/>
  <c r="F1426" i="4"/>
  <c r="E1426" i="4" s="1"/>
  <c r="F1425" i="4"/>
  <c r="G1425" i="4" s="1"/>
  <c r="F1424" i="4"/>
  <c r="E1424" i="4" s="1"/>
  <c r="F1423" i="4"/>
  <c r="E1423" i="4" s="1"/>
  <c r="F1422" i="4"/>
  <c r="E1422" i="4" s="1"/>
  <c r="F1421" i="4"/>
  <c r="G1421" i="4" s="1"/>
  <c r="F1420" i="4"/>
  <c r="G1420" i="4" s="1"/>
  <c r="F1419" i="4"/>
  <c r="F1418" i="4"/>
  <c r="G1418" i="4" s="1"/>
  <c r="F1417" i="4"/>
  <c r="E1417" i="4" s="1"/>
  <c r="F1416" i="4"/>
  <c r="G1416" i="4" s="1"/>
  <c r="F1415" i="4"/>
  <c r="G1415" i="4" s="1"/>
  <c r="F1414" i="4"/>
  <c r="F1413" i="4"/>
  <c r="G1413" i="4" s="1"/>
  <c r="F1412" i="4"/>
  <c r="G1412" i="4" s="1"/>
  <c r="F1411" i="4"/>
  <c r="F1410" i="4"/>
  <c r="G1410" i="4" s="1"/>
  <c r="F1409" i="4"/>
  <c r="E1409" i="4" s="1"/>
  <c r="F1408" i="4"/>
  <c r="G1408" i="4" s="1"/>
  <c r="F1407" i="4"/>
  <c r="G1407" i="4" s="1"/>
  <c r="F1406" i="4"/>
  <c r="F1405" i="4"/>
  <c r="E1405" i="4" s="1"/>
  <c r="F1404" i="4"/>
  <c r="G1404" i="4" s="1"/>
  <c r="F1403" i="4"/>
  <c r="G1403" i="4" s="1"/>
  <c r="F1402" i="4"/>
  <c r="G1402" i="4" s="1"/>
  <c r="F1401" i="4"/>
  <c r="F1400" i="4"/>
  <c r="E1400" i="4" s="1"/>
  <c r="F1399" i="4"/>
  <c r="G1399" i="4" s="1"/>
  <c r="F1398" i="4"/>
  <c r="G1398" i="4" s="1"/>
  <c r="F1397" i="4"/>
  <c r="E1397" i="4" s="1"/>
  <c r="F1396" i="4"/>
  <c r="F1395" i="4"/>
  <c r="E1395" i="4" s="1"/>
  <c r="F1394" i="4"/>
  <c r="G1394" i="4" s="1"/>
  <c r="F1393" i="4"/>
  <c r="E1393" i="4" s="1"/>
  <c r="F1392" i="4"/>
  <c r="G1392" i="4" s="1"/>
  <c r="F1391" i="4"/>
  <c r="F1390" i="4"/>
  <c r="E1390" i="4" s="1"/>
  <c r="F1389" i="4"/>
  <c r="G1389" i="4" s="1"/>
  <c r="F1388" i="4"/>
  <c r="F1387" i="4"/>
  <c r="E1387" i="4" s="1"/>
  <c r="F1386" i="4"/>
  <c r="E1386" i="4" s="1"/>
  <c r="F1385" i="4"/>
  <c r="G1385" i="4" s="1"/>
  <c r="F1384" i="4"/>
  <c r="G1384" i="4" s="1"/>
  <c r="F1383" i="4"/>
  <c r="G1383" i="4" s="1"/>
  <c r="F1382" i="4"/>
  <c r="G1382" i="4" s="1"/>
  <c r="F1381" i="4"/>
  <c r="G1381" i="4" s="1"/>
  <c r="F1380" i="4"/>
  <c r="G1380" i="4" s="1"/>
  <c r="F1379" i="4"/>
  <c r="G1379" i="4" s="1"/>
  <c r="F1378" i="4"/>
  <c r="G1378" i="4" s="1"/>
  <c r="F1377" i="4"/>
  <c r="G1377" i="4" s="1"/>
  <c r="F1376" i="4"/>
  <c r="F1375" i="4"/>
  <c r="E1375" i="4" s="1"/>
  <c r="F1374" i="4"/>
  <c r="G1374" i="4" s="1"/>
  <c r="F1373" i="4"/>
  <c r="G1373" i="4" s="1"/>
  <c r="F1372" i="4"/>
  <c r="E1372" i="4" s="1"/>
  <c r="F1371" i="4"/>
  <c r="G1371" i="4" s="1"/>
  <c r="F1370" i="4"/>
  <c r="F1369" i="4"/>
  <c r="G1369" i="4" s="1"/>
  <c r="F1368" i="4"/>
  <c r="G1368" i="4" s="1"/>
  <c r="F1367" i="4"/>
  <c r="G1367" i="4" s="1"/>
  <c r="F1366" i="4"/>
  <c r="E1366" i="4" s="1"/>
  <c r="F1365" i="4"/>
  <c r="E1365" i="4" s="1"/>
  <c r="F1364" i="4"/>
  <c r="E1364" i="4" s="1"/>
  <c r="F1363" i="4"/>
  <c r="E1363" i="4" s="1"/>
  <c r="F1362" i="4"/>
  <c r="F1361" i="4"/>
  <c r="G1361" i="4" s="1"/>
  <c r="F1360" i="4"/>
  <c r="G1360" i="4" s="1"/>
  <c r="F1359" i="4"/>
  <c r="G1359" i="4" s="1"/>
  <c r="F1358" i="4"/>
  <c r="E1358" i="4" s="1"/>
  <c r="F1357" i="4"/>
  <c r="G1357" i="4" s="1"/>
  <c r="F1356" i="4"/>
  <c r="E1356" i="4" s="1"/>
  <c r="F1355" i="4"/>
  <c r="E1355" i="4" s="1"/>
  <c r="F1354" i="4"/>
  <c r="G1354" i="4" s="1"/>
  <c r="F1353" i="4"/>
  <c r="G1353" i="4" s="1"/>
  <c r="F1352" i="4"/>
  <c r="G1352" i="4" s="1"/>
  <c r="F1351" i="4"/>
  <c r="G1351" i="4" s="1"/>
  <c r="F1350" i="4"/>
  <c r="G1350" i="4" s="1"/>
  <c r="F1349" i="4"/>
  <c r="G1349" i="4" s="1"/>
  <c r="F1348" i="4"/>
  <c r="G1348" i="4" s="1"/>
  <c r="F1347" i="4"/>
  <c r="F1346" i="4"/>
  <c r="F1345" i="4"/>
  <c r="G1345" i="4" s="1"/>
  <c r="F1344" i="4"/>
  <c r="G1344" i="4" s="1"/>
  <c r="F1343" i="4"/>
  <c r="G1343" i="4" s="1"/>
  <c r="F1342" i="4"/>
  <c r="E1342" i="4" s="1"/>
  <c r="F1341" i="4"/>
  <c r="E1341" i="4" s="1"/>
  <c r="F1340" i="4"/>
  <c r="G1340" i="4" s="1"/>
  <c r="F1339" i="4"/>
  <c r="E1339" i="4" s="1"/>
  <c r="F1338" i="4"/>
  <c r="G1338" i="4" s="1"/>
  <c r="F1337" i="4"/>
  <c r="G1337" i="4" s="1"/>
  <c r="F1336" i="4"/>
  <c r="G1336" i="4" s="1"/>
  <c r="F1335" i="4"/>
  <c r="E1335" i="4" s="1"/>
  <c r="F1334" i="4"/>
  <c r="E1334" i="4" s="1"/>
  <c r="F1333" i="4"/>
  <c r="G1333" i="4" s="1"/>
  <c r="F1332" i="4"/>
  <c r="E1332" i="4" s="1"/>
  <c r="F1331" i="4"/>
  <c r="E1331" i="4" s="1"/>
  <c r="F1330" i="4"/>
  <c r="G1330" i="4" s="1"/>
  <c r="F1329" i="4"/>
  <c r="E1329" i="4" s="1"/>
  <c r="F1328" i="4"/>
  <c r="G1328" i="4" s="1"/>
  <c r="F1327" i="4"/>
  <c r="G1327" i="4" s="1"/>
  <c r="F1326" i="4"/>
  <c r="E1326" i="4" s="1"/>
  <c r="F1325" i="4"/>
  <c r="G1325" i="4" s="1"/>
  <c r="F1324" i="4"/>
  <c r="G1324" i="4" s="1"/>
  <c r="F1323" i="4"/>
  <c r="F1322" i="4"/>
  <c r="G1322" i="4" s="1"/>
  <c r="F1321" i="4"/>
  <c r="G1321" i="4" s="1"/>
  <c r="F1320" i="4"/>
  <c r="G1320" i="4" s="1"/>
  <c r="F1319" i="4"/>
  <c r="E1319" i="4" s="1"/>
  <c r="F1318" i="4"/>
  <c r="G1318" i="4" s="1"/>
  <c r="F1317" i="4"/>
  <c r="G1317" i="4" s="1"/>
  <c r="F1316" i="4"/>
  <c r="E1316" i="4" s="1"/>
  <c r="F1315" i="4"/>
  <c r="G1315" i="4" s="1"/>
  <c r="F1314" i="4"/>
  <c r="E1314" i="4" s="1"/>
  <c r="F1313" i="4"/>
  <c r="G1313" i="4" s="1"/>
  <c r="F1312" i="4"/>
  <c r="G1312" i="4" s="1"/>
  <c r="F1311" i="4"/>
  <c r="E1311" i="4" s="1"/>
  <c r="F1310" i="4"/>
  <c r="G1310" i="4" s="1"/>
  <c r="F1309" i="4"/>
  <c r="G1309" i="4" s="1"/>
  <c r="F1308" i="4"/>
  <c r="G1308" i="4" s="1"/>
  <c r="F1307" i="4"/>
  <c r="E1307" i="4" s="1"/>
  <c r="F1306" i="4"/>
  <c r="G1306" i="4" s="1"/>
  <c r="F1305" i="4"/>
  <c r="G1305" i="4" s="1"/>
  <c r="F1304" i="4"/>
  <c r="E1304" i="4" s="1"/>
  <c r="F1303" i="4"/>
  <c r="G1303" i="4" s="1"/>
  <c r="F1302" i="4"/>
  <c r="G1302" i="4" s="1"/>
  <c r="F1301" i="4"/>
  <c r="E1301" i="4" s="1"/>
  <c r="F1300" i="4"/>
  <c r="G1300" i="4" s="1"/>
  <c r="F1299" i="4"/>
  <c r="E1299" i="4" s="1"/>
  <c r="F1298" i="4"/>
  <c r="E1298" i="4" s="1"/>
  <c r="F1297" i="4"/>
  <c r="G1297" i="4" s="1"/>
  <c r="F1296" i="4"/>
  <c r="G1296" i="4" s="1"/>
  <c r="F1295" i="4"/>
  <c r="E1295" i="4" s="1"/>
  <c r="F1294" i="4"/>
  <c r="G1294" i="4" s="1"/>
  <c r="F1293" i="4"/>
  <c r="G1293" i="4" s="1"/>
  <c r="F1292" i="4"/>
  <c r="G1292" i="4" s="1"/>
  <c r="F1291" i="4"/>
  <c r="G1291" i="4" s="1"/>
  <c r="F1290" i="4"/>
  <c r="F1289" i="4"/>
  <c r="G1289" i="4" s="1"/>
  <c r="F1288" i="4"/>
  <c r="E1288" i="4" s="1"/>
  <c r="F1287" i="4"/>
  <c r="G1287" i="4" s="1"/>
  <c r="F1286" i="4"/>
  <c r="G1286" i="4" s="1"/>
  <c r="F1285" i="4"/>
  <c r="E1285" i="4" s="1"/>
  <c r="F1284" i="4"/>
  <c r="G1284" i="4" s="1"/>
  <c r="F1283" i="4"/>
  <c r="E1283" i="4" s="1"/>
  <c r="F1282" i="4"/>
  <c r="F1281" i="4"/>
  <c r="G1281" i="4" s="1"/>
  <c r="F1280" i="4"/>
  <c r="G1280" i="4" s="1"/>
  <c r="F1279" i="4"/>
  <c r="G1279" i="4" s="1"/>
  <c r="F1278" i="4"/>
  <c r="E1278" i="4" s="1"/>
  <c r="F1277" i="4"/>
  <c r="G1277" i="4" s="1"/>
  <c r="F1276" i="4"/>
  <c r="G1276" i="4" s="1"/>
  <c r="F1275" i="4"/>
  <c r="F1274" i="4"/>
  <c r="G1274" i="4" s="1"/>
  <c r="F1273" i="4"/>
  <c r="E1273" i="4" s="1"/>
  <c r="F1272" i="4"/>
  <c r="G1272" i="4" s="1"/>
  <c r="F1271" i="4"/>
  <c r="G1271" i="4" s="1"/>
  <c r="F1270" i="4"/>
  <c r="E1270" i="4" s="1"/>
  <c r="F1269" i="4"/>
  <c r="E1269" i="4" s="1"/>
  <c r="F1268" i="4"/>
  <c r="E1268" i="4" s="1"/>
  <c r="F1267" i="4"/>
  <c r="F1266" i="4"/>
  <c r="G1266" i="4" s="1"/>
  <c r="F1265" i="4"/>
  <c r="E1265" i="4" s="1"/>
  <c r="F1264" i="4"/>
  <c r="G1264" i="4" s="1"/>
  <c r="F1263" i="4"/>
  <c r="E1263" i="4" s="1"/>
  <c r="F1262" i="4"/>
  <c r="G1262" i="4" s="1"/>
  <c r="F1261" i="4"/>
  <c r="G1261" i="4" s="1"/>
  <c r="F1260" i="4"/>
  <c r="F1259" i="4"/>
  <c r="E1259" i="4" s="1"/>
  <c r="F1258" i="4"/>
  <c r="G1258" i="4" s="1"/>
  <c r="F1257" i="4"/>
  <c r="G1257" i="4" s="1"/>
  <c r="F1256" i="4"/>
  <c r="E1256" i="4" s="1"/>
  <c r="F1255" i="4"/>
  <c r="E1255" i="4" s="1"/>
  <c r="F1254" i="4"/>
  <c r="G1254" i="4" s="1"/>
  <c r="F1253" i="4"/>
  <c r="E1253" i="4" s="1"/>
  <c r="F1252" i="4"/>
  <c r="F1251" i="4"/>
  <c r="G1251" i="4" s="1"/>
  <c r="F1250" i="4"/>
  <c r="G1250" i="4" s="1"/>
  <c r="F1249" i="4"/>
  <c r="E1249" i="4" s="1"/>
  <c r="F1248" i="4"/>
  <c r="F1247" i="4"/>
  <c r="G1247" i="4" s="1"/>
  <c r="F1246" i="4"/>
  <c r="F1245" i="4"/>
  <c r="G1245" i="4" s="1"/>
  <c r="F1244" i="4"/>
  <c r="E1244" i="4" s="1"/>
  <c r="F1243" i="4"/>
  <c r="G1243" i="4" s="1"/>
  <c r="F1242" i="4"/>
  <c r="G1242" i="4" s="1"/>
  <c r="F1241" i="4"/>
  <c r="E1241" i="4" s="1"/>
  <c r="F1240" i="4"/>
  <c r="E1240" i="4" s="1"/>
  <c r="F1239" i="4"/>
  <c r="G1239" i="4" s="1"/>
  <c r="F1238" i="4"/>
  <c r="E1238" i="4" s="1"/>
  <c r="F1237" i="4"/>
  <c r="F1236" i="4"/>
  <c r="G1236" i="4" s="1"/>
  <c r="F1235" i="4"/>
  <c r="G1235" i="4" s="1"/>
  <c r="F1234" i="4"/>
  <c r="G1234" i="4" s="1"/>
  <c r="F1233" i="4"/>
  <c r="G1233" i="4" s="1"/>
  <c r="F1232" i="4"/>
  <c r="G1232" i="4" s="1"/>
  <c r="F1231" i="4"/>
  <c r="E1231" i="4" s="1"/>
  <c r="F1230" i="4"/>
  <c r="G1230" i="4" s="1"/>
  <c r="F1229" i="4"/>
  <c r="E1229" i="4" s="1"/>
  <c r="F1228" i="4"/>
  <c r="G1228" i="4" s="1"/>
  <c r="F1227" i="4"/>
  <c r="G1227" i="4" s="1"/>
  <c r="F1226" i="4"/>
  <c r="E1226" i="4" s="1"/>
  <c r="F1225" i="4"/>
  <c r="E1225" i="4" s="1"/>
  <c r="F1224" i="4"/>
  <c r="G1224" i="4" s="1"/>
  <c r="F1223" i="4"/>
  <c r="E1223" i="4" s="1"/>
  <c r="F1222" i="4"/>
  <c r="E1222" i="4" s="1"/>
  <c r="F1221" i="4"/>
  <c r="F1220" i="4"/>
  <c r="G1220" i="4" s="1"/>
  <c r="F1219" i="4"/>
  <c r="G1219" i="4" s="1"/>
  <c r="F1218" i="4"/>
  <c r="G1218" i="4" s="1"/>
  <c r="F1217" i="4"/>
  <c r="G1217" i="4" s="1"/>
  <c r="F1216" i="4"/>
  <c r="G1216" i="4" s="1"/>
  <c r="F1215" i="4"/>
  <c r="F1214" i="4"/>
  <c r="E1214" i="4" s="1"/>
  <c r="F1213" i="4"/>
  <c r="G1213" i="4" s="1"/>
  <c r="F1212" i="4"/>
  <c r="E1212" i="4" s="1"/>
  <c r="F1211" i="4"/>
  <c r="G1211" i="4" s="1"/>
  <c r="F1210" i="4"/>
  <c r="E1210" i="4" s="1"/>
  <c r="F1209" i="4"/>
  <c r="E1209" i="4" s="1"/>
  <c r="F1208" i="4"/>
  <c r="G1208" i="4" s="1"/>
  <c r="F1207" i="4"/>
  <c r="G1207" i="4" s="1"/>
  <c r="F1206" i="4"/>
  <c r="G1206" i="4" s="1"/>
  <c r="F1205" i="4"/>
  <c r="E1205" i="4" s="1"/>
  <c r="F1204" i="4"/>
  <c r="E1204" i="4" s="1"/>
  <c r="F1203" i="4"/>
  <c r="G1203" i="4" s="1"/>
  <c r="F1202" i="4"/>
  <c r="G1202" i="4" s="1"/>
  <c r="F1201" i="4"/>
  <c r="E1201" i="4" s="1"/>
  <c r="F1200" i="4"/>
  <c r="G1200" i="4" s="1"/>
  <c r="F1199" i="4"/>
  <c r="G1199" i="4" s="1"/>
  <c r="F1198" i="4"/>
  <c r="G1198" i="4" s="1"/>
  <c r="F1197" i="4"/>
  <c r="E1197" i="4" s="1"/>
  <c r="F1196" i="4"/>
  <c r="G1196" i="4" s="1"/>
  <c r="F1195" i="4"/>
  <c r="E1195" i="4" s="1"/>
  <c r="F1194" i="4"/>
  <c r="F1193" i="4"/>
  <c r="E1193" i="4" s="1"/>
  <c r="F1192" i="4"/>
  <c r="G1192" i="4" s="1"/>
  <c r="F1191" i="4"/>
  <c r="G1191" i="4" s="1"/>
  <c r="F1190" i="4"/>
  <c r="G1190" i="4" s="1"/>
  <c r="F1189" i="4"/>
  <c r="G1189" i="4" s="1"/>
  <c r="F1188" i="4"/>
  <c r="G1188" i="4" s="1"/>
  <c r="F1187" i="4"/>
  <c r="G1187" i="4" s="1"/>
  <c r="F1186" i="4"/>
  <c r="G1186" i="4" s="1"/>
  <c r="F1185" i="4"/>
  <c r="E1185" i="4" s="1"/>
  <c r="F1184" i="4"/>
  <c r="G1184" i="4" s="1"/>
  <c r="F1183" i="4"/>
  <c r="G1183" i="4" s="1"/>
  <c r="F1182" i="4"/>
  <c r="G1182" i="4" s="1"/>
  <c r="F1181" i="4"/>
  <c r="E1181" i="4" s="1"/>
  <c r="F1180" i="4"/>
  <c r="G1180" i="4" s="1"/>
  <c r="F1179" i="4"/>
  <c r="G1179" i="4" s="1"/>
  <c r="F1178" i="4"/>
  <c r="E1178" i="4" s="1"/>
  <c r="F1177" i="4"/>
  <c r="G1177" i="4" s="1"/>
  <c r="F1176" i="4"/>
  <c r="F1175" i="4"/>
  <c r="G1175" i="4" s="1"/>
  <c r="F1174" i="4"/>
  <c r="G1174" i="4" s="1"/>
  <c r="F1173" i="4"/>
  <c r="G1173" i="4" s="1"/>
  <c r="F1172" i="4"/>
  <c r="E1172" i="4" s="1"/>
  <c r="F1171" i="4"/>
  <c r="G1171" i="4" s="1"/>
  <c r="F1170" i="4"/>
  <c r="G1170" i="4" s="1"/>
  <c r="F1169" i="4"/>
  <c r="F1168" i="4"/>
  <c r="G1168" i="4" s="1"/>
  <c r="F1167" i="4"/>
  <c r="G1167" i="4" s="1"/>
  <c r="F1166" i="4"/>
  <c r="G1166" i="4" s="1"/>
  <c r="F1165" i="4"/>
  <c r="E1165" i="4" s="1"/>
  <c r="F1164" i="4"/>
  <c r="E1164" i="4" s="1"/>
  <c r="F1163" i="4"/>
  <c r="E1163" i="4" s="1"/>
  <c r="F1162" i="4"/>
  <c r="G1162" i="4" s="1"/>
  <c r="F1161" i="4"/>
  <c r="G1161" i="4" s="1"/>
  <c r="F1160" i="4"/>
  <c r="G1160" i="4" s="1"/>
  <c r="F1159" i="4"/>
  <c r="G1159" i="4" s="1"/>
  <c r="F1158" i="4"/>
  <c r="G1158" i="4" s="1"/>
  <c r="F1157" i="4"/>
  <c r="G1157" i="4" s="1"/>
  <c r="F1156" i="4"/>
  <c r="E1156" i="4" s="1"/>
  <c r="F1155" i="4"/>
  <c r="G1155" i="4" s="1"/>
  <c r="F1154" i="4"/>
  <c r="G1154" i="4" s="1"/>
  <c r="F1153" i="4"/>
  <c r="E1153" i="4" s="1"/>
  <c r="F1152" i="4"/>
  <c r="E1152" i="4" s="1"/>
  <c r="F1151" i="4"/>
  <c r="G1151" i="4" s="1"/>
  <c r="F1150" i="4"/>
  <c r="G1150" i="4" s="1"/>
  <c r="F1149" i="4"/>
  <c r="E1149" i="4" s="1"/>
  <c r="F1148" i="4"/>
  <c r="E1148" i="4" s="1"/>
  <c r="F1147" i="4"/>
  <c r="G1147" i="4" s="1"/>
  <c r="F1146" i="4"/>
  <c r="E1146" i="4" s="1"/>
  <c r="F1145" i="4"/>
  <c r="E1145" i="4" s="1"/>
  <c r="F1144" i="4"/>
  <c r="E1144" i="4" s="1"/>
  <c r="F1143" i="4"/>
  <c r="F1142" i="4"/>
  <c r="G1142" i="4" s="1"/>
  <c r="F1141" i="4"/>
  <c r="G1141" i="4" s="1"/>
  <c r="F1140" i="4"/>
  <c r="G1140" i="4" s="1"/>
  <c r="F1139" i="4"/>
  <c r="G1139" i="4" s="1"/>
  <c r="F1138" i="4"/>
  <c r="G1138" i="4" s="1"/>
  <c r="F1137" i="4"/>
  <c r="G1137" i="4" s="1"/>
  <c r="F1136" i="4"/>
  <c r="E1136" i="4" s="1"/>
  <c r="F1135" i="4"/>
  <c r="G1135" i="4" s="1"/>
  <c r="F1134" i="4"/>
  <c r="G1134" i="4" s="1"/>
  <c r="F1133" i="4"/>
  <c r="E1133" i="4" s="1"/>
  <c r="F1132" i="4"/>
  <c r="E1132" i="4" s="1"/>
  <c r="F1131" i="4"/>
  <c r="G1131" i="4" s="1"/>
  <c r="F1130" i="4"/>
  <c r="E1130" i="4" s="1"/>
  <c r="F1129" i="4"/>
  <c r="E1129" i="4" s="1"/>
  <c r="F1128" i="4"/>
  <c r="G1128" i="4" s="1"/>
  <c r="F1127" i="4"/>
  <c r="E1127" i="4" s="1"/>
  <c r="F1126" i="4"/>
  <c r="G1126" i="4" s="1"/>
  <c r="F1125" i="4"/>
  <c r="G1125" i="4" s="1"/>
  <c r="F1124" i="4"/>
  <c r="G1124" i="4" s="1"/>
  <c r="F1123" i="4"/>
  <c r="E1123" i="4" s="1"/>
  <c r="F1122" i="4"/>
  <c r="E1122" i="4" s="1"/>
  <c r="F1121" i="4"/>
  <c r="E1121" i="4" s="1"/>
  <c r="F1120" i="4"/>
  <c r="G1120" i="4" s="1"/>
  <c r="F1119" i="4"/>
  <c r="G1119" i="4" s="1"/>
  <c r="F1118" i="4"/>
  <c r="E1118" i="4" s="1"/>
  <c r="F1117" i="4"/>
  <c r="E1117" i="4" s="1"/>
  <c r="F1116" i="4"/>
  <c r="E1116" i="4" s="1"/>
  <c r="F1115" i="4"/>
  <c r="G1115" i="4" s="1"/>
  <c r="F1114" i="4"/>
  <c r="G1114" i="4" s="1"/>
  <c r="F1113" i="4"/>
  <c r="G1113" i="4" s="1"/>
  <c r="F1112" i="4"/>
  <c r="G1112" i="4" s="1"/>
  <c r="F1111" i="4"/>
  <c r="G1111" i="4" s="1"/>
  <c r="F1110" i="4"/>
  <c r="E1110" i="4" s="1"/>
  <c r="F1109" i="4"/>
  <c r="E1109" i="4" s="1"/>
  <c r="F1108" i="4"/>
  <c r="G1108" i="4" s="1"/>
  <c r="F1107" i="4"/>
  <c r="F1106" i="4"/>
  <c r="G1106" i="4" s="1"/>
  <c r="F1105" i="4"/>
  <c r="E1105" i="4" s="1"/>
  <c r="F1104" i="4"/>
  <c r="G1104" i="4" s="1"/>
  <c r="F1103" i="4"/>
  <c r="E1103" i="4" s="1"/>
  <c r="F1102" i="4"/>
  <c r="E1102" i="4" s="1"/>
  <c r="F1101" i="4"/>
  <c r="G1101" i="4" s="1"/>
  <c r="F1100" i="4"/>
  <c r="G1100" i="4" s="1"/>
  <c r="F1099" i="4"/>
  <c r="G1099" i="4" s="1"/>
  <c r="F1098" i="4"/>
  <c r="G1098" i="4" s="1"/>
  <c r="F1097" i="4"/>
  <c r="E1097" i="4" s="1"/>
  <c r="F1096" i="4"/>
  <c r="E1096" i="4" s="1"/>
  <c r="F1095" i="4"/>
  <c r="G1095" i="4" s="1"/>
  <c r="F1094" i="4"/>
  <c r="E1094" i="4" s="1"/>
  <c r="F1093" i="4"/>
  <c r="E1093" i="4" s="1"/>
  <c r="F1092" i="4"/>
  <c r="G1092" i="4" s="1"/>
  <c r="F1091" i="4"/>
  <c r="E1091" i="4" s="1"/>
  <c r="F1090" i="4"/>
  <c r="E1090" i="4" s="1"/>
  <c r="F1089" i="4"/>
  <c r="E1089" i="4" s="1"/>
  <c r="F1088" i="4"/>
  <c r="F1087" i="4"/>
  <c r="G1087" i="4" s="1"/>
  <c r="F1086" i="4"/>
  <c r="G1086" i="4" s="1"/>
  <c r="F1085" i="4"/>
  <c r="G1085" i="4" s="1"/>
  <c r="F1084" i="4"/>
  <c r="G1084" i="4" s="1"/>
  <c r="F1083" i="4"/>
  <c r="G1083" i="4" s="1"/>
  <c r="F1082" i="4"/>
  <c r="G1082" i="4" s="1"/>
  <c r="F1081" i="4"/>
  <c r="E1081" i="4" s="1"/>
  <c r="F1080" i="4"/>
  <c r="G1080" i="4" s="1"/>
  <c r="F1079" i="4"/>
  <c r="G1079" i="4" s="1"/>
  <c r="F1078" i="4"/>
  <c r="G1078" i="4" s="1"/>
  <c r="F1077" i="4"/>
  <c r="E1077" i="4" s="1"/>
  <c r="F1076" i="4"/>
  <c r="G1076" i="4" s="1"/>
  <c r="F1075" i="4"/>
  <c r="G1075" i="4" s="1"/>
  <c r="F1074" i="4"/>
  <c r="G1074" i="4" s="1"/>
  <c r="F1073" i="4"/>
  <c r="G1073" i="4" s="1"/>
  <c r="F1072" i="4"/>
  <c r="F1071" i="4"/>
  <c r="F1070" i="4"/>
  <c r="E1070" i="4" s="1"/>
  <c r="F1069" i="4"/>
  <c r="G1069" i="4" s="1"/>
  <c r="F1068" i="4"/>
  <c r="G1068" i="4" s="1"/>
  <c r="F1067" i="4"/>
  <c r="G1067" i="4" s="1"/>
  <c r="F1066" i="4"/>
  <c r="F1065" i="4"/>
  <c r="E1065" i="4" s="1"/>
  <c r="F1064" i="4"/>
  <c r="G1064" i="4" s="1"/>
  <c r="F1063" i="4"/>
  <c r="G1063" i="4" s="1"/>
  <c r="F1062" i="4"/>
  <c r="F1061" i="4"/>
  <c r="E1061" i="4" s="1"/>
  <c r="F1060" i="4"/>
  <c r="E1060" i="4" s="1"/>
  <c r="F1059" i="4"/>
  <c r="G1059" i="4" s="1"/>
  <c r="F1058" i="4"/>
  <c r="G1058" i="4" s="1"/>
  <c r="F1057" i="4"/>
  <c r="E1057" i="4" s="1"/>
  <c r="F1056" i="4"/>
  <c r="E1056" i="4" s="1"/>
  <c r="F1055" i="4"/>
  <c r="G1055" i="4" s="1"/>
  <c r="F1054" i="4"/>
  <c r="G1054" i="4" s="1"/>
  <c r="F1053" i="4"/>
  <c r="G1053" i="4" s="1"/>
  <c r="F1052" i="4"/>
  <c r="F1051" i="4"/>
  <c r="E1051" i="4" s="1"/>
  <c r="F1050" i="4"/>
  <c r="G1050" i="4" s="1"/>
  <c r="F1049" i="4"/>
  <c r="E1049" i="4" s="1"/>
  <c r="F1048" i="4"/>
  <c r="F1047" i="4"/>
  <c r="E1047" i="4" s="1"/>
  <c r="F1046" i="4"/>
  <c r="G1046" i="4" s="1"/>
  <c r="F1045" i="4"/>
  <c r="E1045" i="4" s="1"/>
  <c r="F1044" i="4"/>
  <c r="G1044" i="4" s="1"/>
  <c r="F1043" i="4"/>
  <c r="G1043" i="4" s="1"/>
  <c r="F1042" i="4"/>
  <c r="F1041" i="4"/>
  <c r="G1041" i="4" s="1"/>
  <c r="F1040" i="4"/>
  <c r="E1040" i="4" s="1"/>
  <c r="F1039" i="4"/>
  <c r="F1038" i="4"/>
  <c r="G1038" i="4" s="1"/>
  <c r="F1037" i="4"/>
  <c r="G1037" i="4" s="1"/>
  <c r="F1036" i="4"/>
  <c r="E1036" i="4" s="1"/>
  <c r="F1035" i="4"/>
  <c r="G1035" i="4" s="1"/>
  <c r="F1034" i="4"/>
  <c r="G1034" i="4" s="1"/>
  <c r="F1033" i="4"/>
  <c r="F1032" i="4"/>
  <c r="E1032" i="4" s="1"/>
  <c r="F1031" i="4"/>
  <c r="E1031" i="4" s="1"/>
  <c r="F1030" i="4"/>
  <c r="F1029" i="4"/>
  <c r="G1029" i="4" s="1"/>
  <c r="F1028" i="4"/>
  <c r="G1028" i="4" s="1"/>
  <c r="F1027" i="4"/>
  <c r="F1026" i="4"/>
  <c r="E1026" i="4" s="1"/>
  <c r="F1025" i="4"/>
  <c r="G1025" i="4" s="1"/>
  <c r="F1024" i="4"/>
  <c r="G1024" i="4" s="1"/>
  <c r="F1023" i="4"/>
  <c r="G1023" i="4" s="1"/>
  <c r="F1022" i="4"/>
  <c r="F1021" i="4"/>
  <c r="E1021" i="4" s="1"/>
  <c r="F1020" i="4"/>
  <c r="G1020" i="4" s="1"/>
  <c r="F1019" i="4"/>
  <c r="G1019" i="4" s="1"/>
  <c r="F1018" i="4"/>
  <c r="G1018" i="4" s="1"/>
  <c r="F1017" i="4"/>
  <c r="F1016" i="4"/>
  <c r="E1016" i="4" s="1"/>
  <c r="F1015" i="4"/>
  <c r="G1015" i="4" s="1"/>
  <c r="F1014" i="4"/>
  <c r="G1014" i="4" s="1"/>
  <c r="F1013" i="4"/>
  <c r="F1012" i="4"/>
  <c r="G1012" i="4" s="1"/>
  <c r="F1011" i="4"/>
  <c r="E1011" i="4" s="1"/>
  <c r="F1010" i="4"/>
  <c r="G1010" i="4" s="1"/>
  <c r="F1009" i="4"/>
  <c r="G1009" i="4" s="1"/>
  <c r="F1008" i="4"/>
  <c r="G1008" i="4" s="1"/>
  <c r="F1007" i="4"/>
  <c r="E1007" i="4" s="1"/>
  <c r="F1006" i="4"/>
  <c r="F1005" i="4"/>
  <c r="G1005" i="4" s="1"/>
  <c r="F1004" i="4"/>
  <c r="F1003" i="4"/>
  <c r="E1003" i="4" s="1"/>
  <c r="F1002" i="4"/>
  <c r="G1002" i="4" s="1"/>
  <c r="F1001" i="4"/>
  <c r="G1001" i="4" s="1"/>
  <c r="F1000" i="4"/>
  <c r="E1000" i="4" s="1"/>
  <c r="F999" i="4"/>
  <c r="G999" i="4" s="1"/>
  <c r="F998" i="4"/>
  <c r="E998" i="4" s="1"/>
  <c r="F997" i="4"/>
  <c r="F996" i="4"/>
  <c r="E996" i="4" s="1"/>
  <c r="F995" i="4"/>
  <c r="E995" i="4" s="1"/>
  <c r="F994" i="4"/>
  <c r="G994" i="4" s="1"/>
  <c r="F993" i="4"/>
  <c r="F992" i="4"/>
  <c r="E992" i="4" s="1"/>
  <c r="F991" i="4"/>
  <c r="G991" i="4" s="1"/>
  <c r="F990" i="4"/>
  <c r="G990" i="4" s="1"/>
  <c r="F989" i="4"/>
  <c r="G989" i="4" s="1"/>
  <c r="F988" i="4"/>
  <c r="G988" i="4" s="1"/>
  <c r="F987" i="4"/>
  <c r="G987" i="4" s="1"/>
  <c r="F986" i="4"/>
  <c r="E986" i="4" s="1"/>
  <c r="F985" i="4"/>
  <c r="E985" i="4" s="1"/>
  <c r="F984" i="4"/>
  <c r="E984" i="4" s="1"/>
  <c r="F983" i="4"/>
  <c r="F982" i="4"/>
  <c r="G982" i="4" s="1"/>
  <c r="F981" i="4"/>
  <c r="G981" i="4" s="1"/>
  <c r="F980" i="4"/>
  <c r="G980" i="4" s="1"/>
  <c r="F979" i="4"/>
  <c r="G979" i="4" s="1"/>
  <c r="F978" i="4"/>
  <c r="E978" i="4" s="1"/>
  <c r="F977" i="4"/>
  <c r="G977" i="4" s="1"/>
  <c r="F976" i="4"/>
  <c r="G976" i="4" s="1"/>
  <c r="F975" i="4"/>
  <c r="F974" i="4"/>
  <c r="G974" i="4" s="1"/>
  <c r="F973" i="4"/>
  <c r="G973" i="4" s="1"/>
  <c r="F972" i="4"/>
  <c r="G972" i="4" s="1"/>
  <c r="F971" i="4"/>
  <c r="E971" i="4" s="1"/>
  <c r="F970" i="4"/>
  <c r="F969" i="4"/>
  <c r="G969" i="4" s="1"/>
  <c r="F968" i="4"/>
  <c r="F967" i="4"/>
  <c r="G967" i="4" s="1"/>
  <c r="F966" i="4"/>
  <c r="G966" i="4" s="1"/>
  <c r="F965" i="4"/>
  <c r="F964" i="4"/>
  <c r="E964" i="4" s="1"/>
  <c r="F963" i="4"/>
  <c r="F962" i="4"/>
  <c r="G962" i="4" s="1"/>
  <c r="F961" i="4"/>
  <c r="G961" i="4" s="1"/>
  <c r="F960" i="4"/>
  <c r="G960" i="4" s="1"/>
  <c r="F959" i="4"/>
  <c r="E959" i="4" s="1"/>
  <c r="F958" i="4"/>
  <c r="G958" i="4" s="1"/>
  <c r="E958" i="4"/>
  <c r="F957" i="4"/>
  <c r="F956" i="4"/>
  <c r="E956" i="4" s="1"/>
  <c r="F955" i="4"/>
  <c r="G955" i="4" s="1"/>
  <c r="F954" i="4"/>
  <c r="F953" i="4"/>
  <c r="G953" i="4" s="1"/>
  <c r="F952" i="4"/>
  <c r="G952" i="4" s="1"/>
  <c r="F951" i="4"/>
  <c r="G951" i="4" s="1"/>
  <c r="F950" i="4"/>
  <c r="E950" i="4" s="1"/>
  <c r="F949" i="4"/>
  <c r="F948" i="4"/>
  <c r="G948" i="4" s="1"/>
  <c r="F947" i="4"/>
  <c r="G947" i="4" s="1"/>
  <c r="F946" i="4"/>
  <c r="E946" i="4" s="1"/>
  <c r="F945" i="4"/>
  <c r="G945" i="4" s="1"/>
  <c r="F944" i="4"/>
  <c r="G944" i="4" s="1"/>
  <c r="F943" i="4"/>
  <c r="E943" i="4" s="1"/>
  <c r="F942" i="4"/>
  <c r="E942" i="4" s="1"/>
  <c r="F941" i="4"/>
  <c r="F940" i="4"/>
  <c r="F939" i="4"/>
  <c r="E939" i="4" s="1"/>
  <c r="F938" i="4"/>
  <c r="E938" i="4" s="1"/>
  <c r="F937" i="4"/>
  <c r="G937" i="4" s="1"/>
  <c r="F936" i="4"/>
  <c r="E936" i="4" s="1"/>
  <c r="F935" i="4"/>
  <c r="F934" i="4"/>
  <c r="G934" i="4" s="1"/>
  <c r="F933" i="4"/>
  <c r="G933" i="4" s="1"/>
  <c r="F932" i="4"/>
  <c r="G932" i="4" s="1"/>
  <c r="F931" i="4"/>
  <c r="G931" i="4" s="1"/>
  <c r="F930" i="4"/>
  <c r="G930" i="4" s="1"/>
  <c r="F929" i="4"/>
  <c r="F928" i="4"/>
  <c r="F927" i="4"/>
  <c r="G927" i="4" s="1"/>
  <c r="F926" i="4"/>
  <c r="F925" i="4"/>
  <c r="G924" i="4"/>
  <c r="E924" i="4"/>
  <c r="G923" i="4"/>
  <c r="E923" i="4"/>
  <c r="G922" i="4"/>
  <c r="E922" i="4"/>
  <c r="G921" i="4"/>
  <c r="E921" i="4"/>
  <c r="G920" i="4"/>
  <c r="E920" i="4"/>
  <c r="G919" i="4"/>
  <c r="E919" i="4"/>
  <c r="G918" i="4"/>
  <c r="E918" i="4"/>
  <c r="G917" i="4"/>
  <c r="E917" i="4"/>
  <c r="G916" i="4"/>
  <c r="E916" i="4"/>
  <c r="G915" i="4"/>
  <c r="E915" i="4"/>
  <c r="G914" i="4"/>
  <c r="E914" i="4"/>
  <c r="G913" i="4"/>
  <c r="E913" i="4"/>
  <c r="G912" i="4"/>
  <c r="E912" i="4"/>
  <c r="G911" i="4"/>
  <c r="E911" i="4"/>
  <c r="G910" i="4"/>
  <c r="E910" i="4"/>
  <c r="G909" i="4"/>
  <c r="E909" i="4"/>
  <c r="G908" i="4"/>
  <c r="E908" i="4"/>
  <c r="G907" i="4"/>
  <c r="E907" i="4"/>
  <c r="G906" i="4"/>
  <c r="E906" i="4"/>
  <c r="G905" i="4"/>
  <c r="E905" i="4"/>
  <c r="G904" i="4"/>
  <c r="E904" i="4"/>
  <c r="G903" i="4"/>
  <c r="E903" i="4"/>
  <c r="G902" i="4"/>
  <c r="E902" i="4"/>
  <c r="G901" i="4"/>
  <c r="E901" i="4"/>
  <c r="G900" i="4"/>
  <c r="E900" i="4"/>
  <c r="G899" i="4"/>
  <c r="E899" i="4"/>
  <c r="G898" i="4"/>
  <c r="E898" i="4"/>
  <c r="G897" i="4"/>
  <c r="E897" i="4"/>
  <c r="G896" i="4"/>
  <c r="E896" i="4"/>
  <c r="G895" i="4"/>
  <c r="E895" i="4"/>
  <c r="G894" i="4"/>
  <c r="E894" i="4"/>
  <c r="G893" i="4"/>
  <c r="E893" i="4"/>
  <c r="G892" i="4"/>
  <c r="E892" i="4"/>
  <c r="G891" i="4"/>
  <c r="E891" i="4"/>
  <c r="G890" i="4"/>
  <c r="E890" i="4"/>
  <c r="G889" i="4"/>
  <c r="E889" i="4"/>
  <c r="G888" i="4"/>
  <c r="E888" i="4"/>
  <c r="G887" i="4"/>
  <c r="E887" i="4"/>
  <c r="G886" i="4"/>
  <c r="E886" i="4"/>
  <c r="G885" i="4"/>
  <c r="E885" i="4"/>
  <c r="G884" i="4"/>
  <c r="E884" i="4"/>
  <c r="G883" i="4"/>
  <c r="E883" i="4"/>
  <c r="G882" i="4"/>
  <c r="E882" i="4"/>
  <c r="G881" i="4"/>
  <c r="E881" i="4"/>
  <c r="G880" i="4"/>
  <c r="E880" i="4"/>
  <c r="G879" i="4"/>
  <c r="E879" i="4"/>
  <c r="G878" i="4"/>
  <c r="E878" i="4"/>
  <c r="G877" i="4"/>
  <c r="E877" i="4"/>
  <c r="G876" i="4"/>
  <c r="E876" i="4"/>
  <c r="G875" i="4"/>
  <c r="E875" i="4"/>
  <c r="G874" i="4"/>
  <c r="E874" i="4"/>
  <c r="G873" i="4"/>
  <c r="E873" i="4"/>
  <c r="G872" i="4"/>
  <c r="E872" i="4"/>
  <c r="G871" i="4"/>
  <c r="E871" i="4"/>
  <c r="G870" i="4"/>
  <c r="E870" i="4"/>
  <c r="G869" i="4"/>
  <c r="E869" i="4"/>
  <c r="G868" i="4"/>
  <c r="E868" i="4"/>
  <c r="G867" i="4"/>
  <c r="E867" i="4"/>
  <c r="G866" i="4"/>
  <c r="E866" i="4"/>
  <c r="G865" i="4"/>
  <c r="E865" i="4"/>
  <c r="G864" i="4"/>
  <c r="E864" i="4"/>
  <c r="G863" i="4"/>
  <c r="E863" i="4"/>
  <c r="G862" i="4"/>
  <c r="E862" i="4"/>
  <c r="G861" i="4"/>
  <c r="E861" i="4"/>
  <c r="G860" i="4"/>
  <c r="E860" i="4"/>
  <c r="G859" i="4"/>
  <c r="E859" i="4"/>
  <c r="G858" i="4"/>
  <c r="E858" i="4"/>
  <c r="G857" i="4"/>
  <c r="E857" i="4"/>
  <c r="G856" i="4"/>
  <c r="E856" i="4"/>
  <c r="G855" i="4"/>
  <c r="E855" i="4"/>
  <c r="G854" i="4"/>
  <c r="E854" i="4"/>
  <c r="G853" i="4"/>
  <c r="E853" i="4"/>
  <c r="G852" i="4"/>
  <c r="E852" i="4"/>
  <c r="G851" i="4"/>
  <c r="E851" i="4"/>
  <c r="G850" i="4"/>
  <c r="E850" i="4"/>
  <c r="G849" i="4"/>
  <c r="E849" i="4"/>
  <c r="G848" i="4"/>
  <c r="E848" i="4"/>
  <c r="G847" i="4"/>
  <c r="E847" i="4"/>
  <c r="G846" i="4"/>
  <c r="E846" i="4"/>
  <c r="G845" i="4"/>
  <c r="E845" i="4"/>
  <c r="G844" i="4"/>
  <c r="E844" i="4"/>
  <c r="G843" i="4"/>
  <c r="E843" i="4"/>
  <c r="G842" i="4"/>
  <c r="E842" i="4"/>
  <c r="G841" i="4"/>
  <c r="E841" i="4"/>
  <c r="G840" i="4"/>
  <c r="E840" i="4"/>
  <c r="G839" i="4"/>
  <c r="E839" i="4"/>
  <c r="G838" i="4"/>
  <c r="E838" i="4"/>
  <c r="G837" i="4"/>
  <c r="E837" i="4"/>
  <c r="G836" i="4"/>
  <c r="E836" i="4"/>
  <c r="G835" i="4"/>
  <c r="E835" i="4"/>
  <c r="G834" i="4"/>
  <c r="E834" i="4"/>
  <c r="G833" i="4"/>
  <c r="E833" i="4"/>
  <c r="G832" i="4"/>
  <c r="E832" i="4"/>
  <c r="G831" i="4"/>
  <c r="E831" i="4"/>
  <c r="G830" i="4"/>
  <c r="E830" i="4"/>
  <c r="G829" i="4"/>
  <c r="E829" i="4"/>
  <c r="G828" i="4"/>
  <c r="E828" i="4"/>
  <c r="G827" i="4"/>
  <c r="E827" i="4"/>
  <c r="G826" i="4"/>
  <c r="E826" i="4"/>
  <c r="G825" i="4"/>
  <c r="E825" i="4"/>
  <c r="G824" i="4"/>
  <c r="E824" i="4"/>
  <c r="G823" i="4"/>
  <c r="E823" i="4"/>
  <c r="G822" i="4"/>
  <c r="E822" i="4"/>
  <c r="G821" i="4"/>
  <c r="E821" i="4"/>
  <c r="G820" i="4"/>
  <c r="E820" i="4"/>
  <c r="G819" i="4"/>
  <c r="E819" i="4"/>
  <c r="G818" i="4"/>
  <c r="E818" i="4"/>
  <c r="G817" i="4"/>
  <c r="E817" i="4"/>
  <c r="G816" i="4"/>
  <c r="E816" i="4"/>
  <c r="G815" i="4"/>
  <c r="E815" i="4"/>
  <c r="G814" i="4"/>
  <c r="E814" i="4"/>
  <c r="G813" i="4"/>
  <c r="E813" i="4"/>
  <c r="G812" i="4"/>
  <c r="E812" i="4"/>
  <c r="G811" i="4"/>
  <c r="E811" i="4"/>
  <c r="G810" i="4"/>
  <c r="E810" i="4"/>
  <c r="G809" i="4"/>
  <c r="E809" i="4"/>
  <c r="G808" i="4"/>
  <c r="E808" i="4"/>
  <c r="G807" i="4"/>
  <c r="E807" i="4"/>
  <c r="G806" i="4"/>
  <c r="E806" i="4"/>
  <c r="G805" i="4"/>
  <c r="E805" i="4"/>
  <c r="G804" i="4"/>
  <c r="E804" i="4"/>
  <c r="G803" i="4"/>
  <c r="E803" i="4"/>
  <c r="G802" i="4"/>
  <c r="E802" i="4"/>
  <c r="G801" i="4"/>
  <c r="E801" i="4"/>
  <c r="G800" i="4"/>
  <c r="E800" i="4"/>
  <c r="G799" i="4"/>
  <c r="E799" i="4"/>
  <c r="G798" i="4"/>
  <c r="E798" i="4"/>
  <c r="G797" i="4"/>
  <c r="E797" i="4"/>
  <c r="G796" i="4"/>
  <c r="E796" i="4"/>
  <c r="G795" i="4"/>
  <c r="E795" i="4"/>
  <c r="G794" i="4"/>
  <c r="E794" i="4"/>
  <c r="G793" i="4"/>
  <c r="E793" i="4"/>
  <c r="G792" i="4"/>
  <c r="E792" i="4"/>
  <c r="G791" i="4"/>
  <c r="E791" i="4"/>
  <c r="G790" i="4"/>
  <c r="E790" i="4"/>
  <c r="G789" i="4"/>
  <c r="E789" i="4"/>
  <c r="G788" i="4"/>
  <c r="E788" i="4"/>
  <c r="G787" i="4"/>
  <c r="E787" i="4"/>
  <c r="G786" i="4"/>
  <c r="E786" i="4"/>
  <c r="G785" i="4"/>
  <c r="E785" i="4"/>
  <c r="G784" i="4"/>
  <c r="E784" i="4"/>
  <c r="G783" i="4"/>
  <c r="E783" i="4"/>
  <c r="G782" i="4"/>
  <c r="E782" i="4"/>
  <c r="G781" i="4"/>
  <c r="E781" i="4"/>
  <c r="G780" i="4"/>
  <c r="E780" i="4"/>
  <c r="G779" i="4"/>
  <c r="E779" i="4"/>
  <c r="G778" i="4"/>
  <c r="E778" i="4"/>
  <c r="G777" i="4"/>
  <c r="E777" i="4"/>
  <c r="G776" i="4"/>
  <c r="E776" i="4"/>
  <c r="G775" i="4"/>
  <c r="E775" i="4"/>
  <c r="G774" i="4"/>
  <c r="E774" i="4"/>
  <c r="G773" i="4"/>
  <c r="E773" i="4"/>
  <c r="G772" i="4"/>
  <c r="E772" i="4"/>
  <c r="G771" i="4"/>
  <c r="E771" i="4"/>
  <c r="G770" i="4"/>
  <c r="E770" i="4"/>
  <c r="G769" i="4"/>
  <c r="E769" i="4"/>
  <c r="G768" i="4"/>
  <c r="E768" i="4"/>
  <c r="G767" i="4"/>
  <c r="E767" i="4"/>
  <c r="G766" i="4"/>
  <c r="E766" i="4"/>
  <c r="G765" i="4"/>
  <c r="E765" i="4"/>
  <c r="G764" i="4"/>
  <c r="E764" i="4"/>
  <c r="G763" i="4"/>
  <c r="E763" i="4"/>
  <c r="G762" i="4"/>
  <c r="E762" i="4"/>
  <c r="G761" i="4"/>
  <c r="E761" i="4"/>
  <c r="G760" i="4"/>
  <c r="E760" i="4"/>
  <c r="G759" i="4"/>
  <c r="E759" i="4"/>
  <c r="G758" i="4"/>
  <c r="E758" i="4"/>
  <c r="G757" i="4"/>
  <c r="E757" i="4"/>
  <c r="G756" i="4"/>
  <c r="E756" i="4"/>
  <c r="G755" i="4"/>
  <c r="E755" i="4"/>
  <c r="G754" i="4"/>
  <c r="E754" i="4"/>
  <c r="G753" i="4"/>
  <c r="E753" i="4"/>
  <c r="G752" i="4"/>
  <c r="E752" i="4"/>
  <c r="G751" i="4"/>
  <c r="E751" i="4"/>
  <c r="G750" i="4"/>
  <c r="E750" i="4"/>
  <c r="G749" i="4"/>
  <c r="E749" i="4"/>
  <c r="G748" i="4"/>
  <c r="E748" i="4"/>
  <c r="G747" i="4"/>
  <c r="E747" i="4"/>
  <c r="G746" i="4"/>
  <c r="E746" i="4"/>
  <c r="G745" i="4"/>
  <c r="E745" i="4"/>
  <c r="G744" i="4"/>
  <c r="E744" i="4"/>
  <c r="G743" i="4"/>
  <c r="E743" i="4"/>
  <c r="G742" i="4"/>
  <c r="E742" i="4"/>
  <c r="G741" i="4"/>
  <c r="E741" i="4"/>
  <c r="G740" i="4"/>
  <c r="E740" i="4"/>
  <c r="G739" i="4"/>
  <c r="E739" i="4"/>
  <c r="G738" i="4"/>
  <c r="E738" i="4"/>
  <c r="G737" i="4"/>
  <c r="E737" i="4"/>
  <c r="G736" i="4"/>
  <c r="E736" i="4"/>
  <c r="G735" i="4"/>
  <c r="E735" i="4"/>
  <c r="G734" i="4"/>
  <c r="E734" i="4"/>
  <c r="G733" i="4"/>
  <c r="E733" i="4"/>
  <c r="G732" i="4"/>
  <c r="E732" i="4"/>
  <c r="G731" i="4"/>
  <c r="E731" i="4"/>
  <c r="G730" i="4"/>
  <c r="E730" i="4"/>
  <c r="G729" i="4"/>
  <c r="E729" i="4"/>
  <c r="G728" i="4"/>
  <c r="E728" i="4"/>
  <c r="G727" i="4"/>
  <c r="E727" i="4"/>
  <c r="G726" i="4"/>
  <c r="E726" i="4"/>
  <c r="G725" i="4"/>
  <c r="E725" i="4"/>
  <c r="G724" i="4"/>
  <c r="E724" i="4"/>
  <c r="G723" i="4"/>
  <c r="E723" i="4"/>
  <c r="G722" i="4"/>
  <c r="E722" i="4"/>
  <c r="G721" i="4"/>
  <c r="E721" i="4"/>
  <c r="G720" i="4"/>
  <c r="E720" i="4"/>
  <c r="G719" i="4"/>
  <c r="E719" i="4"/>
  <c r="G718" i="4"/>
  <c r="E718" i="4"/>
  <c r="G717" i="4"/>
  <c r="E717" i="4"/>
  <c r="G716" i="4"/>
  <c r="E716" i="4"/>
  <c r="G715" i="4"/>
  <c r="E715" i="4"/>
  <c r="G714" i="4"/>
  <c r="E714" i="4"/>
  <c r="G713" i="4"/>
  <c r="E713" i="4"/>
  <c r="G712" i="4"/>
  <c r="E712" i="4"/>
  <c r="G711" i="4"/>
  <c r="E711" i="4"/>
  <c r="G710" i="4"/>
  <c r="E710" i="4"/>
  <c r="G709" i="4"/>
  <c r="E709" i="4"/>
  <c r="G708" i="4"/>
  <c r="E708" i="4"/>
  <c r="G707" i="4"/>
  <c r="E707" i="4"/>
  <c r="G706" i="4"/>
  <c r="E706" i="4"/>
  <c r="G705" i="4"/>
  <c r="E705" i="4"/>
  <c r="G704" i="4"/>
  <c r="E704" i="4"/>
  <c r="G703" i="4"/>
  <c r="E703" i="4"/>
  <c r="G702" i="4"/>
  <c r="E702" i="4"/>
  <c r="G701" i="4"/>
  <c r="E701" i="4"/>
  <c r="G700" i="4"/>
  <c r="E700" i="4"/>
  <c r="G699" i="4"/>
  <c r="E699" i="4"/>
  <c r="G698" i="4"/>
  <c r="E698" i="4"/>
  <c r="G697" i="4"/>
  <c r="E697" i="4"/>
  <c r="G696" i="4"/>
  <c r="E696" i="4"/>
  <c r="G695" i="4"/>
  <c r="E695" i="4"/>
  <c r="G694" i="4"/>
  <c r="E694" i="4"/>
  <c r="G693" i="4"/>
  <c r="E693" i="4"/>
  <c r="G692" i="4"/>
  <c r="E692" i="4"/>
  <c r="G691" i="4"/>
  <c r="E691" i="4"/>
  <c r="G690" i="4"/>
  <c r="E690" i="4"/>
  <c r="G689" i="4"/>
  <c r="E689" i="4"/>
  <c r="G688" i="4"/>
  <c r="E688" i="4"/>
  <c r="G687" i="4"/>
  <c r="E687" i="4"/>
  <c r="G686" i="4"/>
  <c r="E686" i="4"/>
  <c r="G685" i="4"/>
  <c r="E685" i="4"/>
  <c r="G684" i="4"/>
  <c r="E684" i="4"/>
  <c r="G683" i="4"/>
  <c r="E683" i="4"/>
  <c r="G682" i="4"/>
  <c r="E682" i="4"/>
  <c r="G681" i="4"/>
  <c r="E681" i="4"/>
  <c r="G680" i="4"/>
  <c r="E680" i="4"/>
  <c r="G679" i="4"/>
  <c r="E679" i="4"/>
  <c r="G678" i="4"/>
  <c r="E678" i="4"/>
  <c r="G677" i="4"/>
  <c r="E677" i="4"/>
  <c r="G676" i="4"/>
  <c r="E676" i="4"/>
  <c r="G675" i="4"/>
  <c r="E675" i="4"/>
  <c r="G674" i="4"/>
  <c r="E674" i="4"/>
  <c r="G673" i="4"/>
  <c r="E673" i="4"/>
  <c r="G672" i="4"/>
  <c r="E672" i="4"/>
  <c r="G671" i="4"/>
  <c r="E671" i="4"/>
  <c r="G670" i="4"/>
  <c r="E670" i="4"/>
  <c r="G669" i="4"/>
  <c r="E669" i="4"/>
  <c r="G668" i="4"/>
  <c r="E668" i="4"/>
  <c r="G667" i="4"/>
  <c r="E667" i="4"/>
  <c r="G666" i="4"/>
  <c r="E666" i="4"/>
  <c r="G665" i="4"/>
  <c r="E665" i="4"/>
  <c r="G664" i="4"/>
  <c r="E664" i="4"/>
  <c r="G663" i="4"/>
  <c r="E663" i="4"/>
  <c r="G662" i="4"/>
  <c r="E662" i="4"/>
  <c r="G661" i="4"/>
  <c r="E661" i="4"/>
  <c r="G660" i="4"/>
  <c r="E660" i="4"/>
  <c r="G659" i="4"/>
  <c r="E659" i="4"/>
  <c r="G658" i="4"/>
  <c r="E658" i="4"/>
  <c r="G657" i="4"/>
  <c r="E657" i="4"/>
  <c r="G656" i="4"/>
  <c r="E656" i="4"/>
  <c r="G655" i="4"/>
  <c r="E655" i="4"/>
  <c r="G654" i="4"/>
  <c r="E654" i="4"/>
  <c r="G653" i="4"/>
  <c r="E653" i="4"/>
  <c r="G652" i="4"/>
  <c r="E652" i="4"/>
  <c r="G651" i="4"/>
  <c r="E651" i="4"/>
  <c r="G650" i="4"/>
  <c r="E650" i="4"/>
  <c r="G649" i="4"/>
  <c r="E649" i="4"/>
  <c r="G648" i="4"/>
  <c r="E648" i="4"/>
  <c r="G647" i="4"/>
  <c r="E647" i="4"/>
  <c r="G646" i="4"/>
  <c r="E646" i="4"/>
  <c r="G645" i="4"/>
  <c r="E645" i="4"/>
  <c r="G644" i="4"/>
  <c r="E644" i="4"/>
  <c r="G643" i="4"/>
  <c r="E643" i="4"/>
  <c r="G642" i="4"/>
  <c r="E642" i="4"/>
  <c r="G641" i="4"/>
  <c r="E641" i="4"/>
  <c r="G640" i="4"/>
  <c r="E640" i="4"/>
  <c r="G639" i="4"/>
  <c r="E639" i="4"/>
  <c r="G638" i="4"/>
  <c r="E638" i="4"/>
  <c r="G637" i="4"/>
  <c r="E637" i="4"/>
  <c r="G636" i="4"/>
  <c r="E636" i="4"/>
  <c r="G635" i="4"/>
  <c r="E635" i="4"/>
  <c r="G634" i="4"/>
  <c r="E634" i="4"/>
  <c r="G633" i="4"/>
  <c r="E633" i="4"/>
  <c r="G632" i="4"/>
  <c r="E632" i="4"/>
  <c r="G631" i="4"/>
  <c r="E631" i="4"/>
  <c r="G630" i="4"/>
  <c r="E630" i="4"/>
  <c r="G629" i="4"/>
  <c r="E629" i="4"/>
  <c r="G628" i="4"/>
  <c r="E628" i="4"/>
  <c r="G627" i="4"/>
  <c r="E627" i="4"/>
  <c r="G626" i="4"/>
  <c r="E626" i="4"/>
  <c r="G625" i="4"/>
  <c r="E625" i="4"/>
  <c r="G624" i="4"/>
  <c r="E624" i="4"/>
  <c r="G623" i="4"/>
  <c r="E623" i="4"/>
  <c r="G622" i="4"/>
  <c r="E622" i="4"/>
  <c r="G621" i="4"/>
  <c r="E621" i="4"/>
  <c r="G620" i="4"/>
  <c r="E620" i="4"/>
  <c r="G619" i="4"/>
  <c r="E619" i="4"/>
  <c r="G618" i="4"/>
  <c r="E618" i="4"/>
  <c r="G617" i="4"/>
  <c r="E617" i="4"/>
  <c r="G616" i="4"/>
  <c r="E616" i="4"/>
  <c r="G615" i="4"/>
  <c r="E615" i="4"/>
  <c r="G614" i="4"/>
  <c r="E614" i="4"/>
  <c r="G613" i="4"/>
  <c r="E613" i="4"/>
  <c r="G612" i="4"/>
  <c r="E612" i="4"/>
  <c r="G611" i="4"/>
  <c r="E611" i="4"/>
  <c r="G610" i="4"/>
  <c r="E610" i="4"/>
  <c r="G609" i="4"/>
  <c r="E609" i="4"/>
  <c r="G608" i="4"/>
  <c r="E608" i="4"/>
  <c r="G607" i="4"/>
  <c r="E607" i="4"/>
  <c r="G606" i="4"/>
  <c r="E606" i="4"/>
  <c r="G605" i="4"/>
  <c r="E605" i="4"/>
  <c r="G604" i="4"/>
  <c r="E604" i="4"/>
  <c r="G603" i="4"/>
  <c r="E603" i="4"/>
  <c r="G602" i="4"/>
  <c r="E602" i="4"/>
  <c r="G601" i="4"/>
  <c r="E601" i="4"/>
  <c r="G600" i="4"/>
  <c r="E600" i="4"/>
  <c r="G599" i="4"/>
  <c r="E599" i="4"/>
  <c r="G598" i="4"/>
  <c r="E598" i="4"/>
  <c r="G597" i="4"/>
  <c r="E597" i="4"/>
  <c r="G596" i="4"/>
  <c r="E596" i="4"/>
  <c r="G595" i="4"/>
  <c r="E595" i="4"/>
  <c r="G594" i="4"/>
  <c r="E594" i="4"/>
  <c r="G593" i="4"/>
  <c r="E593" i="4"/>
  <c r="G592" i="4"/>
  <c r="E592" i="4"/>
  <c r="G591" i="4"/>
  <c r="E591" i="4"/>
  <c r="G590" i="4"/>
  <c r="E590" i="4"/>
  <c r="G589" i="4"/>
  <c r="E589" i="4"/>
  <c r="G588" i="4"/>
  <c r="E588" i="4"/>
  <c r="G587" i="4"/>
  <c r="E587" i="4"/>
  <c r="G586" i="4"/>
  <c r="E586" i="4"/>
  <c r="G585" i="4"/>
  <c r="E585" i="4"/>
  <c r="G584" i="4"/>
  <c r="E584" i="4"/>
  <c r="G583" i="4"/>
  <c r="E583" i="4"/>
  <c r="G582" i="4"/>
  <c r="E582" i="4"/>
  <c r="G581" i="4"/>
  <c r="E581" i="4"/>
  <c r="G580" i="4"/>
  <c r="E580" i="4"/>
  <c r="G579" i="4"/>
  <c r="E579" i="4"/>
  <c r="G578" i="4"/>
  <c r="E578" i="4"/>
  <c r="G577" i="4"/>
  <c r="E577" i="4"/>
  <c r="G576" i="4"/>
  <c r="E576" i="4"/>
  <c r="G575" i="4"/>
  <c r="E575" i="4"/>
  <c r="G574" i="4"/>
  <c r="E574" i="4"/>
  <c r="G573" i="4"/>
  <c r="E573" i="4"/>
  <c r="G572" i="4"/>
  <c r="E572" i="4"/>
  <c r="G571" i="4"/>
  <c r="E571" i="4"/>
  <c r="G570" i="4"/>
  <c r="E570" i="4"/>
  <c r="G569" i="4"/>
  <c r="E569" i="4"/>
  <c r="G568" i="4"/>
  <c r="E568" i="4"/>
  <c r="G567" i="4"/>
  <c r="E567" i="4"/>
  <c r="G566" i="4"/>
  <c r="E566" i="4"/>
  <c r="G565" i="4"/>
  <c r="E565" i="4"/>
  <c r="G564" i="4"/>
  <c r="E564" i="4"/>
  <c r="G563" i="4"/>
  <c r="E563" i="4"/>
  <c r="G562" i="4"/>
  <c r="E562" i="4"/>
  <c r="G561" i="4"/>
  <c r="E561" i="4"/>
  <c r="G560" i="4"/>
  <c r="E560" i="4"/>
  <c r="G559" i="4"/>
  <c r="E559" i="4"/>
  <c r="G558" i="4"/>
  <c r="E558" i="4"/>
  <c r="G557" i="4"/>
  <c r="E557" i="4"/>
  <c r="G556" i="4"/>
  <c r="E556" i="4"/>
  <c r="G555" i="4"/>
  <c r="E555" i="4"/>
  <c r="G554" i="4"/>
  <c r="E554" i="4"/>
  <c r="G553" i="4"/>
  <c r="E553" i="4"/>
  <c r="G552" i="4"/>
  <c r="E552" i="4"/>
  <c r="G551" i="4"/>
  <c r="E551" i="4"/>
  <c r="G550" i="4"/>
  <c r="E550" i="4"/>
  <c r="G549" i="4"/>
  <c r="E549" i="4"/>
  <c r="G548" i="4"/>
  <c r="E548" i="4"/>
  <c r="G547" i="4"/>
  <c r="E547" i="4"/>
  <c r="G546" i="4"/>
  <c r="E546" i="4"/>
  <c r="G545" i="4"/>
  <c r="E545" i="4"/>
  <c r="G544" i="4"/>
  <c r="E544" i="4"/>
  <c r="G543" i="4"/>
  <c r="E543" i="4"/>
  <c r="G542" i="4"/>
  <c r="E542" i="4"/>
  <c r="G541" i="4"/>
  <c r="E541" i="4"/>
  <c r="G540" i="4"/>
  <c r="E540" i="4"/>
  <c r="G539" i="4"/>
  <c r="E539" i="4"/>
  <c r="G538" i="4"/>
  <c r="E538" i="4"/>
  <c r="G537" i="4"/>
  <c r="E537" i="4"/>
  <c r="G536" i="4"/>
  <c r="E536" i="4"/>
  <c r="G535" i="4"/>
  <c r="E535" i="4"/>
  <c r="G534" i="4"/>
  <c r="E534" i="4"/>
  <c r="G533" i="4"/>
  <c r="E533" i="4"/>
  <c r="G532" i="4"/>
  <c r="E532" i="4"/>
  <c r="G531" i="4"/>
  <c r="E531" i="4"/>
  <c r="G530" i="4"/>
  <c r="E530" i="4"/>
  <c r="G529" i="4"/>
  <c r="E529" i="4"/>
  <c r="G528" i="4"/>
  <c r="E528" i="4"/>
  <c r="G527" i="4"/>
  <c r="E527" i="4"/>
  <c r="G526" i="4"/>
  <c r="E526" i="4"/>
  <c r="G525" i="4"/>
  <c r="E525" i="4"/>
  <c r="G524" i="4"/>
  <c r="E524" i="4"/>
  <c r="G523" i="4"/>
  <c r="E523" i="4"/>
  <c r="G522" i="4"/>
  <c r="E522" i="4"/>
  <c r="G521" i="4"/>
  <c r="E521" i="4"/>
  <c r="G520" i="4"/>
  <c r="E520" i="4"/>
  <c r="G519" i="4"/>
  <c r="E519" i="4"/>
  <c r="G518" i="4"/>
  <c r="E518" i="4"/>
  <c r="G517" i="4"/>
  <c r="E517" i="4"/>
  <c r="G516" i="4"/>
  <c r="E516" i="4"/>
  <c r="G515" i="4"/>
  <c r="E515" i="4"/>
  <c r="G514" i="4"/>
  <c r="E514" i="4"/>
  <c r="G513" i="4"/>
  <c r="E513" i="4"/>
  <c r="G512" i="4"/>
  <c r="E512" i="4"/>
  <c r="G511" i="4"/>
  <c r="E511" i="4"/>
  <c r="G510" i="4"/>
  <c r="E510" i="4"/>
  <c r="G509" i="4"/>
  <c r="E509" i="4"/>
  <c r="G508" i="4"/>
  <c r="E508" i="4"/>
  <c r="G507" i="4"/>
  <c r="E507" i="4"/>
  <c r="G506" i="4"/>
  <c r="E506" i="4"/>
  <c r="G505" i="4"/>
  <c r="E505" i="4"/>
  <c r="G504" i="4"/>
  <c r="E504" i="4"/>
  <c r="G503" i="4"/>
  <c r="E503" i="4"/>
  <c r="G502" i="4"/>
  <c r="E502" i="4"/>
  <c r="G501" i="4"/>
  <c r="E501" i="4"/>
  <c r="G500" i="4"/>
  <c r="E500" i="4"/>
  <c r="G499" i="4"/>
  <c r="E499" i="4"/>
  <c r="G498" i="4"/>
  <c r="E498" i="4"/>
  <c r="G497" i="4"/>
  <c r="E497" i="4"/>
  <c r="G496" i="4"/>
  <c r="E496" i="4"/>
  <c r="G495" i="4"/>
  <c r="E495" i="4"/>
  <c r="G494" i="4"/>
  <c r="E494" i="4"/>
  <c r="G493" i="4"/>
  <c r="E493" i="4"/>
  <c r="G492" i="4"/>
  <c r="E492" i="4"/>
  <c r="G491" i="4"/>
  <c r="E491" i="4"/>
  <c r="G490" i="4"/>
  <c r="E490" i="4"/>
  <c r="G489" i="4"/>
  <c r="E489" i="4"/>
  <c r="G488" i="4"/>
  <c r="E488" i="4"/>
  <c r="G487" i="4"/>
  <c r="E487" i="4"/>
  <c r="G486" i="4"/>
  <c r="E486" i="4"/>
  <c r="G485" i="4"/>
  <c r="E485" i="4"/>
  <c r="G484" i="4"/>
  <c r="E484" i="4"/>
  <c r="G483" i="4"/>
  <c r="E483" i="4"/>
  <c r="G482" i="4"/>
  <c r="E482" i="4"/>
  <c r="G481" i="4"/>
  <c r="E481" i="4"/>
  <c r="G480" i="4"/>
  <c r="E480" i="4"/>
  <c r="G479" i="4"/>
  <c r="E479" i="4"/>
  <c r="G478" i="4"/>
  <c r="E478" i="4"/>
  <c r="G477" i="4"/>
  <c r="E477" i="4"/>
  <c r="G476" i="4"/>
  <c r="E476" i="4"/>
  <c r="G475" i="4"/>
  <c r="E475" i="4"/>
  <c r="G474" i="4"/>
  <c r="E474" i="4"/>
  <c r="G473" i="4"/>
  <c r="E473" i="4"/>
  <c r="G472" i="4"/>
  <c r="E472" i="4"/>
  <c r="G471" i="4"/>
  <c r="E471" i="4"/>
  <c r="G470" i="4"/>
  <c r="E470" i="4"/>
  <c r="G469" i="4"/>
  <c r="E469" i="4"/>
  <c r="G468" i="4"/>
  <c r="E468" i="4"/>
  <c r="G467" i="4"/>
  <c r="E467" i="4"/>
  <c r="G466" i="4"/>
  <c r="E466" i="4"/>
  <c r="G465" i="4"/>
  <c r="E465" i="4"/>
  <c r="G464" i="4"/>
  <c r="E464" i="4"/>
  <c r="G463" i="4"/>
  <c r="E463" i="4"/>
  <c r="G462" i="4"/>
  <c r="E462" i="4"/>
  <c r="G461" i="4"/>
  <c r="E461" i="4"/>
  <c r="G460" i="4"/>
  <c r="E460" i="4"/>
  <c r="G459" i="4"/>
  <c r="E459" i="4"/>
  <c r="G458" i="4"/>
  <c r="E458" i="4"/>
  <c r="G457" i="4"/>
  <c r="E457" i="4"/>
  <c r="G456" i="4"/>
  <c r="E456" i="4"/>
  <c r="G455" i="4"/>
  <c r="E455" i="4"/>
  <c r="G454" i="4"/>
  <c r="E454" i="4"/>
  <c r="G453" i="4"/>
  <c r="E453" i="4"/>
  <c r="G452" i="4"/>
  <c r="E452" i="4"/>
  <c r="G451" i="4"/>
  <c r="E451" i="4"/>
  <c r="G450" i="4"/>
  <c r="E450" i="4"/>
  <c r="G449" i="4"/>
  <c r="E449" i="4"/>
  <c r="G448" i="4"/>
  <c r="E448" i="4"/>
  <c r="G447" i="4"/>
  <c r="E447" i="4"/>
  <c r="G446" i="4"/>
  <c r="E446" i="4"/>
  <c r="G445" i="4"/>
  <c r="E445" i="4"/>
  <c r="G444" i="4"/>
  <c r="E444" i="4"/>
  <c r="G443" i="4"/>
  <c r="E443" i="4"/>
  <c r="G442" i="4"/>
  <c r="E442" i="4"/>
  <c r="G441" i="4"/>
  <c r="E441" i="4"/>
  <c r="G440" i="4"/>
  <c r="E440" i="4"/>
  <c r="G439" i="4"/>
  <c r="E439" i="4"/>
  <c r="G438" i="4"/>
  <c r="E438" i="4"/>
  <c r="G437" i="4"/>
  <c r="E437" i="4"/>
  <c r="G436" i="4"/>
  <c r="E436" i="4"/>
  <c r="G435" i="4"/>
  <c r="E435" i="4"/>
  <c r="G434" i="4"/>
  <c r="E434" i="4"/>
  <c r="G433" i="4"/>
  <c r="E433" i="4"/>
  <c r="G432" i="4"/>
  <c r="E432" i="4"/>
  <c r="G431" i="4"/>
  <c r="E431" i="4"/>
  <c r="G430" i="4"/>
  <c r="E430" i="4"/>
  <c r="G429" i="4"/>
  <c r="E429" i="4"/>
  <c r="G428" i="4"/>
  <c r="E428" i="4"/>
  <c r="G427" i="4"/>
  <c r="E427" i="4"/>
  <c r="G426" i="4"/>
  <c r="E426" i="4"/>
  <c r="G425" i="4"/>
  <c r="E425" i="4"/>
  <c r="G424" i="4"/>
  <c r="E424" i="4"/>
  <c r="G423" i="4"/>
  <c r="E423" i="4"/>
  <c r="G422" i="4"/>
  <c r="E422" i="4"/>
  <c r="G421" i="4"/>
  <c r="E421" i="4"/>
  <c r="G420" i="4"/>
  <c r="E420" i="4"/>
  <c r="G419" i="4"/>
  <c r="E419" i="4"/>
  <c r="G418" i="4"/>
  <c r="E418" i="4"/>
  <c r="G417" i="4"/>
  <c r="E417" i="4"/>
  <c r="G416" i="4"/>
  <c r="E416" i="4"/>
  <c r="G415" i="4"/>
  <c r="E415" i="4"/>
  <c r="G414" i="4"/>
  <c r="E414" i="4"/>
  <c r="G413" i="4"/>
  <c r="E413" i="4"/>
  <c r="G412" i="4"/>
  <c r="E412" i="4"/>
  <c r="G411" i="4"/>
  <c r="E411" i="4"/>
  <c r="G410" i="4"/>
  <c r="E410" i="4"/>
  <c r="G409" i="4"/>
  <c r="E409" i="4"/>
  <c r="G408" i="4"/>
  <c r="E408" i="4"/>
  <c r="G407" i="4"/>
  <c r="E407" i="4"/>
  <c r="G406" i="4"/>
  <c r="E406" i="4"/>
  <c r="G405" i="4"/>
  <c r="E405" i="4"/>
  <c r="G404" i="4"/>
  <c r="E404" i="4"/>
  <c r="G403" i="4"/>
  <c r="E403" i="4"/>
  <c r="G402" i="4"/>
  <c r="E402" i="4"/>
  <c r="G401" i="4"/>
  <c r="E401" i="4"/>
  <c r="G400" i="4"/>
  <c r="E400" i="4"/>
  <c r="G399" i="4"/>
  <c r="E399" i="4"/>
  <c r="G398" i="4"/>
  <c r="E398" i="4"/>
  <c r="G397" i="4"/>
  <c r="E397" i="4"/>
  <c r="G396" i="4"/>
  <c r="E396" i="4"/>
  <c r="G395" i="4"/>
  <c r="E395" i="4"/>
  <c r="G394" i="4"/>
  <c r="E394" i="4"/>
  <c r="G393" i="4"/>
  <c r="E393" i="4"/>
  <c r="G392" i="4"/>
  <c r="E392" i="4"/>
  <c r="G391" i="4"/>
  <c r="E391" i="4"/>
  <c r="G390" i="4"/>
  <c r="E390" i="4"/>
  <c r="G389" i="4"/>
  <c r="E389" i="4"/>
  <c r="G388" i="4"/>
  <c r="E388" i="4"/>
  <c r="G387" i="4"/>
  <c r="E387" i="4"/>
  <c r="G386" i="4"/>
  <c r="E386" i="4"/>
  <c r="G385" i="4"/>
  <c r="E385" i="4"/>
  <c r="G384" i="4"/>
  <c r="E384" i="4"/>
  <c r="G383" i="4"/>
  <c r="E383" i="4"/>
  <c r="G382" i="4"/>
  <c r="E382" i="4"/>
  <c r="G381" i="4"/>
  <c r="E381" i="4"/>
  <c r="G380" i="4"/>
  <c r="E380" i="4"/>
  <c r="G379" i="4"/>
  <c r="E379" i="4"/>
  <c r="G378" i="4"/>
  <c r="E378" i="4"/>
  <c r="G377" i="4"/>
  <c r="E377" i="4"/>
  <c r="G376" i="4"/>
  <c r="E376" i="4"/>
  <c r="G375" i="4"/>
  <c r="E375" i="4"/>
  <c r="G374" i="4"/>
  <c r="E374" i="4"/>
  <c r="G373" i="4"/>
  <c r="E373" i="4"/>
  <c r="G372" i="4"/>
  <c r="E372" i="4"/>
  <c r="G371" i="4"/>
  <c r="E371" i="4"/>
  <c r="G370" i="4"/>
  <c r="E370" i="4"/>
  <c r="G369" i="4"/>
  <c r="E369" i="4"/>
  <c r="G368" i="4"/>
  <c r="E368" i="4"/>
  <c r="G367" i="4"/>
  <c r="E367" i="4"/>
  <c r="G366" i="4"/>
  <c r="E366" i="4"/>
  <c r="G365" i="4"/>
  <c r="E365" i="4"/>
  <c r="G364" i="4"/>
  <c r="E364" i="4"/>
  <c r="G363" i="4"/>
  <c r="E363" i="4"/>
  <c r="G362" i="4"/>
  <c r="E362" i="4"/>
  <c r="G361" i="4"/>
  <c r="E361" i="4"/>
  <c r="G360" i="4"/>
  <c r="E360" i="4"/>
  <c r="G359" i="4"/>
  <c r="E359" i="4"/>
  <c r="G358" i="4"/>
  <c r="E358" i="4"/>
  <c r="G357" i="4"/>
  <c r="E357" i="4"/>
  <c r="G356" i="4"/>
  <c r="E356" i="4"/>
  <c r="G355" i="4"/>
  <c r="E355" i="4"/>
  <c r="G354" i="4"/>
  <c r="E354" i="4"/>
  <c r="G353" i="4"/>
  <c r="E353" i="4"/>
  <c r="G352" i="4"/>
  <c r="E352" i="4"/>
  <c r="G351" i="4"/>
  <c r="E351" i="4"/>
  <c r="G350" i="4"/>
  <c r="E350" i="4"/>
  <c r="G349" i="4"/>
  <c r="E349" i="4"/>
  <c r="G348" i="4"/>
  <c r="E348" i="4"/>
  <c r="G347" i="4"/>
  <c r="E347" i="4"/>
  <c r="G346" i="4"/>
  <c r="E346" i="4"/>
  <c r="G345" i="4"/>
  <c r="E345" i="4"/>
  <c r="G344" i="4"/>
  <c r="E344" i="4"/>
  <c r="G343" i="4"/>
  <c r="E343" i="4"/>
  <c r="G342" i="4"/>
  <c r="E342" i="4"/>
  <c r="G341" i="4"/>
  <c r="E341" i="4"/>
  <c r="G340" i="4"/>
  <c r="E340" i="4"/>
  <c r="G339" i="4"/>
  <c r="E339" i="4"/>
  <c r="G338" i="4"/>
  <c r="E338" i="4"/>
  <c r="G337" i="4"/>
  <c r="E337" i="4"/>
  <c r="G336" i="4"/>
  <c r="E336" i="4"/>
  <c r="G335" i="4"/>
  <c r="E335" i="4"/>
  <c r="G334" i="4"/>
  <c r="E334" i="4"/>
  <c r="G333" i="4"/>
  <c r="E333" i="4"/>
  <c r="G332" i="4"/>
  <c r="E332" i="4"/>
  <c r="G331" i="4"/>
  <c r="E331" i="4"/>
  <c r="G330" i="4"/>
  <c r="E330" i="4"/>
  <c r="G329" i="4"/>
  <c r="E329" i="4"/>
  <c r="G328" i="4"/>
  <c r="E328" i="4"/>
  <c r="G327" i="4"/>
  <c r="E327" i="4"/>
  <c r="G326" i="4"/>
  <c r="E326" i="4"/>
  <c r="G325" i="4"/>
  <c r="E325" i="4"/>
  <c r="G324" i="4"/>
  <c r="E324" i="4"/>
  <c r="G323" i="4"/>
  <c r="E323" i="4"/>
  <c r="G322" i="4"/>
  <c r="E322" i="4"/>
  <c r="G321" i="4"/>
  <c r="E321" i="4"/>
  <c r="G320" i="4"/>
  <c r="E320" i="4"/>
  <c r="G319" i="4"/>
  <c r="E319" i="4"/>
  <c r="G318" i="4"/>
  <c r="E318" i="4"/>
  <c r="G317" i="4"/>
  <c r="E317" i="4"/>
  <c r="G316" i="4"/>
  <c r="E316" i="4"/>
  <c r="G315" i="4"/>
  <c r="E315" i="4"/>
  <c r="G314" i="4"/>
  <c r="E314" i="4"/>
  <c r="G313" i="4"/>
  <c r="E313" i="4"/>
  <c r="G312" i="4"/>
  <c r="E312" i="4"/>
  <c r="G311" i="4"/>
  <c r="E311" i="4"/>
  <c r="G310" i="4"/>
  <c r="E310" i="4"/>
  <c r="G309" i="4"/>
  <c r="E309" i="4"/>
  <c r="G308" i="4"/>
  <c r="E308" i="4"/>
  <c r="G307" i="4"/>
  <c r="E307" i="4"/>
  <c r="G306" i="4"/>
  <c r="E306" i="4"/>
  <c r="G305" i="4"/>
  <c r="E305" i="4"/>
  <c r="G304" i="4"/>
  <c r="E304" i="4"/>
  <c r="G303" i="4"/>
  <c r="E303" i="4"/>
  <c r="G302" i="4"/>
  <c r="E302" i="4"/>
  <c r="G301" i="4"/>
  <c r="E301" i="4"/>
  <c r="G300" i="4"/>
  <c r="E300" i="4"/>
  <c r="G299" i="4"/>
  <c r="E299" i="4"/>
  <c r="G298" i="4"/>
  <c r="E298" i="4"/>
  <c r="G297" i="4"/>
  <c r="E297" i="4"/>
  <c r="G296" i="4"/>
  <c r="E296" i="4"/>
  <c r="G295" i="4"/>
  <c r="E295" i="4"/>
  <c r="G294" i="4"/>
  <c r="E294" i="4"/>
  <c r="G293" i="4"/>
  <c r="E293" i="4"/>
  <c r="G292" i="4"/>
  <c r="E292" i="4"/>
  <c r="G291" i="4"/>
  <c r="E291" i="4"/>
  <c r="G290" i="4"/>
  <c r="E290" i="4"/>
  <c r="G289" i="4"/>
  <c r="E289" i="4"/>
  <c r="G288" i="4"/>
  <c r="E288" i="4"/>
  <c r="G287" i="4"/>
  <c r="E287" i="4"/>
  <c r="G286" i="4"/>
  <c r="E286" i="4"/>
  <c r="G285" i="4"/>
  <c r="E285" i="4"/>
  <c r="G284" i="4"/>
  <c r="E284" i="4"/>
  <c r="G283" i="4"/>
  <c r="E283" i="4"/>
  <c r="G282" i="4"/>
  <c r="E282" i="4"/>
  <c r="G281" i="4"/>
  <c r="E281" i="4"/>
  <c r="G280" i="4"/>
  <c r="E280" i="4"/>
  <c r="G279" i="4"/>
  <c r="E279" i="4"/>
  <c r="G278" i="4"/>
  <c r="E278" i="4"/>
  <c r="G277" i="4"/>
  <c r="E277" i="4"/>
  <c r="G276" i="4"/>
  <c r="E276" i="4"/>
  <c r="G275" i="4"/>
  <c r="E275" i="4"/>
  <c r="G274" i="4"/>
  <c r="E274" i="4"/>
  <c r="G273" i="4"/>
  <c r="E273" i="4"/>
  <c r="G272" i="4"/>
  <c r="E272" i="4"/>
  <c r="G271" i="4"/>
  <c r="E271" i="4"/>
  <c r="G270" i="4"/>
  <c r="E270" i="4"/>
  <c r="G269" i="4"/>
  <c r="E269" i="4"/>
  <c r="G268" i="4"/>
  <c r="E268" i="4"/>
  <c r="G267" i="4"/>
  <c r="E267" i="4"/>
  <c r="G266" i="4"/>
  <c r="E266" i="4"/>
  <c r="G265" i="4"/>
  <c r="E265" i="4"/>
  <c r="G264" i="4"/>
  <c r="E264" i="4"/>
  <c r="G263" i="4"/>
  <c r="E263" i="4"/>
  <c r="G262" i="4"/>
  <c r="E262" i="4"/>
  <c r="G261" i="4"/>
  <c r="E261" i="4"/>
  <c r="G260" i="4"/>
  <c r="E260" i="4"/>
  <c r="G259" i="4"/>
  <c r="E259" i="4"/>
  <c r="G258" i="4"/>
  <c r="E258" i="4"/>
  <c r="G257" i="4"/>
  <c r="E257" i="4"/>
  <c r="G256" i="4"/>
  <c r="E256" i="4"/>
  <c r="G255" i="4"/>
  <c r="E255" i="4"/>
  <c r="G254" i="4"/>
  <c r="E254" i="4"/>
  <c r="G253" i="4"/>
  <c r="E253" i="4"/>
  <c r="G252" i="4"/>
  <c r="E252" i="4"/>
  <c r="G251" i="4"/>
  <c r="E251" i="4"/>
  <c r="G250" i="4"/>
  <c r="E250" i="4"/>
  <c r="G249" i="4"/>
  <c r="E249" i="4"/>
  <c r="G248" i="4"/>
  <c r="E248" i="4"/>
  <c r="G247" i="4"/>
  <c r="E247" i="4"/>
  <c r="G246" i="4"/>
  <c r="E246" i="4"/>
  <c r="G245" i="4"/>
  <c r="E245" i="4"/>
  <c r="G244" i="4"/>
  <c r="E244" i="4"/>
  <c r="G243" i="4"/>
  <c r="E243" i="4"/>
  <c r="G242" i="4"/>
  <c r="E242" i="4"/>
  <c r="G241" i="4"/>
  <c r="E241" i="4"/>
  <c r="G240" i="4"/>
  <c r="E240" i="4"/>
  <c r="G239" i="4"/>
  <c r="E239" i="4"/>
  <c r="G238" i="4"/>
  <c r="E238" i="4"/>
  <c r="G237" i="4"/>
  <c r="E237" i="4"/>
  <c r="G236" i="4"/>
  <c r="E236" i="4"/>
  <c r="G235" i="4"/>
  <c r="E235" i="4"/>
  <c r="G234" i="4"/>
  <c r="E234" i="4"/>
  <c r="G233" i="4"/>
  <c r="E233" i="4"/>
  <c r="G232" i="4"/>
  <c r="E232" i="4"/>
  <c r="G231" i="4"/>
  <c r="E231" i="4"/>
  <c r="G230" i="4"/>
  <c r="E230" i="4"/>
  <c r="G229" i="4"/>
  <c r="E229" i="4"/>
  <c r="G228" i="4"/>
  <c r="E228" i="4"/>
  <c r="G227" i="4"/>
  <c r="E227" i="4"/>
  <c r="G226" i="4"/>
  <c r="E226" i="4"/>
  <c r="G225" i="4"/>
  <c r="E225" i="4"/>
  <c r="G224" i="4"/>
  <c r="E224" i="4"/>
  <c r="G223" i="4"/>
  <c r="E223" i="4"/>
  <c r="G222" i="4"/>
  <c r="E222" i="4"/>
  <c r="G221" i="4"/>
  <c r="E221" i="4"/>
  <c r="G220" i="4"/>
  <c r="E220" i="4"/>
  <c r="G219" i="4"/>
  <c r="E219" i="4"/>
  <c r="G218" i="4"/>
  <c r="E218" i="4"/>
  <c r="G217" i="4"/>
  <c r="E217" i="4"/>
  <c r="G216" i="4"/>
  <c r="E216" i="4"/>
  <c r="G215" i="4"/>
  <c r="E215" i="4"/>
  <c r="G214" i="4"/>
  <c r="E214" i="4"/>
  <c r="G213" i="4"/>
  <c r="E213" i="4"/>
  <c r="G212" i="4"/>
  <c r="E212" i="4"/>
  <c r="G211" i="4"/>
  <c r="E211" i="4"/>
  <c r="G210" i="4"/>
  <c r="E210" i="4"/>
  <c r="G209" i="4"/>
  <c r="E209" i="4"/>
  <c r="G208" i="4"/>
  <c r="E208" i="4"/>
  <c r="G207" i="4"/>
  <c r="E207" i="4"/>
  <c r="G206" i="4"/>
  <c r="E206" i="4"/>
  <c r="G205" i="4"/>
  <c r="E205" i="4"/>
  <c r="G204" i="4"/>
  <c r="E204" i="4"/>
  <c r="G203" i="4"/>
  <c r="E203" i="4"/>
  <c r="G202" i="4"/>
  <c r="E202" i="4"/>
  <c r="G201" i="4"/>
  <c r="E201" i="4"/>
  <c r="G200" i="4"/>
  <c r="E200" i="4"/>
  <c r="G199" i="4"/>
  <c r="E199" i="4"/>
  <c r="G198" i="4"/>
  <c r="E198" i="4"/>
  <c r="G197" i="4"/>
  <c r="E197" i="4"/>
  <c r="G196" i="4"/>
  <c r="E196" i="4"/>
  <c r="G195" i="4"/>
  <c r="E195" i="4"/>
  <c r="G194" i="4"/>
  <c r="E194" i="4"/>
  <c r="G193" i="4"/>
  <c r="E193" i="4"/>
  <c r="G192" i="4"/>
  <c r="E192" i="4"/>
  <c r="G191" i="4"/>
  <c r="E191" i="4"/>
  <c r="G190" i="4"/>
  <c r="E190" i="4"/>
  <c r="G189" i="4"/>
  <c r="E189" i="4"/>
  <c r="G188" i="4"/>
  <c r="E188" i="4"/>
  <c r="G187" i="4"/>
  <c r="E187" i="4"/>
  <c r="G186" i="4"/>
  <c r="E186" i="4"/>
  <c r="G185" i="4"/>
  <c r="E185" i="4"/>
  <c r="G184" i="4"/>
  <c r="E184" i="4"/>
  <c r="G183" i="4"/>
  <c r="E183" i="4"/>
  <c r="G182" i="4"/>
  <c r="E182" i="4"/>
  <c r="G181" i="4"/>
  <c r="E181" i="4"/>
  <c r="G180" i="4"/>
  <c r="E180" i="4"/>
  <c r="G179" i="4"/>
  <c r="E179" i="4"/>
  <c r="G178" i="4"/>
  <c r="E178" i="4"/>
  <c r="G177" i="4"/>
  <c r="E177" i="4"/>
  <c r="G176" i="4"/>
  <c r="E176" i="4"/>
  <c r="G175" i="4"/>
  <c r="E175" i="4"/>
  <c r="G174" i="4"/>
  <c r="E174" i="4"/>
  <c r="G173" i="4"/>
  <c r="E173" i="4"/>
  <c r="G172" i="4"/>
  <c r="E172" i="4"/>
  <c r="G171" i="4"/>
  <c r="E171" i="4"/>
  <c r="G170" i="4"/>
  <c r="E170" i="4"/>
  <c r="G169" i="4"/>
  <c r="E169" i="4"/>
  <c r="G168" i="4"/>
  <c r="E168" i="4"/>
  <c r="G167" i="4"/>
  <c r="E167" i="4"/>
  <c r="G166" i="4"/>
  <c r="E166" i="4"/>
  <c r="G165" i="4"/>
  <c r="E165" i="4"/>
  <c r="G164" i="4"/>
  <c r="E164" i="4"/>
  <c r="G163" i="4"/>
  <c r="E163" i="4"/>
  <c r="G162" i="4"/>
  <c r="E162" i="4"/>
  <c r="G161" i="4"/>
  <c r="E161" i="4"/>
  <c r="G160" i="4"/>
  <c r="E160" i="4"/>
  <c r="G159" i="4"/>
  <c r="E159" i="4"/>
  <c r="G158" i="4"/>
  <c r="E158" i="4"/>
  <c r="G157" i="4"/>
  <c r="E157" i="4"/>
  <c r="G156" i="4"/>
  <c r="E156" i="4"/>
  <c r="G155" i="4"/>
  <c r="E155" i="4"/>
  <c r="G154" i="4"/>
  <c r="E154" i="4"/>
  <c r="G153" i="4"/>
  <c r="E153" i="4"/>
  <c r="G152" i="4"/>
  <c r="E152" i="4"/>
  <c r="G151" i="4"/>
  <c r="E151" i="4"/>
  <c r="G150" i="4"/>
  <c r="E150" i="4"/>
  <c r="G149" i="4"/>
  <c r="E149" i="4"/>
  <c r="G148" i="4"/>
  <c r="E148" i="4"/>
  <c r="G147" i="4"/>
  <c r="E147" i="4"/>
  <c r="G146" i="4"/>
  <c r="E146" i="4"/>
  <c r="G145" i="4"/>
  <c r="E145" i="4"/>
  <c r="G144" i="4"/>
  <c r="E144" i="4"/>
  <c r="G143" i="4"/>
  <c r="E143" i="4"/>
  <c r="G142" i="4"/>
  <c r="E142" i="4"/>
  <c r="G141" i="4"/>
  <c r="E141" i="4"/>
  <c r="G140" i="4"/>
  <c r="E140" i="4"/>
  <c r="G139" i="4"/>
  <c r="E139" i="4"/>
  <c r="G138" i="4"/>
  <c r="E138" i="4"/>
  <c r="G137" i="4"/>
  <c r="E137" i="4"/>
  <c r="G136" i="4"/>
  <c r="E136" i="4"/>
  <c r="G135" i="4"/>
  <c r="E135" i="4"/>
  <c r="G134" i="4"/>
  <c r="E134" i="4"/>
  <c r="G133" i="4"/>
  <c r="E133" i="4"/>
  <c r="G132" i="4"/>
  <c r="E132" i="4"/>
  <c r="G131" i="4"/>
  <c r="E131" i="4"/>
  <c r="G130" i="4"/>
  <c r="E130" i="4"/>
  <c r="G129" i="4"/>
  <c r="E129" i="4"/>
  <c r="G128" i="4"/>
  <c r="E128" i="4"/>
  <c r="G127" i="4"/>
  <c r="E127" i="4"/>
  <c r="G126" i="4"/>
  <c r="E126" i="4"/>
  <c r="G125" i="4"/>
  <c r="E125" i="4"/>
  <c r="G124" i="4"/>
  <c r="E124" i="4"/>
  <c r="G123" i="4"/>
  <c r="E123" i="4"/>
  <c r="G122" i="4"/>
  <c r="E122" i="4"/>
  <c r="G121" i="4"/>
  <c r="E121" i="4"/>
  <c r="G120" i="4"/>
  <c r="E120" i="4"/>
  <c r="G119" i="4"/>
  <c r="E119" i="4"/>
  <c r="G118" i="4"/>
  <c r="E118" i="4"/>
  <c r="G117" i="4"/>
  <c r="E117" i="4"/>
  <c r="G116" i="4"/>
  <c r="E116" i="4"/>
  <c r="G115" i="4"/>
  <c r="E115" i="4"/>
  <c r="G114" i="4"/>
  <c r="E114" i="4"/>
  <c r="G113" i="4"/>
  <c r="E113" i="4"/>
  <c r="G112" i="4"/>
  <c r="E112" i="4"/>
  <c r="G111" i="4"/>
  <c r="E111" i="4"/>
  <c r="G110" i="4"/>
  <c r="E110" i="4"/>
  <c r="G109" i="4"/>
  <c r="E109" i="4"/>
  <c r="G108" i="4"/>
  <c r="E108" i="4"/>
  <c r="G107" i="4"/>
  <c r="E107" i="4"/>
  <c r="G106" i="4"/>
  <c r="E106" i="4"/>
  <c r="G105" i="4"/>
  <c r="E105" i="4"/>
  <c r="G104" i="4"/>
  <c r="E104" i="4"/>
  <c r="G103" i="4"/>
  <c r="E103" i="4"/>
  <c r="G102" i="4"/>
  <c r="E102" i="4"/>
  <c r="G101" i="4"/>
  <c r="E101" i="4"/>
  <c r="G100" i="4"/>
  <c r="E100" i="4"/>
  <c r="G99" i="4"/>
  <c r="E99" i="4"/>
  <c r="G98" i="4"/>
  <c r="E98" i="4"/>
  <c r="G97" i="4"/>
  <c r="E97" i="4"/>
  <c r="G96" i="4"/>
  <c r="E96" i="4"/>
  <c r="G95" i="4"/>
  <c r="E95" i="4"/>
  <c r="G94" i="4"/>
  <c r="E94" i="4"/>
  <c r="G93" i="4"/>
  <c r="E93" i="4"/>
  <c r="G92" i="4"/>
  <c r="E92" i="4"/>
  <c r="G91" i="4"/>
  <c r="E91" i="4"/>
  <c r="G90" i="4"/>
  <c r="E90" i="4"/>
  <c r="G89" i="4"/>
  <c r="E89" i="4"/>
  <c r="G88" i="4"/>
  <c r="E88" i="4"/>
  <c r="G87" i="4"/>
  <c r="E87" i="4"/>
  <c r="G86" i="4"/>
  <c r="E86" i="4"/>
  <c r="G85" i="4"/>
  <c r="E85" i="4"/>
  <c r="G84" i="4"/>
  <c r="E84" i="4"/>
  <c r="G83" i="4"/>
  <c r="E83" i="4"/>
  <c r="G82" i="4"/>
  <c r="E82" i="4"/>
  <c r="G81" i="4"/>
  <c r="E81" i="4"/>
  <c r="G80" i="4"/>
  <c r="E80" i="4"/>
  <c r="G79" i="4"/>
  <c r="E79" i="4"/>
  <c r="G78" i="4"/>
  <c r="E78" i="4"/>
  <c r="G77" i="4"/>
  <c r="E77" i="4"/>
  <c r="G76" i="4"/>
  <c r="E76" i="4"/>
  <c r="G75" i="4"/>
  <c r="E75" i="4"/>
  <c r="G74" i="4"/>
  <c r="E74" i="4"/>
  <c r="G73" i="4"/>
  <c r="E73" i="4"/>
  <c r="G72" i="4"/>
  <c r="E72" i="4"/>
  <c r="G71" i="4"/>
  <c r="E71" i="4"/>
  <c r="G70" i="4"/>
  <c r="E70" i="4"/>
  <c r="G69" i="4"/>
  <c r="E69" i="4"/>
  <c r="G68" i="4"/>
  <c r="E68" i="4"/>
  <c r="G67" i="4"/>
  <c r="E67" i="4"/>
  <c r="G66" i="4"/>
  <c r="E66" i="4"/>
  <c r="G65" i="4"/>
  <c r="E65" i="4"/>
  <c r="G64" i="4"/>
  <c r="E64" i="4"/>
  <c r="G63" i="4"/>
  <c r="E63" i="4"/>
  <c r="G62" i="4"/>
  <c r="E62" i="4"/>
  <c r="G61" i="4"/>
  <c r="E61" i="4"/>
  <c r="G60" i="4"/>
  <c r="E60" i="4"/>
  <c r="G59" i="4"/>
  <c r="E59" i="4"/>
  <c r="G58" i="4"/>
  <c r="E58" i="4"/>
  <c r="G57" i="4"/>
  <c r="E57" i="4"/>
  <c r="G56" i="4"/>
  <c r="E56" i="4"/>
  <c r="G55" i="4"/>
  <c r="E55" i="4"/>
  <c r="G54" i="4"/>
  <c r="E54" i="4"/>
  <c r="G53" i="4"/>
  <c r="E53" i="4"/>
  <c r="G52" i="4"/>
  <c r="E52" i="4"/>
  <c r="G51" i="4"/>
  <c r="E51" i="4"/>
  <c r="G50" i="4"/>
  <c r="E50" i="4"/>
  <c r="G49" i="4"/>
  <c r="E49" i="4"/>
  <c r="G48" i="4"/>
  <c r="E48" i="4"/>
  <c r="G47" i="4"/>
  <c r="E47" i="4"/>
  <c r="G46" i="4"/>
  <c r="E46" i="4"/>
  <c r="G45" i="4"/>
  <c r="E45" i="4"/>
  <c r="G44" i="4"/>
  <c r="E44" i="4"/>
  <c r="G43" i="4"/>
  <c r="E43" i="4"/>
  <c r="G42" i="4"/>
  <c r="E42" i="4"/>
  <c r="G41" i="4"/>
  <c r="E41" i="4"/>
  <c r="G40" i="4"/>
  <c r="E40" i="4"/>
  <c r="G39" i="4"/>
  <c r="E39" i="4"/>
  <c r="G38" i="4"/>
  <c r="E38" i="4"/>
  <c r="G37" i="4"/>
  <c r="E37" i="4"/>
  <c r="G36" i="4"/>
  <c r="E36" i="4"/>
  <c r="G35" i="4"/>
  <c r="E35" i="4"/>
  <c r="G34" i="4"/>
  <c r="E34" i="4"/>
  <c r="G33" i="4"/>
  <c r="E33" i="4"/>
  <c r="G32" i="4"/>
  <c r="E32" i="4"/>
  <c r="G31" i="4"/>
  <c r="E31" i="4"/>
  <c r="G30" i="4"/>
  <c r="E30" i="4"/>
  <c r="G29" i="4"/>
  <c r="E29" i="4"/>
  <c r="G28" i="4"/>
  <c r="E28" i="4"/>
  <c r="G27" i="4"/>
  <c r="E27" i="4"/>
  <c r="G26" i="4"/>
  <c r="E26" i="4"/>
  <c r="G25" i="4"/>
  <c r="E25" i="4"/>
  <c r="G24" i="4"/>
  <c r="E24" i="4"/>
  <c r="G23" i="4"/>
  <c r="E23" i="4"/>
  <c r="G22" i="4"/>
  <c r="E22" i="4"/>
  <c r="G21" i="4"/>
  <c r="E21" i="4"/>
  <c r="G20" i="4"/>
  <c r="E20" i="4"/>
  <c r="G19" i="4"/>
  <c r="E19" i="4"/>
  <c r="G18" i="4"/>
  <c r="E18" i="4"/>
  <c r="G17" i="4"/>
  <c r="E17" i="4"/>
  <c r="G16" i="4"/>
  <c r="E16" i="4"/>
  <c r="G15" i="4"/>
  <c r="E15" i="4"/>
  <c r="G14" i="4"/>
  <c r="E14" i="4"/>
  <c r="G13" i="4"/>
  <c r="E13" i="4"/>
  <c r="G12" i="4"/>
  <c r="E12" i="4"/>
  <c r="G11" i="4"/>
  <c r="E11" i="4"/>
  <c r="G10" i="4"/>
  <c r="E10" i="4"/>
  <c r="G9" i="4"/>
  <c r="E9" i="4"/>
  <c r="G8" i="4"/>
  <c r="E8" i="4"/>
  <c r="G925" i="4" l="1"/>
  <c r="E1054" i="4"/>
  <c r="E1957" i="4"/>
  <c r="G1278" i="4"/>
  <c r="E960" i="4"/>
  <c r="E1135" i="4"/>
  <c r="E1905" i="4"/>
  <c r="E1622" i="4"/>
  <c r="E972" i="4"/>
  <c r="E1203" i="4"/>
  <c r="G1364" i="4"/>
  <c r="E1659" i="4"/>
  <c r="E1714" i="4"/>
  <c r="E1279" i="4"/>
  <c r="G1096" i="4"/>
  <c r="G1789" i="4"/>
  <c r="E2002" i="4"/>
  <c r="G1913" i="4"/>
  <c r="E989" i="4"/>
  <c r="E1228" i="4"/>
  <c r="E1330" i="4"/>
  <c r="E1360" i="4"/>
  <c r="E1046" i="4"/>
  <c r="E1247" i="4"/>
  <c r="E1861" i="4"/>
  <c r="E1810" i="4"/>
  <c r="E1968" i="4"/>
  <c r="G1269" i="4"/>
  <c r="G1778" i="4"/>
  <c r="G959" i="4"/>
  <c r="E1243" i="4"/>
  <c r="G1342" i="4"/>
  <c r="G1712" i="4"/>
  <c r="G1881" i="4"/>
  <c r="G938" i="4"/>
  <c r="E953" i="4"/>
  <c r="E1218" i="4"/>
  <c r="G1973" i="4"/>
  <c r="G1097" i="4"/>
  <c r="E1235" i="4"/>
  <c r="G1332" i="4"/>
  <c r="G1502" i="4"/>
  <c r="E1623" i="4"/>
  <c r="G1847" i="4"/>
  <c r="E1895" i="4"/>
  <c r="G1016" i="4"/>
  <c r="G1136" i="4"/>
  <c r="G1572" i="4"/>
  <c r="E1292" i="4"/>
  <c r="E1336" i="4"/>
  <c r="E1402" i="4"/>
  <c r="E1018" i="4"/>
  <c r="E1058" i="4"/>
  <c r="E1445" i="4"/>
  <c r="G1507" i="4"/>
  <c r="G1163" i="4"/>
  <c r="G1807" i="4"/>
  <c r="E981" i="4"/>
  <c r="E1015" i="4"/>
  <c r="G1049" i="4"/>
  <c r="E1075" i="4"/>
  <c r="G1508" i="4"/>
  <c r="G1562" i="4"/>
  <c r="G1695" i="4"/>
  <c r="G1846" i="4"/>
  <c r="G1933" i="4"/>
  <c r="G1600" i="4"/>
  <c r="G1036" i="4"/>
  <c r="G1116" i="4"/>
  <c r="G1152" i="4"/>
  <c r="G1244" i="4"/>
  <c r="G1576" i="4"/>
  <c r="G1923" i="4"/>
  <c r="G1450" i="4"/>
  <c r="E1063" i="4"/>
  <c r="E1092" i="4"/>
  <c r="E1258" i="4"/>
  <c r="E1565" i="4"/>
  <c r="G1661" i="4"/>
  <c r="E1711" i="4"/>
  <c r="E1797" i="4"/>
  <c r="E1168" i="4"/>
  <c r="E1271" i="4"/>
  <c r="E1915" i="4"/>
  <c r="E1995" i="4"/>
  <c r="E1080" i="4"/>
  <c r="G1299" i="4"/>
  <c r="G1355" i="4"/>
  <c r="E1619" i="4"/>
  <c r="G1627" i="4"/>
  <c r="E1664" i="4"/>
  <c r="G1848" i="4"/>
  <c r="E1926" i="4"/>
  <c r="E1044" i="4"/>
  <c r="E1158" i="4"/>
  <c r="E1407" i="4"/>
  <c r="E1569" i="4"/>
  <c r="E1609" i="4"/>
  <c r="G1726" i="4"/>
  <c r="G1791" i="4"/>
  <c r="E1850" i="4"/>
  <c r="G2148" i="4"/>
  <c r="E999" i="4"/>
  <c r="G1032" i="4"/>
  <c r="G1172" i="4"/>
  <c r="E1250" i="4"/>
  <c r="E1408" i="4"/>
  <c r="G1486" i="4"/>
  <c r="E1666" i="4"/>
  <c r="E1704" i="4"/>
  <c r="G1841" i="4"/>
  <c r="E1909" i="4"/>
  <c r="G2048" i="4"/>
  <c r="E1134" i="4"/>
  <c r="E1186" i="4"/>
  <c r="G1599" i="4"/>
  <c r="G1644" i="4"/>
  <c r="G1921" i="4"/>
  <c r="E1988" i="4"/>
  <c r="E2110" i="4"/>
  <c r="E945" i="4"/>
  <c r="E980" i="4"/>
  <c r="E1043" i="4"/>
  <c r="E1154" i="4"/>
  <c r="E1177" i="4"/>
  <c r="E1213" i="4"/>
  <c r="E1224" i="4"/>
  <c r="E1280" i="4"/>
  <c r="E1416" i="4"/>
  <c r="E1497" i="4"/>
  <c r="G1719" i="4"/>
  <c r="G1767" i="4"/>
  <c r="E1811" i="4"/>
  <c r="E1822" i="4"/>
  <c r="E1854" i="4"/>
  <c r="E1862" i="4"/>
  <c r="E1975" i="4"/>
  <c r="G2123" i="4"/>
  <c r="E2204" i="4"/>
  <c r="E2218" i="4"/>
  <c r="G1109" i="4"/>
  <c r="G1000" i="4"/>
  <c r="G1270" i="4"/>
  <c r="G1531" i="4"/>
  <c r="G1546" i="4"/>
  <c r="G1699" i="4"/>
  <c r="G1799" i="4"/>
  <c r="G1779" i="4"/>
  <c r="G1936" i="4"/>
  <c r="G1249" i="4"/>
  <c r="G1792" i="4"/>
  <c r="G1855" i="4"/>
  <c r="G1907" i="4"/>
  <c r="G1065" i="4"/>
  <c r="G1594" i="4"/>
  <c r="E937" i="4"/>
  <c r="E1014" i="4"/>
  <c r="E1035" i="4"/>
  <c r="E1114" i="4"/>
  <c r="G1156" i="4"/>
  <c r="E1350" i="4"/>
  <c r="G1417" i="4"/>
  <c r="G1455" i="4"/>
  <c r="E1491" i="4"/>
  <c r="E1633" i="4"/>
  <c r="E1735" i="4"/>
  <c r="E1837" i="4"/>
  <c r="E1877" i="4"/>
  <c r="E1955" i="4"/>
  <c r="G2102" i="4"/>
  <c r="E2139" i="4"/>
  <c r="G2170" i="4"/>
  <c r="G995" i="4"/>
  <c r="G1123" i="4"/>
  <c r="G1240" i="4"/>
  <c r="G1339" i="4"/>
  <c r="E1492" i="4"/>
  <c r="G1583" i="4"/>
  <c r="E1607" i="4"/>
  <c r="E1867" i="4"/>
  <c r="E1994" i="4"/>
  <c r="E2129" i="4"/>
  <c r="E1095" i="4"/>
  <c r="G1146" i="4"/>
  <c r="E1180" i="4"/>
  <c r="E1274" i="4"/>
  <c r="E1340" i="4"/>
  <c r="E1446" i="4"/>
  <c r="E1561" i="4"/>
  <c r="E1725" i="4"/>
  <c r="E1857" i="4"/>
  <c r="E2016" i="4"/>
  <c r="E2224" i="4"/>
  <c r="E2130" i="4"/>
  <c r="G956" i="4"/>
  <c r="G1636" i="4"/>
  <c r="G1765" i="4"/>
  <c r="G1840" i="4"/>
  <c r="G1026" i="4"/>
  <c r="E1084" i="4"/>
  <c r="G1195" i="4"/>
  <c r="G1301" i="4"/>
  <c r="E1437" i="4"/>
  <c r="G1586" i="4"/>
  <c r="G1670" i="4"/>
  <c r="G1683" i="4"/>
  <c r="G1739" i="4"/>
  <c r="G1776" i="4"/>
  <c r="G1900" i="4"/>
  <c r="E1946" i="4"/>
  <c r="E1996" i="4"/>
  <c r="E2033" i="4"/>
  <c r="E1119" i="4"/>
  <c r="E1174" i="4"/>
  <c r="E1403" i="4"/>
  <c r="E1413" i="4"/>
  <c r="E1684" i="4"/>
  <c r="E1706" i="4"/>
  <c r="E1795" i="4"/>
  <c r="E1851" i="4"/>
  <c r="E931" i="4"/>
  <c r="E1074" i="4"/>
  <c r="E1184" i="4"/>
  <c r="E1234" i="4"/>
  <c r="E1513" i="4"/>
  <c r="E1639" i="4"/>
  <c r="E1832" i="4"/>
  <c r="E2044" i="4"/>
  <c r="E2098" i="4"/>
  <c r="E1257" i="4"/>
  <c r="E1404" i="4"/>
  <c r="E1460" i="4"/>
  <c r="E1696" i="4"/>
  <c r="E1987" i="4"/>
  <c r="G1181" i="4"/>
  <c r="G1031" i="4"/>
  <c r="G1204" i="4"/>
  <c r="G1214" i="4"/>
  <c r="G1356" i="4"/>
  <c r="G1523" i="4"/>
  <c r="G1616" i="4"/>
  <c r="G1649" i="4"/>
  <c r="G1834" i="4"/>
  <c r="G1932" i="4"/>
  <c r="G2115" i="4"/>
  <c r="G2199" i="4"/>
  <c r="G2106" i="4"/>
  <c r="G1110" i="4"/>
  <c r="G1145" i="4"/>
  <c r="G1263" i="4"/>
  <c r="G1051" i="4"/>
  <c r="G1081" i="4"/>
  <c r="E1126" i="4"/>
  <c r="E1166" i="4"/>
  <c r="E1272" i="4"/>
  <c r="E1293" i="4"/>
  <c r="G1304" i="4"/>
  <c r="E1315" i="4"/>
  <c r="E1349" i="4"/>
  <c r="E1367" i="4"/>
  <c r="G1386" i="4"/>
  <c r="G1422" i="4"/>
  <c r="G1431" i="4"/>
  <c r="G1442" i="4"/>
  <c r="E1471" i="4"/>
  <c r="G1504" i="4"/>
  <c r="E1559" i="4"/>
  <c r="E1596" i="4"/>
  <c r="G1629" i="4"/>
  <c r="E1660" i="4"/>
  <c r="E1669" i="4"/>
  <c r="G1749" i="4"/>
  <c r="E1835" i="4"/>
  <c r="G1889" i="4"/>
  <c r="E1917" i="4"/>
  <c r="G2005" i="4"/>
  <c r="E2064" i="4"/>
  <c r="E2079" i="4"/>
  <c r="G1441" i="4"/>
  <c r="G1003" i="4"/>
  <c r="G964" i="4"/>
  <c r="E973" i="4"/>
  <c r="E1023" i="4"/>
  <c r="E1053" i="4"/>
  <c r="E1083" i="4"/>
  <c r="E1113" i="4"/>
  <c r="E1147" i="4"/>
  <c r="E1227" i="4"/>
  <c r="G1255" i="4"/>
  <c r="G1265" i="4"/>
  <c r="G1358" i="4"/>
  <c r="G1387" i="4"/>
  <c r="G1405" i="4"/>
  <c r="G1423" i="4"/>
  <c r="G1567" i="4"/>
  <c r="E1577" i="4"/>
  <c r="E1678" i="4"/>
  <c r="G1688" i="4"/>
  <c r="G1715" i="4"/>
  <c r="E1956" i="4"/>
  <c r="E1978" i="4"/>
  <c r="E2007" i="4"/>
  <c r="E2031" i="4"/>
  <c r="E2037" i="4"/>
  <c r="E2055" i="4"/>
  <c r="E2128" i="4"/>
  <c r="E2158" i="4"/>
  <c r="G2191" i="4"/>
  <c r="G2214" i="4"/>
  <c r="G2134" i="4"/>
  <c r="E1284" i="4"/>
  <c r="E1618" i="4"/>
  <c r="E1624" i="4"/>
  <c r="E1632" i="4"/>
  <c r="E1709" i="4"/>
  <c r="E1773" i="4"/>
  <c r="E1798" i="4"/>
  <c r="E1827" i="4"/>
  <c r="E1853" i="4"/>
  <c r="E1871" i="4"/>
  <c r="E2118" i="4"/>
  <c r="G2052" i="4"/>
  <c r="G2124" i="4"/>
  <c r="G1888" i="4"/>
  <c r="G1007" i="4"/>
  <c r="G1307" i="4"/>
  <c r="G1397" i="4"/>
  <c r="G1493" i="4"/>
  <c r="G1935" i="4"/>
  <c r="E994" i="4"/>
  <c r="E1064" i="4"/>
  <c r="E1138" i="4"/>
  <c r="E1159" i="4"/>
  <c r="E1199" i="4"/>
  <c r="E1308" i="4"/>
  <c r="E1318" i="4"/>
  <c r="E1398" i="4"/>
  <c r="G1456" i="4"/>
  <c r="E1464" i="4"/>
  <c r="E1518" i="4"/>
  <c r="E1643" i="4"/>
  <c r="E1718" i="4"/>
  <c r="G1727" i="4"/>
  <c r="E1753" i="4"/>
  <c r="E1784" i="4"/>
  <c r="G1979" i="4"/>
  <c r="E2021" i="4"/>
  <c r="E2169" i="4"/>
  <c r="G1365" i="4"/>
  <c r="G1430" i="4"/>
  <c r="G1557" i="4"/>
  <c r="G1941" i="4"/>
  <c r="E969" i="4"/>
  <c r="E1008" i="4"/>
  <c r="E1151" i="4"/>
  <c r="E1160" i="4"/>
  <c r="E1170" i="4"/>
  <c r="E1200" i="4"/>
  <c r="E1219" i="4"/>
  <c r="E1230" i="4"/>
  <c r="E1287" i="4"/>
  <c r="G1331" i="4"/>
  <c r="G1426" i="4"/>
  <c r="E1477" i="4"/>
  <c r="E1544" i="4"/>
  <c r="E1571" i="4"/>
  <c r="G1580" i="4"/>
  <c r="G1819" i="4"/>
  <c r="E1890" i="4"/>
  <c r="G1948" i="4"/>
  <c r="E1972" i="4"/>
  <c r="G1992" i="4"/>
  <c r="E2075" i="4"/>
  <c r="E2161" i="4"/>
  <c r="G2195" i="4"/>
  <c r="E987" i="4"/>
  <c r="E1055" i="4"/>
  <c r="E1140" i="4"/>
  <c r="E1189" i="4"/>
  <c r="E1211" i="4"/>
  <c r="E1320" i="4"/>
  <c r="E1383" i="4"/>
  <c r="E1581" i="4"/>
  <c r="E1674" i="4"/>
  <c r="E1801" i="4"/>
  <c r="E1830" i="4"/>
  <c r="E2084" i="4"/>
  <c r="E2181" i="4"/>
  <c r="E2219" i="4"/>
  <c r="G971" i="4"/>
  <c r="E1037" i="4"/>
  <c r="E1108" i="4"/>
  <c r="E1410" i="4"/>
  <c r="E1459" i="4"/>
  <c r="E1488" i="4"/>
  <c r="E1645" i="4"/>
  <c r="E1665" i="4"/>
  <c r="G1794" i="4"/>
  <c r="G1820" i="4"/>
  <c r="E1928" i="4"/>
  <c r="E930" i="4"/>
  <c r="E951" i="4"/>
  <c r="E988" i="4"/>
  <c r="E1028" i="4"/>
  <c r="E1067" i="4"/>
  <c r="E1099" i="4"/>
  <c r="E1162" i="4"/>
  <c r="E1190" i="4"/>
  <c r="E1232" i="4"/>
  <c r="E1289" i="4"/>
  <c r="E1333" i="4"/>
  <c r="E1418" i="4"/>
  <c r="E1479" i="4"/>
  <c r="E1495" i="4"/>
  <c r="E1510" i="4"/>
  <c r="E1521" i="4"/>
  <c r="E1533" i="4"/>
  <c r="E1582" i="4"/>
  <c r="E1613" i="4"/>
  <c r="E1788" i="4"/>
  <c r="E1821" i="4"/>
  <c r="E1865" i="4"/>
  <c r="E1984" i="4"/>
  <c r="E2035" i="4"/>
  <c r="E2061" i="4"/>
  <c r="G2151" i="4"/>
  <c r="E2182" i="4"/>
  <c r="G2187" i="4"/>
  <c r="E2208" i="4"/>
  <c r="E1012" i="4"/>
  <c r="E1068" i="4"/>
  <c r="E1100" i="4"/>
  <c r="G1118" i="4"/>
  <c r="G1241" i="4"/>
  <c r="E1302" i="4"/>
  <c r="G1375" i="4"/>
  <c r="G1393" i="4"/>
  <c r="E1490" i="4"/>
  <c r="E1713" i="4"/>
  <c r="E1804" i="4"/>
  <c r="G1815" i="4"/>
  <c r="G1875" i="4"/>
  <c r="G1952" i="4"/>
  <c r="E1985" i="4"/>
  <c r="E2036" i="4"/>
  <c r="E2114" i="4"/>
  <c r="G2152" i="4"/>
  <c r="G946" i="4"/>
  <c r="E955" i="4"/>
  <c r="G985" i="4"/>
  <c r="E1038" i="4"/>
  <c r="G1045" i="4"/>
  <c r="G1057" i="4"/>
  <c r="G1090" i="4"/>
  <c r="G1105" i="4"/>
  <c r="E1120" i="4"/>
  <c r="E1150" i="4"/>
  <c r="E1173" i="4"/>
  <c r="E1179" i="4"/>
  <c r="E1196" i="4"/>
  <c r="G1209" i="4"/>
  <c r="G1225" i="4"/>
  <c r="G1256" i="4"/>
  <c r="E1264" i="4"/>
  <c r="G1311" i="4"/>
  <c r="G1326" i="4"/>
  <c r="G1334" i="4"/>
  <c r="E1343" i="4"/>
  <c r="E1359" i="4"/>
  <c r="G1366" i="4"/>
  <c r="E1382" i="4"/>
  <c r="G1409" i="4"/>
  <c r="E1470" i="4"/>
  <c r="E1494" i="4"/>
  <c r="G1499" i="4"/>
  <c r="E1509" i="4"/>
  <c r="E1516" i="4"/>
  <c r="E1524" i="4"/>
  <c r="G1570" i="4"/>
  <c r="G1578" i="4"/>
  <c r="E1587" i="4"/>
  <c r="E1611" i="4"/>
  <c r="G1617" i="4"/>
  <c r="G1634" i="4"/>
  <c r="G1641" i="4"/>
  <c r="G1650" i="4"/>
  <c r="E1650" i="4"/>
  <c r="E1657" i="4"/>
  <c r="E1693" i="4"/>
  <c r="E1700" i="4"/>
  <c r="E1720" i="4"/>
  <c r="E1737" i="4"/>
  <c r="E1744" i="4"/>
  <c r="E1752" i="4"/>
  <c r="G1758" i="4"/>
  <c r="E1771" i="4"/>
  <c r="E1786" i="4"/>
  <c r="G1802" i="4"/>
  <c r="E1824" i="4"/>
  <c r="E1868" i="4"/>
  <c r="G1868" i="4"/>
  <c r="E1882" i="4"/>
  <c r="E1901" i="4"/>
  <c r="E1931" i="4"/>
  <c r="E1939" i="4"/>
  <c r="E1969" i="4"/>
  <c r="G2011" i="4"/>
  <c r="E2011" i="4"/>
  <c r="E2023" i="4"/>
  <c r="G2023" i="4"/>
  <c r="G2049" i="4"/>
  <c r="E2049" i="4"/>
  <c r="G2083" i="4"/>
  <c r="E2083" i="4"/>
  <c r="G2040" i="4"/>
  <c r="E2040" i="4"/>
  <c r="G2022" i="4"/>
  <c r="E2022" i="4"/>
  <c r="G1997" i="4"/>
  <c r="E1997" i="4"/>
  <c r="E932" i="4"/>
  <c r="E948" i="4"/>
  <c r="E979" i="4"/>
  <c r="G986" i="4"/>
  <c r="G992" i="4"/>
  <c r="G998" i="4"/>
  <c r="G1011" i="4"/>
  <c r="E1024" i="4"/>
  <c r="E1076" i="4"/>
  <c r="G1091" i="4"/>
  <c r="E1142" i="4"/>
  <c r="G1165" i="4"/>
  <c r="E1188" i="4"/>
  <c r="G1210" i="4"/>
  <c r="G1226" i="4"/>
  <c r="E1242" i="4"/>
  <c r="G1288" i="4"/>
  <c r="E1305" i="4"/>
  <c r="G1319" i="4"/>
  <c r="G1335" i="4"/>
  <c r="E1344" i="4"/>
  <c r="E1353" i="4"/>
  <c r="E1440" i="4"/>
  <c r="E1447" i="4"/>
  <c r="E1463" i="4"/>
  <c r="E1487" i="4"/>
  <c r="E1525" i="4"/>
  <c r="E1552" i="4"/>
  <c r="E1558" i="4"/>
  <c r="E1563" i="4"/>
  <c r="E1588" i="4"/>
  <c r="G1642" i="4"/>
  <c r="G1671" i="4"/>
  <c r="E1687" i="4"/>
  <c r="E1730" i="4"/>
  <c r="E1745" i="4"/>
  <c r="E1760" i="4"/>
  <c r="E1787" i="4"/>
  <c r="G1803" i="4"/>
  <c r="G1825" i="4"/>
  <c r="E1825" i="4"/>
  <c r="G1869" i="4"/>
  <c r="E1876" i="4"/>
  <c r="E1883" i="4"/>
  <c r="E1902" i="4"/>
  <c r="G1910" i="4"/>
  <c r="E1919" i="4"/>
  <c r="G1959" i="4"/>
  <c r="E1959" i="4"/>
  <c r="E2025" i="4"/>
  <c r="G2060" i="4"/>
  <c r="E2060" i="4"/>
  <c r="E2131" i="4"/>
  <c r="G2131" i="4"/>
  <c r="E1612" i="4"/>
  <c r="G1612" i="4"/>
  <c r="G1940" i="4"/>
  <c r="E1940" i="4"/>
  <c r="G2041" i="4"/>
  <c r="E2041" i="4"/>
  <c r="G2039" i="4"/>
  <c r="E2039" i="4"/>
  <c r="G1040" i="4"/>
  <c r="G1127" i="4"/>
  <c r="G1197" i="4"/>
  <c r="G1273" i="4"/>
  <c r="G1298" i="4"/>
  <c r="G1314" i="4"/>
  <c r="G1329" i="4"/>
  <c r="G1672" i="4"/>
  <c r="G1679" i="4"/>
  <c r="G1722" i="4"/>
  <c r="G1813" i="4"/>
  <c r="E1813" i="4"/>
  <c r="G1951" i="4"/>
  <c r="E1951" i="4"/>
  <c r="G1998" i="4"/>
  <c r="E1998" i="4"/>
  <c r="G2042" i="4"/>
  <c r="E2042" i="4"/>
  <c r="E2051" i="4"/>
  <c r="G2051" i="4"/>
  <c r="E933" i="4"/>
  <c r="E966" i="4"/>
  <c r="E1019" i="4"/>
  <c r="E1025" i="4"/>
  <c r="E1034" i="4"/>
  <c r="E1041" i="4"/>
  <c r="G1047" i="4"/>
  <c r="G1060" i="4"/>
  <c r="E1085" i="4"/>
  <c r="E1101" i="4"/>
  <c r="E1128" i="4"/>
  <c r="E1167" i="4"/>
  <c r="E1198" i="4"/>
  <c r="G1205" i="4"/>
  <c r="E1370" i="4"/>
  <c r="G1370" i="4"/>
  <c r="G1390" i="4"/>
  <c r="G1505" i="4"/>
  <c r="E1511" i="4"/>
  <c r="G1526" i="4"/>
  <c r="E1535" i="4"/>
  <c r="E1545" i="4"/>
  <c r="E1553" i="4"/>
  <c r="G1589" i="4"/>
  <c r="E1589" i="4"/>
  <c r="E1673" i="4"/>
  <c r="E1723" i="4"/>
  <c r="E1731" i="4"/>
  <c r="E1746" i="4"/>
  <c r="G1782" i="4"/>
  <c r="E1814" i="4"/>
  <c r="G1842" i="4"/>
  <c r="G1870" i="4"/>
  <c r="E1884" i="4"/>
  <c r="G1980" i="4"/>
  <c r="E1980" i="4"/>
  <c r="G1990" i="4"/>
  <c r="E1999" i="4"/>
  <c r="G2015" i="4"/>
  <c r="E2015" i="4"/>
  <c r="G2026" i="4"/>
  <c r="E2209" i="4"/>
  <c r="G2209" i="4"/>
  <c r="G1077" i="4"/>
  <c r="E1206" i="4"/>
  <c r="E1220" i="4"/>
  <c r="G1259" i="4"/>
  <c r="E1291" i="4"/>
  <c r="E1322" i="4"/>
  <c r="E1346" i="4"/>
  <c r="G1346" i="4"/>
  <c r="E1371" i="4"/>
  <c r="E1378" i="4"/>
  <c r="E1412" i="4"/>
  <c r="E1483" i="4"/>
  <c r="E1506" i="4"/>
  <c r="G1573" i="4"/>
  <c r="E1573" i="4"/>
  <c r="E1783" i="4"/>
  <c r="G1783" i="4"/>
  <c r="E1991" i="4"/>
  <c r="G1991" i="4"/>
  <c r="G2043" i="4"/>
  <c r="E2043" i="4"/>
  <c r="E2097" i="4"/>
  <c r="G2097" i="4"/>
  <c r="G2153" i="4"/>
  <c r="E2153" i="4"/>
  <c r="G1061" i="4"/>
  <c r="G1070" i="4"/>
  <c r="G1144" i="4"/>
  <c r="G1597" i="4"/>
  <c r="G1667" i="4"/>
  <c r="G1766" i="4"/>
  <c r="E1775" i="4"/>
  <c r="G1775" i="4"/>
  <c r="G1806" i="4"/>
  <c r="E1836" i="4"/>
  <c r="G1843" i="4"/>
  <c r="E1849" i="4"/>
  <c r="E1878" i="4"/>
  <c r="G1896" i="4"/>
  <c r="G1914" i="4"/>
  <c r="E1914" i="4"/>
  <c r="G1942" i="4"/>
  <c r="E1942" i="4"/>
  <c r="G1963" i="4"/>
  <c r="G1982" i="4"/>
  <c r="E1982" i="4"/>
  <c r="E2000" i="4"/>
  <c r="G2000" i="4"/>
  <c r="G2028" i="4"/>
  <c r="E2028" i="4"/>
  <c r="E944" i="4"/>
  <c r="E952" i="4"/>
  <c r="E967" i="4"/>
  <c r="E1020" i="4"/>
  <c r="E1079" i="4"/>
  <c r="E1087" i="4"/>
  <c r="G1102" i="4"/>
  <c r="G1117" i="4"/>
  <c r="E1161" i="4"/>
  <c r="E1182" i="4"/>
  <c r="E1207" i="4"/>
  <c r="G1229" i="4"/>
  <c r="E1245" i="4"/>
  <c r="E1276" i="4"/>
  <c r="E1300" i="4"/>
  <c r="G1363" i="4"/>
  <c r="E1384" i="4"/>
  <c r="E1427" i="4"/>
  <c r="E1436" i="4"/>
  <c r="E1451" i="4"/>
  <c r="G1465" i="4"/>
  <c r="E1529" i="4"/>
  <c r="G1536" i="4"/>
  <c r="E1592" i="4"/>
  <c r="E1598" i="4"/>
  <c r="E1614" i="4"/>
  <c r="G1655" i="4"/>
  <c r="E1668" i="4"/>
  <c r="G1682" i="4"/>
  <c r="G1689" i="4"/>
  <c r="G1703" i="4"/>
  <c r="G1716" i="4"/>
  <c r="E1733" i="4"/>
  <c r="E1741" i="4"/>
  <c r="E1748" i="4"/>
  <c r="E1755" i="4"/>
  <c r="E1829" i="4"/>
  <c r="E1844" i="4"/>
  <c r="E1863" i="4"/>
  <c r="G1927" i="4"/>
  <c r="E1943" i="4"/>
  <c r="E1964" i="4"/>
  <c r="G1983" i="4"/>
  <c r="E1983" i="4"/>
  <c r="E2001" i="4"/>
  <c r="G2001" i="4"/>
  <c r="G1323" i="4"/>
  <c r="E1323" i="4"/>
  <c r="E1898" i="4"/>
  <c r="G1898" i="4"/>
  <c r="E1993" i="4"/>
  <c r="G1993" i="4"/>
  <c r="G2008" i="4"/>
  <c r="E2008" i="4"/>
  <c r="G2018" i="4"/>
  <c r="E2018" i="4"/>
  <c r="E2116" i="4"/>
  <c r="G2116" i="4"/>
  <c r="E2167" i="4"/>
  <c r="G2167" i="4"/>
  <c r="E974" i="4"/>
  <c r="E1050" i="4"/>
  <c r="E1073" i="4"/>
  <c r="G1129" i="4"/>
  <c r="G1153" i="4"/>
  <c r="E1183" i="4"/>
  <c r="G1222" i="4"/>
  <c r="E1239" i="4"/>
  <c r="E1254" i="4"/>
  <c r="E1261" i="4"/>
  <c r="E1309" i="4"/>
  <c r="E1324" i="4"/>
  <c r="E1357" i="4"/>
  <c r="E1373" i="4"/>
  <c r="E1385" i="4"/>
  <c r="E1399" i="4"/>
  <c r="E1420" i="4"/>
  <c r="E1485" i="4"/>
  <c r="E1530" i="4"/>
  <c r="G1537" i="4"/>
  <c r="E1568" i="4"/>
  <c r="E1584" i="4"/>
  <c r="G1608" i="4"/>
  <c r="E1615" i="4"/>
  <c r="E1621" i="4"/>
  <c r="G1640" i="4"/>
  <c r="E1647" i="4"/>
  <c r="E1662" i="4"/>
  <c r="E1691" i="4"/>
  <c r="E1697" i="4"/>
  <c r="G1717" i="4"/>
  <c r="E1734" i="4"/>
  <c r="E1756" i="4"/>
  <c r="E1764" i="4"/>
  <c r="E1768" i="4"/>
  <c r="E1777" i="4"/>
  <c r="E1790" i="4"/>
  <c r="E1808" i="4"/>
  <c r="E1817" i="4"/>
  <c r="E1845" i="4"/>
  <c r="G1872" i="4"/>
  <c r="E1879" i="4"/>
  <c r="G1892" i="4"/>
  <c r="E1892" i="4"/>
  <c r="E1899" i="4"/>
  <c r="G1974" i="4"/>
  <c r="E1974" i="4"/>
  <c r="E2009" i="4"/>
  <c r="G2030" i="4"/>
  <c r="E2030" i="4"/>
  <c r="E2225" i="4"/>
  <c r="G2225" i="4"/>
  <c r="G1676" i="4"/>
  <c r="E1676" i="4"/>
  <c r="E1088" i="4"/>
  <c r="G1088" i="4"/>
  <c r="G1965" i="4"/>
  <c r="E1965" i="4"/>
  <c r="E2020" i="4"/>
  <c r="G2020" i="4"/>
  <c r="G1958" i="4"/>
  <c r="E1958" i="4"/>
  <c r="G1056" i="4"/>
  <c r="G1193" i="4"/>
  <c r="G1201" i="4"/>
  <c r="G1231" i="4"/>
  <c r="G1285" i="4"/>
  <c r="G1316" i="4"/>
  <c r="G1538" i="4"/>
  <c r="G1873" i="4"/>
  <c r="G1893" i="4"/>
  <c r="G2003" i="4"/>
  <c r="E2003" i="4"/>
  <c r="G1439" i="4"/>
  <c r="E1439" i="4"/>
  <c r="G1089" i="4"/>
  <c r="G1103" i="4"/>
  <c r="E1112" i="4"/>
  <c r="E1125" i="4"/>
  <c r="G1130" i="4"/>
  <c r="E1139" i="4"/>
  <c r="G1178" i="4"/>
  <c r="E1202" i="4"/>
  <c r="E1286" i="4"/>
  <c r="E1310" i="4"/>
  <c r="E1317" i="4"/>
  <c r="E1325" i="4"/>
  <c r="E1429" i="4"/>
  <c r="E1468" i="4"/>
  <c r="E1478" i="4"/>
  <c r="G1515" i="4"/>
  <c r="G1549" i="4"/>
  <c r="G1555" i="4"/>
  <c r="G1663" i="4"/>
  <c r="G1742" i="4"/>
  <c r="G1750" i="4"/>
  <c r="G1757" i="4"/>
  <c r="E1769" i="4"/>
  <c r="E1809" i="4"/>
  <c r="E1838" i="4"/>
  <c r="E1852" i="4"/>
  <c r="G1880" i="4"/>
  <c r="E1880" i="4"/>
  <c r="E1916" i="4"/>
  <c r="E1929" i="4"/>
  <c r="G1937" i="4"/>
  <c r="E2004" i="4"/>
  <c r="G2010" i="4"/>
  <c r="E2010" i="4"/>
  <c r="E976" i="4"/>
  <c r="E990" i="4"/>
  <c r="E1009" i="4"/>
  <c r="E1216" i="4"/>
  <c r="G1248" i="4"/>
  <c r="E1248" i="4"/>
  <c r="E1294" i="4"/>
  <c r="E1303" i="4"/>
  <c r="E1540" i="4"/>
  <c r="E1610" i="4"/>
  <c r="E1685" i="4"/>
  <c r="E1707" i="4"/>
  <c r="E1743" i="4"/>
  <c r="E1751" i="4"/>
  <c r="E1785" i="4"/>
  <c r="E1823" i="4"/>
  <c r="E1947" i="4"/>
  <c r="E1976" i="4"/>
  <c r="G1986" i="4"/>
  <c r="E1986" i="4"/>
  <c r="G2038" i="4"/>
  <c r="E2038" i="4"/>
  <c r="G2065" i="4"/>
  <c r="E2065" i="4"/>
  <c r="E2178" i="4"/>
  <c r="G2178" i="4"/>
  <c r="E2196" i="4"/>
  <c r="E2235" i="4"/>
  <c r="E2111" i="4"/>
  <c r="E2125" i="4"/>
  <c r="E2140" i="4"/>
  <c r="E2162" i="4"/>
  <c r="E2185" i="4"/>
  <c r="E2203" i="4"/>
  <c r="E2236" i="4"/>
  <c r="G2066" i="4"/>
  <c r="G2076" i="4"/>
  <c r="E2099" i="4"/>
  <c r="E2190" i="4"/>
  <c r="E2213" i="4"/>
  <c r="E2220" i="4"/>
  <c r="E2229" i="4"/>
  <c r="E2062" i="4"/>
  <c r="E2072" i="4"/>
  <c r="E2085" i="4"/>
  <c r="E2107" i="4"/>
  <c r="E2119" i="4"/>
  <c r="E2135" i="4"/>
  <c r="E2157" i="4"/>
  <c r="E2198" i="4"/>
  <c r="E2230" i="4"/>
  <c r="E2093" i="4"/>
  <c r="E2144" i="4"/>
  <c r="E2165" i="4"/>
  <c r="E2176" i="4"/>
  <c r="E2183" i="4"/>
  <c r="G2221" i="4"/>
  <c r="G2240" i="4"/>
  <c r="E2056" i="4"/>
  <c r="E2069" i="4"/>
  <c r="E2080" i="4"/>
  <c r="E2215" i="4"/>
  <c r="E2231" i="4"/>
  <c r="E2145" i="4"/>
  <c r="E2166" i="4"/>
  <c r="E2177" i="4"/>
  <c r="E2089" i="4"/>
  <c r="E2109" i="4"/>
  <c r="G926" i="4"/>
  <c r="E926" i="4"/>
  <c r="E927" i="4"/>
  <c r="G939" i="4"/>
  <c r="E1004" i="4"/>
  <c r="G1004" i="4"/>
  <c r="G940" i="4"/>
  <c r="E940" i="4"/>
  <c r="E954" i="4"/>
  <c r="G954" i="4"/>
  <c r="G1033" i="4"/>
  <c r="E1033" i="4"/>
  <c r="E968" i="4"/>
  <c r="G968" i="4"/>
  <c r="E961" i="4"/>
  <c r="G949" i="4"/>
  <c r="E949" i="4"/>
  <c r="E970" i="4"/>
  <c r="G970" i="4"/>
  <c r="G1027" i="4"/>
  <c r="E1027" i="4"/>
  <c r="E1071" i="4"/>
  <c r="G1071" i="4"/>
  <c r="G983" i="4"/>
  <c r="E983" i="4"/>
  <c r="E957" i="4"/>
  <c r="G957" i="4"/>
  <c r="E1005" i="4"/>
  <c r="G1169" i="4"/>
  <c r="E1169" i="4"/>
  <c r="G993" i="4"/>
  <c r="E993" i="4"/>
  <c r="G936" i="4"/>
  <c r="G984" i="4"/>
  <c r="G1006" i="4"/>
  <c r="E1006" i="4"/>
  <c r="G950" i="4"/>
  <c r="E962" i="4"/>
  <c r="G975" i="4"/>
  <c r="E975" i="4"/>
  <c r="G996" i="4"/>
  <c r="E1001" i="4"/>
  <c r="E1078" i="4"/>
  <c r="E928" i="4"/>
  <c r="G928" i="4"/>
  <c r="E941" i="4"/>
  <c r="G941" i="4"/>
  <c r="E1029" i="4"/>
  <c r="G1066" i="4"/>
  <c r="E1066" i="4"/>
  <c r="E1104" i="4"/>
  <c r="E997" i="4"/>
  <c r="G997" i="4"/>
  <c r="E1039" i="4"/>
  <c r="G1039" i="4"/>
  <c r="E929" i="4"/>
  <c r="G929" i="4"/>
  <c r="G963" i="4"/>
  <c r="E963" i="4"/>
  <c r="E1030" i="4"/>
  <c r="G1030" i="4"/>
  <c r="E1143" i="4"/>
  <c r="G1143" i="4"/>
  <c r="E934" i="4"/>
  <c r="G942" i="4"/>
  <c r="E1194" i="4"/>
  <c r="G1194" i="4"/>
  <c r="G1212" i="4"/>
  <c r="E947" i="4"/>
  <c r="E982" i="4"/>
  <c r="G1052" i="4"/>
  <c r="E1052" i="4"/>
  <c r="G1062" i="4"/>
  <c r="E1062" i="4"/>
  <c r="G935" i="4"/>
  <c r="E935" i="4"/>
  <c r="G943" i="4"/>
  <c r="G965" i="4"/>
  <c r="E965" i="4"/>
  <c r="G1021" i="4"/>
  <c r="G1022" i="4"/>
  <c r="E1022" i="4"/>
  <c r="G1042" i="4"/>
  <c r="E1042" i="4"/>
  <c r="G1013" i="4"/>
  <c r="E1013" i="4"/>
  <c r="E1017" i="4"/>
  <c r="G1017" i="4"/>
  <c r="G978" i="4"/>
  <c r="G1048" i="4"/>
  <c r="E1048" i="4"/>
  <c r="G1176" i="4"/>
  <c r="E1176" i="4"/>
  <c r="F2244" i="4"/>
  <c r="E925" i="4"/>
  <c r="G1072" i="4"/>
  <c r="E1072" i="4"/>
  <c r="E1107" i="4"/>
  <c r="G1107" i="4"/>
  <c r="G1215" i="4"/>
  <c r="E1215" i="4"/>
  <c r="G1237" i="4"/>
  <c r="E1237" i="4"/>
  <c r="G1435" i="4"/>
  <c r="E1435" i="4"/>
  <c r="E1233" i="4"/>
  <c r="E1374" i="4"/>
  <c r="G1541" i="4"/>
  <c r="E1541" i="4"/>
  <c r="E1574" i="4"/>
  <c r="G1238" i="4"/>
  <c r="G1462" i="4"/>
  <c r="E1462" i="4"/>
  <c r="G1133" i="4"/>
  <c r="G1275" i="4"/>
  <c r="E1275" i="4"/>
  <c r="G1469" i="4"/>
  <c r="E1469" i="4"/>
  <c r="G1556" i="4"/>
  <c r="E1556" i="4"/>
  <c r="G1605" i="4"/>
  <c r="E1605" i="4"/>
  <c r="E1082" i="4"/>
  <c r="E1111" i="4"/>
  <c r="E1137" i="4"/>
  <c r="E1155" i="4"/>
  <c r="E1187" i="4"/>
  <c r="E1191" i="4"/>
  <c r="G1282" i="4"/>
  <c r="E1282" i="4"/>
  <c r="G1221" i="4"/>
  <c r="E1221" i="4"/>
  <c r="G1658" i="4"/>
  <c r="E1658" i="4"/>
  <c r="E977" i="4"/>
  <c r="E991" i="4"/>
  <c r="E1002" i="4"/>
  <c r="E1010" i="4"/>
  <c r="E1059" i="4"/>
  <c r="E1069" i="4"/>
  <c r="E1086" i="4"/>
  <c r="G1093" i="4"/>
  <c r="E1115" i="4"/>
  <c r="G1121" i="4"/>
  <c r="E1141" i="4"/>
  <c r="G1148" i="4"/>
  <c r="G1260" i="4"/>
  <c r="E1260" i="4"/>
  <c r="G1283" i="4"/>
  <c r="G1424" i="4"/>
  <c r="E1106" i="4"/>
  <c r="E1131" i="4"/>
  <c r="E1171" i="4"/>
  <c r="E1192" i="4"/>
  <c r="E1208" i="4"/>
  <c r="E1217" i="4"/>
  <c r="E1236" i="4"/>
  <c r="G1267" i="4"/>
  <c r="E1267" i="4"/>
  <c r="E1277" i="4"/>
  <c r="G1438" i="4"/>
  <c r="E1438" i="4"/>
  <c r="G1094" i="4"/>
  <c r="G1122" i="4"/>
  <c r="G1149" i="4"/>
  <c r="G1246" i="4"/>
  <c r="E1246" i="4"/>
  <c r="G1268" i="4"/>
  <c r="G1295" i="4"/>
  <c r="G1164" i="4"/>
  <c r="G1223" i="4"/>
  <c r="E1098" i="4"/>
  <c r="E1124" i="4"/>
  <c r="E1157" i="4"/>
  <c r="E1175" i="4"/>
  <c r="G1252" i="4"/>
  <c r="E1252" i="4"/>
  <c r="E1262" i="4"/>
  <c r="G1474" i="4"/>
  <c r="E1474" i="4"/>
  <c r="G1290" i="4"/>
  <c r="E1290" i="4"/>
  <c r="G1132" i="4"/>
  <c r="G1185" i="4"/>
  <c r="G1253" i="4"/>
  <c r="G1484" i="4"/>
  <c r="E1484" i="4"/>
  <c r="E1591" i="4"/>
  <c r="G1591" i="4"/>
  <c r="E1886" i="4"/>
  <c r="G1886" i="4"/>
  <c r="G1406" i="4"/>
  <c r="E1406" i="4"/>
  <c r="G1480" i="4"/>
  <c r="E1480" i="4"/>
  <c r="E1489" i="4"/>
  <c r="G1489" i="4"/>
  <c r="G1606" i="4"/>
  <c r="G1675" i="4"/>
  <c r="E1675" i="4"/>
  <c r="E1710" i="4"/>
  <c r="G1710" i="4"/>
  <c r="G1347" i="4"/>
  <c r="E1347" i="4"/>
  <c r="G1376" i="4"/>
  <c r="E1376" i="4"/>
  <c r="G1388" i="4"/>
  <c r="E1388" i="4"/>
  <c r="G1443" i="4"/>
  <c r="E1443" i="4"/>
  <c r="G1466" i="4"/>
  <c r="E1500" i="4"/>
  <c r="G1500" i="4"/>
  <c r="E1512" i="4"/>
  <c r="G1512" i="4"/>
  <c r="G1547" i="4"/>
  <c r="E1251" i="4"/>
  <c r="E1266" i="4"/>
  <c r="E1281" i="4"/>
  <c r="E1296" i="4"/>
  <c r="E1312" i="4"/>
  <c r="E1327" i="4"/>
  <c r="E1351" i="4"/>
  <c r="E1379" i="4"/>
  <c r="E1394" i="4"/>
  <c r="E1421" i="4"/>
  <c r="G1428" i="4"/>
  <c r="E1452" i="4"/>
  <c r="E1475" i="4"/>
  <c r="G1475" i="4"/>
  <c r="E1498" i="4"/>
  <c r="E1501" i="4"/>
  <c r="G1542" i="4"/>
  <c r="G1548" i="4"/>
  <c r="E1548" i="4"/>
  <c r="G1467" i="4"/>
  <c r="E1467" i="4"/>
  <c r="G1543" i="4"/>
  <c r="E1543" i="4"/>
  <c r="G1564" i="4"/>
  <c r="E1564" i="4"/>
  <c r="E1601" i="4"/>
  <c r="G1635" i="4"/>
  <c r="E1635" i="4"/>
  <c r="E1306" i="4"/>
  <c r="E1321" i="4"/>
  <c r="E1337" i="4"/>
  <c r="E1348" i="4"/>
  <c r="E1354" i="4"/>
  <c r="E1361" i="4"/>
  <c r="E1368" i="4"/>
  <c r="E1377" i="4"/>
  <c r="E1389" i="4"/>
  <c r="G1391" i="4"/>
  <c r="E1391" i="4"/>
  <c r="E1425" i="4"/>
  <c r="E1432" i="4"/>
  <c r="E1444" i="4"/>
  <c r="G1448" i="4"/>
  <c r="E1448" i="4"/>
  <c r="G1476" i="4"/>
  <c r="E1476" i="4"/>
  <c r="E1517" i="4"/>
  <c r="E1527" i="4"/>
  <c r="G1532" i="4"/>
  <c r="E1532" i="4"/>
  <c r="E1705" i="4"/>
  <c r="G1522" i="4"/>
  <c r="E1522" i="4"/>
  <c r="E1602" i="4"/>
  <c r="G1341" i="4"/>
  <c r="G1372" i="4"/>
  <c r="G1411" i="4"/>
  <c r="E1411" i="4"/>
  <c r="G1481" i="4"/>
  <c r="G1514" i="4"/>
  <c r="E1297" i="4"/>
  <c r="E1313" i="4"/>
  <c r="E1328" i="4"/>
  <c r="E1338" i="4"/>
  <c r="E1345" i="4"/>
  <c r="E1352" i="4"/>
  <c r="E1369" i="4"/>
  <c r="E1380" i="4"/>
  <c r="E1392" i="4"/>
  <c r="G1395" i="4"/>
  <c r="E1449" i="4"/>
  <c r="G1453" i="4"/>
  <c r="E1550" i="4"/>
  <c r="G1550" i="4"/>
  <c r="E1603" i="4"/>
  <c r="G1630" i="4"/>
  <c r="E1630" i="4"/>
  <c r="G1638" i="4"/>
  <c r="E1638" i="4"/>
  <c r="G1433" i="4"/>
  <c r="E1433" i="4"/>
  <c r="G1651" i="4"/>
  <c r="E1651" i="4"/>
  <c r="G1362" i="4"/>
  <c r="E1362" i="4"/>
  <c r="G1414" i="4"/>
  <c r="E1414" i="4"/>
  <c r="G1472" i="4"/>
  <c r="E1472" i="4"/>
  <c r="E1534" i="4"/>
  <c r="G1534" i="4"/>
  <c r="G1566" i="4"/>
  <c r="G1631" i="4"/>
  <c r="G1396" i="4"/>
  <c r="E1396" i="4"/>
  <c r="G1400" i="4"/>
  <c r="G1454" i="4"/>
  <c r="E1454" i="4"/>
  <c r="G1457" i="4"/>
  <c r="G1551" i="4"/>
  <c r="E1551" i="4"/>
  <c r="E1604" i="4"/>
  <c r="G1604" i="4"/>
  <c r="E1701" i="4"/>
  <c r="E1381" i="4"/>
  <c r="E1434" i="4"/>
  <c r="E1473" i="4"/>
  <c r="E1554" i="4"/>
  <c r="G1579" i="4"/>
  <c r="E1579" i="4"/>
  <c r="G1595" i="4"/>
  <c r="E1595" i="4"/>
  <c r="E1652" i="4"/>
  <c r="E1415" i="4"/>
  <c r="G1419" i="4"/>
  <c r="E1419" i="4"/>
  <c r="E1461" i="4"/>
  <c r="E1496" i="4"/>
  <c r="G1626" i="4"/>
  <c r="E1626" i="4"/>
  <c r="G1646" i="4"/>
  <c r="E1646" i="4"/>
  <c r="G1401" i="4"/>
  <c r="E1401" i="4"/>
  <c r="G1458" i="4"/>
  <c r="E1458" i="4"/>
  <c r="G1520" i="4"/>
  <c r="E1520" i="4"/>
  <c r="G1729" i="4"/>
  <c r="E1729" i="4"/>
  <c r="E1503" i="4"/>
  <c r="E1528" i="4"/>
  <c r="E1539" i="4"/>
  <c r="E1560" i="4"/>
  <c r="E1585" i="4"/>
  <c r="E1593" i="4"/>
  <c r="E1625" i="4"/>
  <c r="E1680" i="4"/>
  <c r="E1692" i="4"/>
  <c r="E1724" i="4"/>
  <c r="G1648" i="4"/>
  <c r="E1648" i="4"/>
  <c r="G1747" i="4"/>
  <c r="E1747" i="4"/>
  <c r="E1653" i="4"/>
  <c r="E1628" i="4"/>
  <c r="E1637" i="4"/>
  <c r="G1736" i="4"/>
  <c r="E1736" i="4"/>
  <c r="E1681" i="4"/>
  <c r="G1681" i="4"/>
  <c r="E1590" i="4"/>
  <c r="E1698" i="4"/>
  <c r="E1708" i="4"/>
  <c r="G1519" i="4"/>
  <c r="G1620" i="4"/>
  <c r="E1620" i="4"/>
  <c r="E1654" i="4"/>
  <c r="G1654" i="4"/>
  <c r="G1690" i="4"/>
  <c r="G1732" i="4"/>
  <c r="E1732" i="4"/>
  <c r="G1482" i="4"/>
  <c r="G1575" i="4"/>
  <c r="G1656" i="4"/>
  <c r="E1677" i="4"/>
  <c r="E1686" i="4"/>
  <c r="E1694" i="4"/>
  <c r="G1694" i="4"/>
  <c r="G1702" i="4"/>
  <c r="E1702" i="4"/>
  <c r="G1721" i="4"/>
  <c r="E1721" i="4"/>
  <c r="E1738" i="4"/>
  <c r="G1738" i="4"/>
  <c r="E1763" i="4"/>
  <c r="E1858" i="4"/>
  <c r="G1858" i="4"/>
  <c r="G1728" i="4"/>
  <c r="E1728" i="4"/>
  <c r="E1759" i="4"/>
  <c r="E1774" i="4"/>
  <c r="E1780" i="4"/>
  <c r="G1740" i="4"/>
  <c r="E1740" i="4"/>
  <c r="E2029" i="4"/>
  <c r="G2029" i="4"/>
  <c r="E1770" i="4"/>
  <c r="G1826" i="4"/>
  <c r="E1826" i="4"/>
  <c r="G1812" i="4"/>
  <c r="E1812" i="4"/>
  <c r="G1866" i="4"/>
  <c r="E1866" i="4"/>
  <c r="G1953" i="4"/>
  <c r="G1970" i="4"/>
  <c r="E1970" i="4"/>
  <c r="E1761" i="4"/>
  <c r="G1906" i="4"/>
  <c r="E1906" i="4"/>
  <c r="E1772" i="4"/>
  <c r="G1796" i="4"/>
  <c r="E1796" i="4"/>
  <c r="G1762" i="4"/>
  <c r="E1762" i="4"/>
  <c r="E1908" i="4"/>
  <c r="G1908" i="4"/>
  <c r="E2017" i="4"/>
  <c r="G2189" i="4"/>
  <c r="E2189" i="4"/>
  <c r="G1839" i="4"/>
  <c r="E1839" i="4"/>
  <c r="G1894" i="4"/>
  <c r="G2088" i="4"/>
  <c r="E2088" i="4"/>
  <c r="G2143" i="4"/>
  <c r="E2143" i="4"/>
  <c r="G1831" i="4"/>
  <c r="G1966" i="4"/>
  <c r="G1859" i="4"/>
  <c r="G1938" i="4"/>
  <c r="E1960" i="4"/>
  <c r="G2013" i="4"/>
  <c r="E1754" i="4"/>
  <c r="E1828" i="4"/>
  <c r="E1903" i="4"/>
  <c r="E1950" i="4"/>
  <c r="E1989" i="4"/>
  <c r="E1800" i="4"/>
  <c r="E1816" i="4"/>
  <c r="E1856" i="4"/>
  <c r="E1864" i="4"/>
  <c r="E1920" i="4"/>
  <c r="G1924" i="4"/>
  <c r="E1944" i="4"/>
  <c r="E2027" i="4"/>
  <c r="G1885" i="4"/>
  <c r="G1781" i="4"/>
  <c r="E1781" i="4"/>
  <c r="G1793" i="4"/>
  <c r="E1793" i="4"/>
  <c r="G1805" i="4"/>
  <c r="E1805" i="4"/>
  <c r="G1818" i="4"/>
  <c r="E1818" i="4"/>
  <c r="G1911" i="4"/>
  <c r="G2237" i="4"/>
  <c r="E1833" i="4"/>
  <c r="E1860" i="4"/>
  <c r="E1874" i="4"/>
  <c r="E1887" i="4"/>
  <c r="E1897" i="4"/>
  <c r="E1912" i="4"/>
  <c r="E1925" i="4"/>
  <c r="E1954" i="4"/>
  <c r="E1967" i="4"/>
  <c r="E2006" i="4"/>
  <c r="E2014" i="4"/>
  <c r="E2024" i="4"/>
  <c r="E2156" i="4"/>
  <c r="E2202" i="4"/>
  <c r="E2012" i="4"/>
  <c r="E1891" i="4"/>
  <c r="E1904" i="4"/>
  <c r="E1918" i="4"/>
  <c r="E1930" i="4"/>
  <c r="E1945" i="4"/>
  <c r="E1961" i="4"/>
  <c r="G1977" i="4"/>
  <c r="G2034" i="4"/>
  <c r="G2090" i="4"/>
  <c r="G2192" i="4"/>
  <c r="E1922" i="4"/>
  <c r="E1934" i="4"/>
  <c r="E1949" i="4"/>
  <c r="E1971" i="4"/>
  <c r="E1981" i="4"/>
  <c r="E2234" i="4"/>
  <c r="G1962" i="4"/>
  <c r="G2019" i="4"/>
  <c r="G2053" i="4"/>
  <c r="G2103" i="4"/>
  <c r="G2159" i="4"/>
  <c r="G2205" i="4"/>
  <c r="E2032" i="4"/>
  <c r="E2046" i="4"/>
  <c r="E2059" i="4"/>
  <c r="E2082" i="4"/>
  <c r="E2096" i="4"/>
  <c r="E2122" i="4"/>
  <c r="E2138" i="4"/>
  <c r="E2175" i="4"/>
  <c r="E2212" i="4"/>
  <c r="E2228" i="4"/>
  <c r="E2243" i="4"/>
  <c r="E2054" i="4"/>
  <c r="E2067" i="4"/>
  <c r="E2077" i="4"/>
  <c r="E2091" i="4"/>
  <c r="E2104" i="4"/>
  <c r="E2117" i="4"/>
  <c r="E2132" i="4"/>
  <c r="E2146" i="4"/>
  <c r="E2160" i="4"/>
  <c r="E2171" i="4"/>
  <c r="E2193" i="4"/>
  <c r="E2206" i="4"/>
  <c r="E2222" i="4"/>
  <c r="E2238" i="4"/>
  <c r="E2050" i="4"/>
  <c r="E2063" i="4"/>
  <c r="E2073" i="4"/>
  <c r="E2086" i="4"/>
  <c r="E2100" i="4"/>
  <c r="E2112" i="4"/>
  <c r="E2126" i="4"/>
  <c r="E2141" i="4"/>
  <c r="E2154" i="4"/>
  <c r="E2168" i="4"/>
  <c r="E2179" i="4"/>
  <c r="E2200" i="4"/>
  <c r="E2216" i="4"/>
  <c r="E2232" i="4"/>
  <c r="E2047" i="4"/>
  <c r="E2057" i="4"/>
  <c r="E2070" i="4"/>
  <c r="E2094" i="4"/>
  <c r="E2108" i="4"/>
  <c r="E2120" i="4"/>
  <c r="E2136" i="4"/>
  <c r="E2149" i="4"/>
  <c r="E2163" i="4"/>
  <c r="E2173" i="4"/>
  <c r="E2186" i="4"/>
  <c r="E2210" i="4"/>
  <c r="E2226" i="4"/>
  <c r="E2241" i="4"/>
  <c r="E2068" i="4"/>
  <c r="E2078" i="4"/>
  <c r="E2092" i="4"/>
  <c r="E2105" i="4"/>
  <c r="E2133" i="4"/>
  <c r="E2147" i="4"/>
  <c r="E2172" i="4"/>
  <c r="E2184" i="4"/>
  <c r="E2194" i="4"/>
  <c r="E2207" i="4"/>
  <c r="E2223" i="4"/>
  <c r="E2239" i="4"/>
  <c r="E2074" i="4"/>
  <c r="E2087" i="4"/>
  <c r="E2101" i="4"/>
  <c r="E2113" i="4"/>
  <c r="E2127" i="4"/>
  <c r="E2142" i="4"/>
  <c r="E2155" i="4"/>
  <c r="E2180" i="4"/>
  <c r="E2188" i="4"/>
  <c r="E2201" i="4"/>
  <c r="E2217" i="4"/>
  <c r="E2233" i="4"/>
  <c r="E2045" i="4"/>
  <c r="E2058" i="4"/>
  <c r="E2071" i="4"/>
  <c r="E2081" i="4"/>
  <c r="E2095" i="4"/>
  <c r="E2121" i="4"/>
  <c r="E2137" i="4"/>
  <c r="E2150" i="4"/>
  <c r="E2164" i="4"/>
  <c r="E2174" i="4"/>
  <c r="E2197" i="4"/>
  <c r="E2211" i="4"/>
  <c r="E2227" i="4"/>
  <c r="E2242" i="4"/>
  <c r="F5" i="4" l="1"/>
  <c r="H1417" i="4" s="1"/>
  <c r="G2244" i="4"/>
  <c r="H427" i="4" l="1"/>
  <c r="I343" i="4"/>
  <c r="H468" i="4"/>
  <c r="H743" i="4"/>
  <c r="H23" i="4"/>
  <c r="I372" i="4"/>
  <c r="H324" i="4"/>
  <c r="I596" i="4"/>
  <c r="H977" i="4"/>
  <c r="I678" i="4"/>
  <c r="H798" i="4"/>
  <c r="I408" i="4"/>
  <c r="I1132" i="4"/>
  <c r="I68" i="4"/>
  <c r="H422" i="4"/>
  <c r="I307" i="4"/>
  <c r="I348" i="4"/>
  <c r="H207" i="4"/>
  <c r="I353" i="4"/>
  <c r="H582" i="4"/>
  <c r="H246" i="4"/>
  <c r="H170" i="4"/>
  <c r="I200" i="4"/>
  <c r="H235" i="4"/>
  <c r="I292" i="4"/>
  <c r="H885" i="4"/>
  <c r="I736" i="4"/>
  <c r="I371" i="4"/>
  <c r="H15" i="4"/>
  <c r="H367" i="4"/>
  <c r="I632" i="4"/>
  <c r="H148" i="4"/>
  <c r="H187" i="4"/>
  <c r="H460" i="4"/>
  <c r="I239" i="4"/>
  <c r="I356" i="4"/>
  <c r="H827" i="4"/>
  <c r="I759" i="4"/>
  <c r="H394" i="4"/>
  <c r="I50" i="4"/>
  <c r="H376" i="4"/>
  <c r="I655" i="4"/>
  <c r="I152" i="4"/>
  <c r="H204" i="4"/>
  <c r="H492" i="4"/>
  <c r="H707" i="4"/>
  <c r="I379" i="4"/>
  <c r="H285" i="4"/>
  <c r="I872" i="4"/>
  <c r="I834" i="4"/>
  <c r="H160" i="4"/>
  <c r="I363" i="4"/>
  <c r="H274" i="4"/>
  <c r="I156" i="4"/>
  <c r="I168" i="4"/>
  <c r="I203" i="4"/>
  <c r="H388" i="4"/>
  <c r="I821" i="4"/>
  <c r="H610" i="4"/>
  <c r="H380" i="4"/>
  <c r="I20" i="4"/>
  <c r="H892" i="4"/>
  <c r="I64" i="4"/>
  <c r="H186" i="4"/>
  <c r="I16" i="4"/>
  <c r="I700" i="4"/>
  <c r="H399" i="4"/>
  <c r="I691" i="4"/>
  <c r="H178" i="4"/>
  <c r="H455" i="4"/>
  <c r="H515" i="4"/>
  <c r="H748" i="4"/>
  <c r="H434" i="4"/>
  <c r="H325" i="4"/>
  <c r="H51" i="4"/>
  <c r="I24" i="4"/>
  <c r="I604" i="4"/>
  <c r="I417" i="4"/>
  <c r="I723" i="4"/>
  <c r="H28" i="4"/>
  <c r="H496" i="4"/>
  <c r="H13" i="4"/>
  <c r="H781" i="4"/>
  <c r="H202" i="4"/>
  <c r="H329" i="4"/>
  <c r="H87" i="4"/>
  <c r="I36" i="4"/>
  <c r="I56" i="4"/>
  <c r="H568" i="4"/>
  <c r="I769" i="4"/>
  <c r="H72" i="4"/>
  <c r="H592" i="4"/>
  <c r="H29" i="4"/>
  <c r="H805" i="4"/>
  <c r="H343" i="4"/>
  <c r="I669" i="4"/>
  <c r="I160" i="4"/>
  <c r="I879" i="4"/>
  <c r="H71" i="4"/>
  <c r="H375" i="4"/>
  <c r="I63" i="4"/>
  <c r="H354" i="4"/>
  <c r="I67" i="4"/>
  <c r="I384" i="4"/>
  <c r="I95" i="4"/>
  <c r="I464" i="4"/>
  <c r="I58" i="4"/>
  <c r="I107" i="4"/>
  <c r="I583" i="4"/>
  <c r="H618" i="4"/>
  <c r="I9" i="4"/>
  <c r="I128" i="4"/>
  <c r="I339" i="4"/>
  <c r="H286" i="4"/>
  <c r="I745" i="4"/>
  <c r="H446" i="4"/>
  <c r="I228" i="4"/>
  <c r="I883" i="4"/>
  <c r="H831" i="4"/>
  <c r="I396" i="4"/>
  <c r="I143" i="4"/>
  <c r="I813" i="4"/>
  <c r="I705" i="4"/>
  <c r="I301" i="4"/>
  <c r="I719" i="4"/>
  <c r="H111" i="4"/>
  <c r="I499" i="4"/>
  <c r="I86" i="4"/>
  <c r="H600" i="4"/>
  <c r="I971" i="4"/>
  <c r="H104" i="4"/>
  <c r="I770" i="4"/>
  <c r="I179" i="4"/>
  <c r="I383" i="4"/>
  <c r="I780" i="4"/>
  <c r="I34" i="4"/>
  <c r="H83" i="4"/>
  <c r="I467" i="4"/>
  <c r="I609" i="4"/>
  <c r="I199" i="4"/>
  <c r="H108" i="4"/>
  <c r="I153" i="4"/>
  <c r="I243" i="4"/>
  <c r="I392" i="4"/>
  <c r="I912" i="4"/>
  <c r="I867" i="4"/>
  <c r="I164" i="4"/>
  <c r="I60" i="4"/>
  <c r="I55" i="4"/>
  <c r="H841" i="4"/>
  <c r="H404" i="4"/>
  <c r="H272" i="4"/>
  <c r="H247" i="4"/>
  <c r="I684" i="4"/>
  <c r="I415" i="4"/>
  <c r="I266" i="4"/>
  <c r="H967" i="4"/>
  <c r="I474" i="4"/>
  <c r="I66" i="4"/>
  <c r="H716" i="4"/>
  <c r="H152" i="4"/>
  <c r="I486" i="4"/>
  <c r="H555" i="4"/>
  <c r="H175" i="4"/>
  <c r="H596" i="4"/>
  <c r="I325" i="4"/>
  <c r="H390" i="4"/>
  <c r="H244" i="4"/>
  <c r="H35" i="4"/>
  <c r="I737" i="4"/>
  <c r="I13" i="4"/>
  <c r="I26" i="4"/>
  <c r="H909" i="4"/>
  <c r="I222" i="4"/>
  <c r="I397" i="4"/>
  <c r="H1139" i="4"/>
  <c r="H1071" i="4"/>
  <c r="I10" i="4"/>
  <c r="H63" i="4"/>
  <c r="I82" i="4"/>
  <c r="I540" i="4"/>
  <c r="H91" i="4"/>
  <c r="I15" i="4"/>
  <c r="I190" i="4"/>
  <c r="H632" i="4"/>
  <c r="I463" i="4"/>
  <c r="I216" i="4"/>
  <c r="I774" i="4"/>
  <c r="H112" i="4"/>
  <c r="I751" i="4"/>
  <c r="H615" i="4"/>
  <c r="I656" i="4"/>
  <c r="I533" i="4"/>
  <c r="I752" i="4"/>
  <c r="H252" i="4"/>
  <c r="H534" i="4"/>
  <c r="H10" i="4"/>
  <c r="H384" i="4"/>
  <c r="H412" i="4"/>
  <c r="H381" i="4"/>
  <c r="I538" i="4"/>
  <c r="I40" i="4"/>
  <c r="H19" i="4"/>
  <c r="I31" i="4"/>
  <c r="H655" i="4"/>
  <c r="I229" i="4"/>
  <c r="H120" i="4"/>
  <c r="H656" i="4"/>
  <c r="I629" i="4"/>
  <c r="I256" i="4"/>
  <c r="H14" i="4"/>
  <c r="H837" i="4"/>
  <c r="I46" i="4"/>
  <c r="I48" i="4"/>
  <c r="I35" i="4"/>
  <c r="I271" i="4"/>
  <c r="H673" i="4"/>
  <c r="H486" i="4"/>
  <c r="I349" i="4"/>
  <c r="H902" i="4"/>
  <c r="I178" i="4"/>
  <c r="I808" i="4"/>
  <c r="I674" i="4"/>
  <c r="I756" i="4"/>
  <c r="I729" i="4"/>
  <c r="H117" i="4"/>
  <c r="I561" i="4"/>
  <c r="I680" i="4"/>
  <c r="H30" i="4"/>
  <c r="I457" i="4"/>
  <c r="H736" i="4"/>
  <c r="H585" i="4"/>
  <c r="I786" i="4"/>
  <c r="H254" i="4"/>
  <c r="H75" i="4"/>
  <c r="H95" i="4"/>
  <c r="I380" i="4"/>
  <c r="I802" i="4"/>
  <c r="I43" i="4"/>
  <c r="H312" i="4"/>
  <c r="H723" i="4"/>
  <c r="I504" i="4"/>
  <c r="H363" i="4"/>
  <c r="H908" i="4"/>
  <c r="H238" i="4"/>
  <c r="I928" i="4"/>
  <c r="H697" i="4"/>
  <c r="I799" i="4"/>
  <c r="I838" i="4"/>
  <c r="H141" i="4"/>
  <c r="I593" i="4"/>
  <c r="I776" i="4"/>
  <c r="I163" i="4"/>
  <c r="H835" i="4"/>
  <c r="I992" i="4"/>
  <c r="H649" i="4"/>
  <c r="I846" i="4"/>
  <c r="I508" i="4"/>
  <c r="I435" i="4"/>
  <c r="I237" i="4"/>
  <c r="I472" i="4"/>
  <c r="H832" i="4"/>
  <c r="I779" i="4"/>
  <c r="H720" i="4"/>
  <c r="H771" i="4"/>
  <c r="I552" i="4"/>
  <c r="H407" i="4"/>
  <c r="H444" i="4"/>
  <c r="H393" i="4"/>
  <c r="H119" i="4"/>
  <c r="I18" i="4"/>
  <c r="H458" i="4"/>
  <c r="I284" i="4"/>
  <c r="I94" i="4"/>
  <c r="H143" i="4"/>
  <c r="I778" i="4"/>
  <c r="I38" i="4"/>
  <c r="I47" i="4"/>
  <c r="H335" i="4"/>
  <c r="H788" i="4"/>
  <c r="I527" i="4"/>
  <c r="I381" i="4"/>
  <c r="I934" i="4"/>
  <c r="H255" i="4"/>
  <c r="I88" i="4"/>
  <c r="H747" i="4"/>
  <c r="I804" i="4"/>
  <c r="I863" i="4"/>
  <c r="H158" i="4"/>
  <c r="H607" i="4"/>
  <c r="I829" i="4"/>
  <c r="I193" i="4"/>
  <c r="I865" i="4"/>
  <c r="I1027" i="4"/>
  <c r="H653" i="4"/>
  <c r="H1201" i="4"/>
  <c r="H999" i="4"/>
  <c r="H386" i="4"/>
  <c r="H251" i="4"/>
  <c r="I295" i="4"/>
  <c r="I309" i="4"/>
  <c r="I428" i="4"/>
  <c r="I25" i="4"/>
  <c r="H824" i="4"/>
  <c r="H420" i="4"/>
  <c r="I443" i="4"/>
  <c r="I407" i="4"/>
  <c r="I831" i="4"/>
  <c r="I310" i="4"/>
  <c r="I898" i="4"/>
  <c r="I106" i="4"/>
  <c r="H135" i="4"/>
  <c r="I677" i="4"/>
  <c r="I8" i="4"/>
  <c r="H650" i="4"/>
  <c r="I119" i="4"/>
  <c r="I481" i="4"/>
  <c r="I220" i="4"/>
  <c r="I732" i="4"/>
  <c r="H619" i="4"/>
  <c r="H48" i="4"/>
  <c r="I395" i="4"/>
  <c r="I255" i="4"/>
  <c r="H318" i="4"/>
  <c r="H332" i="4"/>
  <c r="I515" i="4"/>
  <c r="I113" i="4"/>
  <c r="I218" i="4"/>
  <c r="H475" i="4"/>
  <c r="I612" i="4"/>
  <c r="I416" i="4"/>
  <c r="H157" i="4"/>
  <c r="I330" i="4"/>
  <c r="I978" i="4"/>
  <c r="H224" i="4"/>
  <c r="I668" i="4"/>
  <c r="I563" i="4"/>
  <c r="I14" i="4"/>
  <c r="I773" i="4"/>
  <c r="I127" i="4"/>
  <c r="H527" i="4"/>
  <c r="I267" i="4"/>
  <c r="I741" i="4"/>
  <c r="I637" i="4"/>
  <c r="H60" i="4"/>
  <c r="I523" i="4"/>
  <c r="I313" i="4"/>
  <c r="H414" i="4"/>
  <c r="I341" i="4"/>
  <c r="H570" i="4"/>
  <c r="I121" i="4"/>
  <c r="I319" i="4"/>
  <c r="H791" i="4"/>
  <c r="I962" i="4"/>
  <c r="I845" i="4"/>
  <c r="H253" i="4"/>
  <c r="I334" i="4"/>
  <c r="H916" i="4"/>
  <c r="I659" i="4"/>
  <c r="H783" i="4"/>
  <c r="I861" i="4"/>
  <c r="H131" i="4"/>
  <c r="H27" i="4"/>
  <c r="I135" i="4"/>
  <c r="I545" i="4"/>
  <c r="I335" i="4"/>
  <c r="H755" i="4"/>
  <c r="H669" i="4"/>
  <c r="H64" i="4"/>
  <c r="H578" i="4"/>
  <c r="H327" i="4"/>
  <c r="I432" i="4"/>
  <c r="H451" i="4"/>
  <c r="I620" i="4"/>
  <c r="H154" i="4"/>
  <c r="I351" i="4"/>
  <c r="H227" i="4"/>
  <c r="I189" i="4"/>
  <c r="H147" i="4"/>
  <c r="H277" i="4"/>
  <c r="I426" i="4"/>
  <c r="I920" i="4"/>
  <c r="I490" i="4"/>
  <c r="I636" i="4"/>
  <c r="I316" i="4"/>
  <c r="I70" i="4"/>
  <c r="I30" i="4"/>
  <c r="I90" i="4"/>
  <c r="H43" i="4"/>
  <c r="H67" i="4"/>
  <c r="I62" i="4"/>
  <c r="I71" i="4"/>
  <c r="H203" i="4"/>
  <c r="H431" i="4"/>
  <c r="H691" i="4"/>
  <c r="H294" i="4"/>
  <c r="H550" i="4"/>
  <c r="I836" i="4"/>
  <c r="H436" i="4"/>
  <c r="H728" i="4"/>
  <c r="H242" i="4"/>
  <c r="H128" i="4"/>
  <c r="I436" i="4"/>
  <c r="I966" i="4"/>
  <c r="H336" i="4"/>
  <c r="H804" i="4"/>
  <c r="I487" i="4"/>
  <c r="I166" i="4"/>
  <c r="H588" i="4"/>
  <c r="I260" i="4"/>
  <c r="H941" i="4"/>
  <c r="I37" i="4"/>
  <c r="I369" i="4"/>
  <c r="H829" i="4"/>
  <c r="H566" i="4"/>
  <c r="H507" i="4"/>
  <c r="H42" i="4"/>
  <c r="H626" i="4"/>
  <c r="H471" i="4"/>
  <c r="I439" i="4"/>
  <c r="H467" i="4"/>
  <c r="I853" i="4"/>
  <c r="H453" i="4"/>
  <c r="H975" i="4"/>
  <c r="I546" i="4"/>
  <c r="I893" i="4"/>
  <c r="H936" i="4"/>
  <c r="H59" i="4"/>
  <c r="H123" i="4"/>
  <c r="I78" i="4"/>
  <c r="I98" i="4"/>
  <c r="I79" i="4"/>
  <c r="I207" i="4"/>
  <c r="H440" i="4"/>
  <c r="I709" i="4"/>
  <c r="I303" i="4"/>
  <c r="I559" i="4"/>
  <c r="I889" i="4"/>
  <c r="I445" i="4"/>
  <c r="H751" i="4"/>
  <c r="H259" i="4"/>
  <c r="H136" i="4"/>
  <c r="I491" i="4"/>
  <c r="H1057" i="4"/>
  <c r="H359" i="4"/>
  <c r="H813" i="4"/>
  <c r="I551" i="4"/>
  <c r="H179" i="4"/>
  <c r="I597" i="4"/>
  <c r="I300" i="4"/>
  <c r="H17" i="4"/>
  <c r="I49" i="4"/>
  <c r="I401" i="4"/>
  <c r="I859" i="4"/>
  <c r="I639" i="4"/>
  <c r="I557" i="4"/>
  <c r="H54" i="4"/>
  <c r="I667" i="4"/>
  <c r="I649" i="4"/>
  <c r="I544" i="4"/>
  <c r="H572" i="4"/>
  <c r="I885" i="4"/>
  <c r="H465" i="4"/>
  <c r="I980" i="4"/>
  <c r="I582" i="4"/>
  <c r="H670" i="4"/>
  <c r="I1238" i="4"/>
  <c r="H39" i="4"/>
  <c r="I28" i="4"/>
  <c r="H362" i="4"/>
  <c r="I241" i="4"/>
  <c r="H115" i="4"/>
  <c r="H190" i="4"/>
  <c r="I110" i="4"/>
  <c r="H139" i="4"/>
  <c r="I147" i="4"/>
  <c r="I87" i="4"/>
  <c r="H220" i="4"/>
  <c r="H463" i="4"/>
  <c r="I714" i="4"/>
  <c r="I312" i="4"/>
  <c r="I568" i="4"/>
  <c r="H895" i="4"/>
  <c r="H459" i="4"/>
  <c r="H760" i="4"/>
  <c r="H8" i="4"/>
  <c r="H174" i="4"/>
  <c r="I500" i="4"/>
  <c r="I84" i="4"/>
  <c r="H423" i="4"/>
  <c r="H940" i="4"/>
  <c r="H574" i="4"/>
  <c r="I183" i="4"/>
  <c r="H620" i="4"/>
  <c r="I323" i="4"/>
  <c r="H49" i="4"/>
  <c r="I69" i="4"/>
  <c r="H415" i="4"/>
  <c r="H1132" i="4"/>
  <c r="H662" i="4"/>
  <c r="H667" i="4"/>
  <c r="H70" i="4"/>
  <c r="I685" i="4"/>
  <c r="H663" i="4"/>
  <c r="H558" i="4"/>
  <c r="I581" i="4"/>
  <c r="I1049" i="4"/>
  <c r="H469" i="4"/>
  <c r="I626" i="4"/>
  <c r="H674" i="4"/>
  <c r="H1243" i="4"/>
  <c r="H53" i="4"/>
  <c r="I73" i="4"/>
  <c r="I433" i="4"/>
  <c r="H150" i="4"/>
  <c r="I689" i="4"/>
  <c r="H74" i="4"/>
  <c r="I717" i="4"/>
  <c r="H708" i="4"/>
  <c r="I681" i="4"/>
  <c r="I613" i="4"/>
  <c r="I1058" i="4"/>
  <c r="H473" i="4"/>
  <c r="I958" i="4"/>
  <c r="I777" i="4"/>
  <c r="H678" i="4"/>
  <c r="I1259" i="4"/>
  <c r="I572" i="4"/>
  <c r="H358" i="4"/>
  <c r="I817" i="4"/>
  <c r="H191" i="4"/>
  <c r="I104" i="4"/>
  <c r="I473" i="4"/>
  <c r="H166" i="4"/>
  <c r="H606" i="4"/>
  <c r="H260" i="4"/>
  <c r="I702" i="4"/>
  <c r="I460" i="4"/>
  <c r="H61" i="4"/>
  <c r="I81" i="4"/>
  <c r="H456" i="4"/>
  <c r="I201" i="4"/>
  <c r="I725" i="4"/>
  <c r="I721" i="4"/>
  <c r="H98" i="4"/>
  <c r="I881" i="4"/>
  <c r="H740" i="4"/>
  <c r="I690" i="4"/>
  <c r="H627" i="4"/>
  <c r="H145" i="4"/>
  <c r="H477" i="4"/>
  <c r="H910" i="4"/>
  <c r="H803" i="4"/>
  <c r="H698" i="4"/>
  <c r="H1144" i="4"/>
  <c r="I74" i="4"/>
  <c r="I194" i="4"/>
  <c r="H851" i="4"/>
  <c r="H554" i="4"/>
  <c r="I792" i="4"/>
  <c r="I403" i="4"/>
  <c r="I275" i="4"/>
  <c r="H490" i="4"/>
  <c r="I99" i="4"/>
  <c r="I254" i="4"/>
  <c r="H504" i="4"/>
  <c r="H741" i="4"/>
  <c r="I591" i="4"/>
  <c r="I165" i="4"/>
  <c r="H532" i="4"/>
  <c r="H32" i="4"/>
  <c r="H546" i="4"/>
  <c r="H99" i="4"/>
  <c r="I476" i="4"/>
  <c r="I866" i="4"/>
  <c r="I12" i="4"/>
  <c r="I907" i="4"/>
  <c r="H426" i="4"/>
  <c r="I595" i="4"/>
  <c r="H298" i="4"/>
  <c r="I826" i="4"/>
  <c r="I103" i="4"/>
  <c r="H267" i="4"/>
  <c r="I513" i="4"/>
  <c r="I783" i="4"/>
  <c r="I376" i="4"/>
  <c r="H614" i="4"/>
  <c r="H195" i="4"/>
  <c r="I541" i="4"/>
  <c r="I822" i="4"/>
  <c r="H40" i="4"/>
  <c r="I195" i="4"/>
  <c r="I564" i="4"/>
  <c r="I124" i="4"/>
  <c r="H487" i="4"/>
  <c r="I217" i="4"/>
  <c r="I615" i="4"/>
  <c r="H291" i="4"/>
  <c r="H711" i="4"/>
  <c r="H474" i="4"/>
  <c r="H73" i="4"/>
  <c r="I85" i="4"/>
  <c r="I529" i="4"/>
  <c r="H214" i="4"/>
  <c r="I739" i="4"/>
  <c r="H744" i="4"/>
  <c r="H102" i="4"/>
  <c r="H931" i="4"/>
  <c r="H811" i="4"/>
  <c r="H713" i="4"/>
  <c r="H727" i="4"/>
  <c r="H153" i="4"/>
  <c r="H549" i="4"/>
  <c r="I278" i="4"/>
  <c r="I807" i="4"/>
  <c r="H702" i="4"/>
  <c r="I1047" i="4"/>
  <c r="I1174" i="4"/>
  <c r="H522" i="4"/>
  <c r="I52" i="4"/>
  <c r="I76" i="4"/>
  <c r="H586" i="4"/>
  <c r="H31" i="4"/>
  <c r="I764" i="4"/>
  <c r="I44" i="4"/>
  <c r="I23" i="4"/>
  <c r="I111" i="4"/>
  <c r="I289" i="4"/>
  <c r="H536" i="4"/>
  <c r="H812" i="4"/>
  <c r="I399" i="4"/>
  <c r="H646" i="4"/>
  <c r="H212" i="4"/>
  <c r="I573" i="4"/>
  <c r="H847" i="4"/>
  <c r="H56" i="4"/>
  <c r="I242" i="4"/>
  <c r="I587" i="4"/>
  <c r="I140" i="4"/>
  <c r="I505" i="4"/>
  <c r="I268" i="4"/>
  <c r="I706" i="4"/>
  <c r="H323" i="4"/>
  <c r="H785" i="4"/>
  <c r="I524" i="4"/>
  <c r="H133" i="4"/>
  <c r="I117" i="4"/>
  <c r="H575" i="4"/>
  <c r="H248" i="4"/>
  <c r="I781" i="4"/>
  <c r="I167" i="4"/>
  <c r="H176" i="4"/>
  <c r="I114" i="4"/>
  <c r="H845" i="4"/>
  <c r="H919" i="4"/>
  <c r="H861" i="4"/>
  <c r="H217" i="4"/>
  <c r="H605" i="4"/>
  <c r="I314" i="4"/>
  <c r="I864" i="4"/>
  <c r="H818" i="4"/>
  <c r="I1106" i="4"/>
  <c r="I1131" i="4"/>
  <c r="H1060" i="4"/>
  <c r="H127" i="4"/>
  <c r="H271" i="4"/>
  <c r="I211" i="4"/>
  <c r="I42" i="4"/>
  <c r="H103" i="4"/>
  <c r="H55" i="4"/>
  <c r="I177" i="4"/>
  <c r="I39" i="4"/>
  <c r="I131" i="4"/>
  <c r="H344" i="4"/>
  <c r="H591" i="4"/>
  <c r="H938" i="4"/>
  <c r="I440" i="4"/>
  <c r="H705" i="4"/>
  <c r="H331" i="4"/>
  <c r="H628" i="4"/>
  <c r="I914" i="4"/>
  <c r="H68" i="4"/>
  <c r="I331" i="4"/>
  <c r="H715" i="4"/>
  <c r="I191" i="4"/>
  <c r="H624" i="4"/>
  <c r="I304" i="4"/>
  <c r="I789" i="4"/>
  <c r="H428" i="4"/>
  <c r="H891" i="4"/>
  <c r="I643" i="4"/>
  <c r="I162" i="4"/>
  <c r="I175" i="4"/>
  <c r="H648" i="4"/>
  <c r="H374" i="4"/>
  <c r="H839" i="4"/>
  <c r="H292" i="4"/>
  <c r="H338" i="4"/>
  <c r="I297" i="4"/>
  <c r="I249" i="4"/>
  <c r="I151" i="4"/>
  <c r="H1033" i="4"/>
  <c r="H281" i="4"/>
  <c r="H661" i="4"/>
  <c r="I406" i="4"/>
  <c r="H1020" i="4"/>
  <c r="H1088" i="4"/>
  <c r="H1292" i="4"/>
  <c r="H1235" i="4"/>
  <c r="I1503" i="4"/>
  <c r="I51" i="4"/>
  <c r="I115" i="4"/>
  <c r="I224" i="4"/>
  <c r="I385" i="4"/>
  <c r="H559" i="4"/>
  <c r="H732" i="4"/>
  <c r="I250" i="4"/>
  <c r="I431" i="4"/>
  <c r="I600" i="4"/>
  <c r="I788" i="4"/>
  <c r="I246" i="4"/>
  <c r="H500" i="4"/>
  <c r="H683" i="4"/>
  <c r="I857" i="4"/>
  <c r="I263" i="4"/>
  <c r="H92" i="4"/>
  <c r="H208" i="4"/>
  <c r="I404" i="4"/>
  <c r="I660" i="4"/>
  <c r="I92" i="4"/>
  <c r="I272" i="4"/>
  <c r="H519" i="4"/>
  <c r="I868" i="4"/>
  <c r="I368" i="4"/>
  <c r="I624" i="4"/>
  <c r="I935" i="4"/>
  <c r="H355" i="4"/>
  <c r="H652" i="4"/>
  <c r="H93" i="4"/>
  <c r="H538" i="4"/>
  <c r="H25" i="4"/>
  <c r="H192" i="4"/>
  <c r="I93" i="4"/>
  <c r="H319" i="4"/>
  <c r="H616" i="4"/>
  <c r="H167" i="4"/>
  <c r="I424" i="4"/>
  <c r="I800" i="4"/>
  <c r="I621" i="4"/>
  <c r="I333" i="4"/>
  <c r="H114" i="4"/>
  <c r="I452" i="4"/>
  <c r="I142" i="4"/>
  <c r="H535" i="4"/>
  <c r="H168" i="4"/>
  <c r="I576" i="4"/>
  <c r="I215" i="4"/>
  <c r="I645" i="4"/>
  <c r="I1033" i="4"/>
  <c r="H161" i="4"/>
  <c r="H341" i="4"/>
  <c r="H485" i="4"/>
  <c r="I699" i="4"/>
  <c r="I1001" i="4"/>
  <c r="I338" i="4"/>
  <c r="I554" i="4"/>
  <c r="I873" i="4"/>
  <c r="H1080" i="4"/>
  <c r="H754" i="4"/>
  <c r="I952" i="4"/>
  <c r="I1053" i="4"/>
  <c r="I1350" i="4"/>
  <c r="I812" i="4"/>
  <c r="H276" i="4"/>
  <c r="I509" i="4"/>
  <c r="I687" i="4"/>
  <c r="I862" i="4"/>
  <c r="I285" i="4"/>
  <c r="H96" i="4"/>
  <c r="I212" i="4"/>
  <c r="H418" i="4"/>
  <c r="I683" i="4"/>
  <c r="I96" i="4"/>
  <c r="I281" i="4"/>
  <c r="H528" i="4"/>
  <c r="H879" i="4"/>
  <c r="H382" i="4"/>
  <c r="H638" i="4"/>
  <c r="H1161" i="4"/>
  <c r="H364" i="4"/>
  <c r="I661" i="4"/>
  <c r="H109" i="4"/>
  <c r="I547" i="4"/>
  <c r="H33" i="4"/>
  <c r="I226" i="4"/>
  <c r="I101" i="4"/>
  <c r="H328" i="4"/>
  <c r="I625" i="4"/>
  <c r="I171" i="4"/>
  <c r="H470" i="4"/>
  <c r="I805" i="4"/>
  <c r="H635" i="4"/>
  <c r="H347" i="4"/>
  <c r="H134" i="4"/>
  <c r="H466" i="4"/>
  <c r="H155" i="4"/>
  <c r="H544" i="4"/>
  <c r="I172" i="4"/>
  <c r="H590" i="4"/>
  <c r="H228" i="4"/>
  <c r="H668" i="4"/>
  <c r="H1064" i="4"/>
  <c r="H169" i="4"/>
  <c r="H345" i="4"/>
  <c r="H493" i="4"/>
  <c r="H712" i="4"/>
  <c r="I1019" i="4"/>
  <c r="I342" i="4"/>
  <c r="I562" i="4"/>
  <c r="H887" i="4"/>
  <c r="H766" i="4"/>
  <c r="H991" i="4"/>
  <c r="I1092" i="4"/>
  <c r="H1374" i="4"/>
  <c r="I727" i="4"/>
  <c r="I444" i="4"/>
  <c r="I59" i="4"/>
  <c r="I123" i="4"/>
  <c r="H250" i="4"/>
  <c r="H408" i="4"/>
  <c r="I577" i="4"/>
  <c r="H769" i="4"/>
  <c r="I280" i="4"/>
  <c r="H454" i="4"/>
  <c r="I623" i="4"/>
  <c r="H817" i="4"/>
  <c r="I317" i="4"/>
  <c r="H523" i="4"/>
  <c r="H701" i="4"/>
  <c r="I895" i="4"/>
  <c r="H340" i="4"/>
  <c r="H100" i="4"/>
  <c r="I225" i="4"/>
  <c r="I427" i="4"/>
  <c r="I710" i="4"/>
  <c r="I100" i="4"/>
  <c r="H304" i="4"/>
  <c r="H583" i="4"/>
  <c r="H935" i="4"/>
  <c r="I400" i="4"/>
  <c r="I647" i="4"/>
  <c r="H162" i="4"/>
  <c r="H419" i="4"/>
  <c r="H684" i="4"/>
  <c r="I145" i="4"/>
  <c r="I556" i="4"/>
  <c r="H41" i="4"/>
  <c r="H378" i="4"/>
  <c r="I105" i="4"/>
  <c r="H360" i="4"/>
  <c r="H639" i="4"/>
  <c r="I188" i="4"/>
  <c r="I520" i="4"/>
  <c r="I819" i="4"/>
  <c r="I653" i="4"/>
  <c r="I365" i="4"/>
  <c r="H142" i="4"/>
  <c r="H530" i="4"/>
  <c r="I159" i="4"/>
  <c r="H576" i="4"/>
  <c r="I185" i="4"/>
  <c r="I663" i="4"/>
  <c r="H284" i="4"/>
  <c r="I704" i="4"/>
  <c r="I750" i="4"/>
  <c r="H189" i="4"/>
  <c r="H353" i="4"/>
  <c r="H533" i="4"/>
  <c r="I716" i="4"/>
  <c r="I919" i="4"/>
  <c r="I346" i="4"/>
  <c r="I570" i="4"/>
  <c r="I1124" i="4"/>
  <c r="H774" i="4"/>
  <c r="I1008" i="4"/>
  <c r="I1166" i="4"/>
  <c r="I1118" i="4"/>
  <c r="I146" i="4"/>
  <c r="I548" i="4"/>
  <c r="H172" i="4"/>
  <c r="H631" i="4"/>
  <c r="H198" i="4"/>
  <c r="I672" i="4"/>
  <c r="I293" i="4"/>
  <c r="I718" i="4"/>
  <c r="H763" i="4"/>
  <c r="H193" i="4"/>
  <c r="H361" i="4"/>
  <c r="H537" i="4"/>
  <c r="I733" i="4"/>
  <c r="H933" i="4"/>
  <c r="I358" i="4"/>
  <c r="I578" i="4"/>
  <c r="H1030" i="4"/>
  <c r="I965" i="4"/>
  <c r="H786" i="4"/>
  <c r="I1102" i="4"/>
  <c r="H1130" i="4"/>
  <c r="H1127" i="4"/>
  <c r="I1340" i="4"/>
  <c r="H221" i="4"/>
  <c r="H385" i="4"/>
  <c r="H553" i="4"/>
  <c r="H793" i="4"/>
  <c r="H1010" i="4"/>
  <c r="I410" i="4"/>
  <c r="I590" i="4"/>
  <c r="H799" i="4"/>
  <c r="I1036" i="4"/>
  <c r="H802" i="4"/>
  <c r="H926" i="4"/>
  <c r="H1022" i="4"/>
  <c r="I1303" i="4"/>
  <c r="H330" i="4"/>
  <c r="I1037" i="4"/>
  <c r="I531" i="4"/>
  <c r="I102" i="4"/>
  <c r="I54" i="4"/>
  <c r="I877" i="4"/>
  <c r="I412" i="4"/>
  <c r="H79" i="4"/>
  <c r="I11" i="4"/>
  <c r="I75" i="4"/>
  <c r="I139" i="4"/>
  <c r="H280" i="4"/>
  <c r="I449" i="4"/>
  <c r="H623" i="4"/>
  <c r="H836" i="4"/>
  <c r="H326" i="4"/>
  <c r="I495" i="4"/>
  <c r="H687" i="4"/>
  <c r="H914" i="4"/>
  <c r="H372" i="4"/>
  <c r="H564" i="4"/>
  <c r="H737" i="4"/>
  <c r="H921" i="4"/>
  <c r="H36" i="4"/>
  <c r="H116" i="4"/>
  <c r="I259" i="4"/>
  <c r="H514" i="4"/>
  <c r="I765" i="4"/>
  <c r="I136" i="4"/>
  <c r="I345" i="4"/>
  <c r="H647" i="4"/>
  <c r="I204" i="4"/>
  <c r="I455" i="4"/>
  <c r="I747" i="4"/>
  <c r="H196" i="4"/>
  <c r="H483" i="4"/>
  <c r="I775" i="4"/>
  <c r="I273" i="4"/>
  <c r="I675" i="4"/>
  <c r="H65" i="4"/>
  <c r="I21" i="4"/>
  <c r="I141" i="4"/>
  <c r="H424" i="4"/>
  <c r="I771" i="4"/>
  <c r="H231" i="4"/>
  <c r="H598" i="4"/>
  <c r="I261" i="4"/>
  <c r="H735" i="4"/>
  <c r="H26" i="4"/>
  <c r="I180" i="4"/>
  <c r="H658" i="4"/>
  <c r="H288" i="4"/>
  <c r="H681" i="4"/>
  <c r="H334" i="4"/>
  <c r="I708" i="4"/>
  <c r="H403" i="4"/>
  <c r="H821" i="4"/>
  <c r="I844" i="4"/>
  <c r="H233" i="4"/>
  <c r="H389" i="4"/>
  <c r="H581" i="4"/>
  <c r="I858" i="4"/>
  <c r="H901" i="4"/>
  <c r="I422" i="4"/>
  <c r="I622" i="4"/>
  <c r="I820" i="4"/>
  <c r="I884" i="4"/>
  <c r="H806" i="4"/>
  <c r="I1273" i="4"/>
  <c r="I19" i="4"/>
  <c r="I83" i="4"/>
  <c r="H156" i="4"/>
  <c r="H303" i="4"/>
  <c r="H472" i="4"/>
  <c r="I641" i="4"/>
  <c r="I851" i="4"/>
  <c r="I344" i="4"/>
  <c r="H518" i="4"/>
  <c r="H696" i="4"/>
  <c r="H216" i="4"/>
  <c r="H395" i="4"/>
  <c r="H587" i="4"/>
  <c r="I755" i="4"/>
  <c r="I233" i="4"/>
  <c r="H44" i="4"/>
  <c r="H124" i="4"/>
  <c r="H322" i="4"/>
  <c r="I532" i="4"/>
  <c r="H784" i="4"/>
  <c r="I157" i="4"/>
  <c r="I409" i="4"/>
  <c r="I665" i="4"/>
  <c r="I234" i="4"/>
  <c r="H478" i="4"/>
  <c r="H775" i="4"/>
  <c r="I247" i="4"/>
  <c r="I501" i="4"/>
  <c r="I833" i="4"/>
  <c r="H314" i="4"/>
  <c r="I711" i="4"/>
  <c r="H113" i="4"/>
  <c r="I29" i="4"/>
  <c r="H171" i="4"/>
  <c r="H447" i="4"/>
  <c r="H800" i="4"/>
  <c r="H310" i="4"/>
  <c r="I648" i="4"/>
  <c r="H315" i="4"/>
  <c r="H753" i="4"/>
  <c r="H38" i="4"/>
  <c r="I283" i="4"/>
  <c r="I676" i="4"/>
  <c r="H320" i="4"/>
  <c r="H731" i="4"/>
  <c r="I375" i="4"/>
  <c r="I840" i="4"/>
  <c r="H435" i="4"/>
  <c r="H988" i="4"/>
  <c r="I876" i="4"/>
  <c r="H261" i="4"/>
  <c r="H417" i="4"/>
  <c r="H589" i="4"/>
  <c r="H923" i="4"/>
  <c r="I929" i="4"/>
  <c r="I462" i="4"/>
  <c r="I658" i="4"/>
  <c r="I955" i="4"/>
  <c r="I926" i="4"/>
  <c r="H850" i="4"/>
  <c r="H1585" i="4"/>
  <c r="I1345" i="4"/>
  <c r="H265" i="4"/>
  <c r="H425" i="4"/>
  <c r="H593" i="4"/>
  <c r="H1006" i="4"/>
  <c r="I933" i="4"/>
  <c r="I466" i="4"/>
  <c r="I662" i="4"/>
  <c r="H972" i="4"/>
  <c r="H939" i="4"/>
  <c r="H854" i="4"/>
  <c r="H1061" i="4"/>
  <c r="I1483" i="4"/>
  <c r="I22" i="4"/>
  <c r="H11" i="4"/>
  <c r="H107" i="4"/>
  <c r="H47" i="4"/>
  <c r="H807" i="4"/>
  <c r="I258" i="4"/>
  <c r="I72" i="4"/>
  <c r="I32" i="4"/>
  <c r="I627" i="4"/>
  <c r="I27" i="4"/>
  <c r="I91" i="4"/>
  <c r="I173" i="4"/>
  <c r="I321" i="4"/>
  <c r="H495" i="4"/>
  <c r="H664" i="4"/>
  <c r="H889" i="4"/>
  <c r="I367" i="4"/>
  <c r="I536" i="4"/>
  <c r="H719" i="4"/>
  <c r="I182" i="4"/>
  <c r="I413" i="4"/>
  <c r="I605" i="4"/>
  <c r="H765" i="4"/>
  <c r="H263" i="4"/>
  <c r="H52" i="4"/>
  <c r="H132" i="4"/>
  <c r="I340" i="4"/>
  <c r="I555" i="4"/>
  <c r="H873" i="4"/>
  <c r="I174" i="4"/>
  <c r="I441" i="4"/>
  <c r="I692" i="4"/>
  <c r="H264" i="4"/>
  <c r="H542" i="4"/>
  <c r="I794" i="4"/>
  <c r="I277" i="4"/>
  <c r="H524" i="4"/>
  <c r="I848" i="4"/>
  <c r="I419" i="4"/>
  <c r="I734" i="4"/>
  <c r="H125" i="4"/>
  <c r="I41" i="4"/>
  <c r="I205" i="4"/>
  <c r="H511" i="4"/>
  <c r="H819" i="4"/>
  <c r="H342" i="4"/>
  <c r="I671" i="4"/>
  <c r="H379" i="4"/>
  <c r="I150" i="4"/>
  <c r="H50" i="4"/>
  <c r="I324" i="4"/>
  <c r="I694" i="4"/>
  <c r="I361" i="4"/>
  <c r="I806" i="4"/>
  <c r="H398" i="4"/>
  <c r="I888" i="4"/>
  <c r="I453" i="4"/>
  <c r="H1014" i="4"/>
  <c r="I993" i="4"/>
  <c r="H273" i="4"/>
  <c r="H449" i="4"/>
  <c r="H601" i="4"/>
  <c r="H1023" i="4"/>
  <c r="I1185" i="4"/>
  <c r="I470" i="4"/>
  <c r="I713" i="4"/>
  <c r="I976" i="4"/>
  <c r="H666" i="4"/>
  <c r="H894" i="4"/>
  <c r="I1064" i="4"/>
  <c r="H998" i="4"/>
  <c r="I2233" i="4"/>
  <c r="H1515" i="4"/>
  <c r="I1266" i="4"/>
  <c r="I1295" i="4"/>
  <c r="I1204" i="4"/>
  <c r="I1031" i="4"/>
  <c r="H1151" i="4"/>
  <c r="H1133" i="4"/>
  <c r="H1081" i="4"/>
  <c r="H930" i="4"/>
  <c r="I936" i="4"/>
  <c r="H882" i="4"/>
  <c r="H778" i="4"/>
  <c r="H694" i="4"/>
  <c r="I1063" i="4"/>
  <c r="H1052" i="4"/>
  <c r="I1035" i="4"/>
  <c r="H1035" i="4"/>
  <c r="H820" i="4"/>
  <c r="I646" i="4"/>
  <c r="I558" i="4"/>
  <c r="I482" i="4"/>
  <c r="I402" i="4"/>
  <c r="I326" i="4"/>
  <c r="I963" i="4"/>
  <c r="I1084" i="4"/>
  <c r="I950" i="4"/>
  <c r="H823" i="4"/>
  <c r="H665" i="4"/>
  <c r="H597" i="4"/>
  <c r="H529" i="4"/>
  <c r="H461" i="4"/>
  <c r="H397" i="4"/>
  <c r="H333" i="4"/>
  <c r="H269" i="4"/>
  <c r="H205" i="4"/>
  <c r="I1077" i="4"/>
  <c r="H867" i="4"/>
  <c r="I1018" i="4"/>
  <c r="H1008" i="4"/>
  <c r="H745" i="4"/>
  <c r="H595" i="4"/>
  <c r="I421" i="4"/>
  <c r="H258" i="4"/>
  <c r="H900" i="4"/>
  <c r="H704" i="4"/>
  <c r="I535" i="4"/>
  <c r="H366" i="4"/>
  <c r="I202" i="4"/>
  <c r="I825" i="4"/>
  <c r="H672" i="4"/>
  <c r="H503" i="4"/>
  <c r="I329" i="4"/>
  <c r="I176" i="4"/>
  <c r="H865" i="4"/>
  <c r="I644" i="4"/>
  <c r="I475" i="4"/>
  <c r="H306" i="4"/>
  <c r="H159" i="4"/>
  <c r="H86" i="4"/>
  <c r="H22" i="4"/>
  <c r="I1476" i="4"/>
  <c r="H1207" i="4"/>
  <c r="H1424" i="4"/>
  <c r="H1101" i="4"/>
  <c r="H1375" i="4"/>
  <c r="H1118" i="4"/>
  <c r="I1182" i="4"/>
  <c r="I1046" i="4"/>
  <c r="H982" i="4"/>
  <c r="H852" i="4"/>
  <c r="H1049" i="4"/>
  <c r="H842" i="4"/>
  <c r="H746" i="4"/>
  <c r="I1153" i="4"/>
  <c r="I947" i="4"/>
  <c r="I887" i="4"/>
  <c r="H976" i="4"/>
  <c r="H773" i="4"/>
  <c r="I618" i="4"/>
  <c r="I534" i="4"/>
  <c r="I458" i="4"/>
  <c r="I374" i="4"/>
  <c r="I298" i="4"/>
  <c r="I1044" i="4"/>
  <c r="H984" i="4"/>
  <c r="H776" i="4"/>
  <c r="H645" i="4"/>
  <c r="H577" i="4"/>
  <c r="H509" i="4"/>
  <c r="H441" i="4"/>
  <c r="H377" i="4"/>
  <c r="H313" i="4"/>
  <c r="H249" i="4"/>
  <c r="H185" i="4"/>
  <c r="H974" i="4"/>
  <c r="I814" i="4"/>
  <c r="I908" i="4"/>
  <c r="I944" i="4"/>
  <c r="H700" i="4"/>
  <c r="H540" i="4"/>
  <c r="H371" i="4"/>
  <c r="H211" i="4"/>
  <c r="I835" i="4"/>
  <c r="H654" i="4"/>
  <c r="I480" i="4"/>
  <c r="I311" i="4"/>
  <c r="I155" i="4"/>
  <c r="H787" i="4"/>
  <c r="I617" i="4"/>
  <c r="H448" i="4"/>
  <c r="H279" i="4"/>
  <c r="I138" i="4"/>
  <c r="H772" i="4"/>
  <c r="H594" i="4"/>
  <c r="I420" i="4"/>
  <c r="I257" i="4"/>
  <c r="H130" i="4"/>
  <c r="H66" i="4"/>
  <c r="H516" i="4"/>
  <c r="I214" i="4"/>
  <c r="H717" i="4"/>
  <c r="H548" i="4"/>
  <c r="I197" i="4"/>
  <c r="H767" i="4"/>
  <c r="H630" i="4"/>
  <c r="I456" i="4"/>
  <c r="H1432" i="4"/>
  <c r="H1380" i="4"/>
  <c r="H1271" i="4"/>
  <c r="I1633" i="4"/>
  <c r="H1236" i="4"/>
  <c r="I1062" i="4"/>
  <c r="I1050" i="4"/>
  <c r="H1166" i="4"/>
  <c r="H1018" i="4"/>
  <c r="I970" i="4"/>
  <c r="H848" i="4"/>
  <c r="H1034" i="4"/>
  <c r="H838" i="4"/>
  <c r="H742" i="4"/>
  <c r="I1042" i="4"/>
  <c r="I1095" i="4"/>
  <c r="I930" i="4"/>
  <c r="I878" i="4"/>
  <c r="H955" i="4"/>
  <c r="I743" i="4"/>
  <c r="I614" i="4"/>
  <c r="I530" i="4"/>
  <c r="I450" i="4"/>
  <c r="I370" i="4"/>
  <c r="I294" i="4"/>
  <c r="H1050" i="4"/>
  <c r="I1038" i="4"/>
  <c r="I763" i="4"/>
  <c r="H641" i="4"/>
  <c r="H573" i="4"/>
  <c r="H505" i="4"/>
  <c r="H437" i="4"/>
  <c r="H373" i="4"/>
  <c r="H309" i="4"/>
  <c r="H245" i="4"/>
  <c r="H181" i="4"/>
  <c r="I801" i="4"/>
  <c r="H904" i="4"/>
  <c r="H907" i="4"/>
  <c r="I695" i="4"/>
  <c r="H531" i="4"/>
  <c r="I357" i="4"/>
  <c r="I198" i="4"/>
  <c r="I811" i="4"/>
  <c r="I640" i="4"/>
  <c r="I471" i="4"/>
  <c r="H302" i="4"/>
  <c r="H151" i="4"/>
  <c r="I782" i="4"/>
  <c r="H608" i="4"/>
  <c r="H439" i="4"/>
  <c r="I270" i="4"/>
  <c r="I134" i="4"/>
  <c r="I753" i="4"/>
  <c r="I580" i="4"/>
  <c r="I411" i="4"/>
  <c r="I244" i="4"/>
  <c r="H126" i="4"/>
  <c r="H62" i="4"/>
  <c r="I493" i="4"/>
  <c r="H210" i="4"/>
  <c r="I712" i="4"/>
  <c r="H539" i="4"/>
  <c r="I923" i="4"/>
  <c r="I762" i="4"/>
  <c r="I616" i="4"/>
  <c r="I447" i="4"/>
  <c r="I1408" i="4"/>
  <c r="I1365" i="4"/>
  <c r="H1257" i="4"/>
  <c r="H1619" i="4"/>
  <c r="H1208" i="4"/>
  <c r="H1054" i="4"/>
  <c r="I1040" i="4"/>
  <c r="I1107" i="4"/>
  <c r="I982" i="4"/>
  <c r="H1212" i="4"/>
  <c r="H844" i="4"/>
  <c r="H1029" i="4"/>
  <c r="H826" i="4"/>
  <c r="H738" i="4"/>
  <c r="I1017" i="4"/>
  <c r="H1075" i="4"/>
  <c r="I925" i="4"/>
  <c r="H869" i="4"/>
  <c r="I951" i="4"/>
  <c r="H739" i="4"/>
  <c r="I610" i="4"/>
  <c r="I522" i="4"/>
  <c r="I442" i="4"/>
  <c r="I366" i="4"/>
  <c r="I290" i="4"/>
  <c r="H1039" i="4"/>
  <c r="I1034" i="4"/>
  <c r="H932" i="4"/>
  <c r="H759" i="4"/>
  <c r="H637" i="4"/>
  <c r="H569" i="4"/>
  <c r="H501" i="4"/>
  <c r="H433" i="4"/>
  <c r="H369" i="4"/>
  <c r="H305" i="4"/>
  <c r="H241" i="4"/>
  <c r="H177" i="4"/>
  <c r="I961" i="4"/>
  <c r="H797" i="4"/>
  <c r="I899" i="4"/>
  <c r="I882" i="4"/>
  <c r="I686" i="4"/>
  <c r="I517" i="4"/>
  <c r="H348" i="4"/>
  <c r="H194" i="4"/>
  <c r="I796" i="4"/>
  <c r="I631" i="4"/>
  <c r="H462" i="4"/>
  <c r="I288" i="4"/>
  <c r="I975" i="4"/>
  <c r="H777" i="4"/>
  <c r="H599" i="4"/>
  <c r="I425" i="4"/>
  <c r="H266" i="4"/>
  <c r="I130" i="4"/>
  <c r="I744" i="4"/>
  <c r="I571" i="4"/>
  <c r="H402" i="4"/>
  <c r="H240" i="4"/>
  <c r="H122" i="4"/>
  <c r="H58" i="4"/>
  <c r="H484" i="4"/>
  <c r="I184" i="4"/>
  <c r="I703" i="4"/>
  <c r="I525" i="4"/>
  <c r="H905" i="4"/>
  <c r="I757" i="4"/>
  <c r="I607" i="4"/>
  <c r="H438" i="4"/>
  <c r="I265" i="4"/>
  <c r="I948" i="4"/>
  <c r="H725" i="4"/>
  <c r="H552" i="4"/>
  <c r="H383" i="4"/>
  <c r="H218" i="4"/>
  <c r="I109" i="4"/>
  <c r="I45" i="4"/>
  <c r="H282" i="4"/>
  <c r="H101" i="4"/>
  <c r="H9" i="4"/>
  <c r="I666" i="4"/>
  <c r="I492" i="4"/>
  <c r="H256" i="4"/>
  <c r="I922" i="4"/>
  <c r="I720" i="4"/>
  <c r="I1603" i="4"/>
  <c r="H1358" i="4"/>
  <c r="I1245" i="4"/>
  <c r="H1580" i="4"/>
  <c r="H1184" i="4"/>
  <c r="I1022" i="4"/>
  <c r="I1099" i="4"/>
  <c r="I954" i="4"/>
  <c r="I1201" i="4"/>
  <c r="H1181" i="4"/>
  <c r="H987" i="4"/>
  <c r="H822" i="4"/>
  <c r="H734" i="4"/>
  <c r="H973" i="4"/>
  <c r="I1052" i="4"/>
  <c r="H897" i="4"/>
  <c r="I855" i="4"/>
  <c r="H946" i="4"/>
  <c r="I726" i="4"/>
  <c r="I602" i="4"/>
  <c r="I518" i="4"/>
  <c r="I438" i="4"/>
  <c r="I362" i="4"/>
  <c r="I282" i="4"/>
  <c r="I1029" i="4"/>
  <c r="I1023" i="4"/>
  <c r="I927" i="4"/>
  <c r="I746" i="4"/>
  <c r="H633" i="4"/>
  <c r="H565" i="4"/>
  <c r="H497" i="4"/>
  <c r="H429" i="4"/>
  <c r="H365" i="4"/>
  <c r="H301" i="4"/>
  <c r="H237" i="4"/>
  <c r="H173" i="4"/>
  <c r="I957" i="4"/>
  <c r="I784" i="4"/>
  <c r="I894" i="4"/>
  <c r="H877" i="4"/>
  <c r="H677" i="4"/>
  <c r="H508" i="4"/>
  <c r="H339" i="4"/>
  <c r="I181" i="4"/>
  <c r="I787" i="4"/>
  <c r="H622" i="4"/>
  <c r="I448" i="4"/>
  <c r="I279" i="4"/>
  <c r="H970" i="4"/>
  <c r="I772" i="4"/>
  <c r="I585" i="4"/>
  <c r="H416" i="4"/>
  <c r="I253" i="4"/>
  <c r="I126" i="4"/>
  <c r="I735" i="4"/>
  <c r="H562" i="4"/>
  <c r="I388" i="4"/>
  <c r="I227" i="4"/>
  <c r="H118" i="4"/>
  <c r="I1434" i="4"/>
  <c r="H1354" i="4"/>
  <c r="H1141" i="4"/>
  <c r="I1080" i="4"/>
  <c r="I1000" i="4"/>
  <c r="H1266" i="4"/>
  <c r="H942" i="4"/>
  <c r="H1058" i="4"/>
  <c r="I939" i="4"/>
  <c r="H1150" i="4"/>
  <c r="H947" i="4"/>
  <c r="H810" i="4"/>
  <c r="H726" i="4"/>
  <c r="H948" i="4"/>
  <c r="I874" i="4"/>
  <c r="H833" i="4"/>
  <c r="I910" i="4"/>
  <c r="H709" i="4"/>
  <c r="I586" i="4"/>
  <c r="I506" i="4"/>
  <c r="I430" i="4"/>
  <c r="I354" i="4"/>
  <c r="I1193" i="4"/>
  <c r="I994" i="4"/>
  <c r="I1006" i="4"/>
  <c r="I890" i="4"/>
  <c r="H729" i="4"/>
  <c r="H625" i="4"/>
  <c r="H557" i="4"/>
  <c r="H489" i="4"/>
  <c r="H421" i="4"/>
  <c r="H357" i="4"/>
  <c r="H293" i="4"/>
  <c r="H229" i="4"/>
  <c r="H165" i="4"/>
  <c r="I767" i="4"/>
  <c r="I871" i="4"/>
  <c r="I856" i="4"/>
  <c r="H659" i="4"/>
  <c r="I485" i="4"/>
  <c r="H316" i="4"/>
  <c r="H164" i="4"/>
  <c r="I749" i="4"/>
  <c r="I599" i="4"/>
  <c r="H430" i="4"/>
  <c r="H262" i="4"/>
  <c r="H893" i="4"/>
  <c r="I758" i="4"/>
  <c r="H567" i="4"/>
  <c r="I393" i="4"/>
  <c r="H236" i="4"/>
  <c r="I118" i="4"/>
  <c r="H699" i="4"/>
  <c r="I539" i="4"/>
  <c r="H370" i="4"/>
  <c r="I210" i="4"/>
  <c r="H110" i="4"/>
  <c r="H46" i="4"/>
  <c r="I429" i="4"/>
  <c r="H163" i="4"/>
  <c r="H676" i="4"/>
  <c r="H452" i="4"/>
  <c r="I854" i="4"/>
  <c r="I730" i="4"/>
  <c r="I575" i="4"/>
  <c r="H406" i="4"/>
  <c r="I235" i="4"/>
  <c r="I880" i="4"/>
  <c r="I693" i="4"/>
  <c r="H520" i="4"/>
  <c r="H351" i="4"/>
  <c r="H188" i="4"/>
  <c r="I97" i="4"/>
  <c r="I33" i="4"/>
  <c r="I209" i="4"/>
  <c r="H85" i="4"/>
  <c r="H859" i="4"/>
  <c r="H634" i="4"/>
  <c r="I451" i="4"/>
  <c r="I196" i="4"/>
  <c r="H853" i="4"/>
  <c r="I688" i="4"/>
  <c r="I1641" i="4"/>
  <c r="H1348" i="4"/>
  <c r="I1511" i="4"/>
  <c r="H986" i="4"/>
  <c r="I1158" i="4"/>
  <c r="H1117" i="4"/>
  <c r="H1725" i="4"/>
  <c r="I1293" i="4"/>
  <c r="H1474" i="4"/>
  <c r="H1123" i="4"/>
  <c r="I945" i="4"/>
  <c r="H1125" i="4"/>
  <c r="H1298" i="4"/>
  <c r="I903" i="4"/>
  <c r="H790" i="4"/>
  <c r="H960" i="4"/>
  <c r="I1025" i="4"/>
  <c r="I803" i="4"/>
  <c r="I790" i="4"/>
  <c r="I566" i="4"/>
  <c r="I434" i="4"/>
  <c r="I322" i="4"/>
  <c r="I937" i="4"/>
  <c r="H1009" i="4"/>
  <c r="H695" i="4"/>
  <c r="H561" i="4"/>
  <c r="H457" i="4"/>
  <c r="H349" i="4"/>
  <c r="H257" i="4"/>
  <c r="H149" i="4"/>
  <c r="H780" i="4"/>
  <c r="H636" i="4"/>
  <c r="I389" i="4"/>
  <c r="H944" i="4"/>
  <c r="I608" i="4"/>
  <c r="I352" i="4"/>
  <c r="I850" i="4"/>
  <c r="H640" i="4"/>
  <c r="H352" i="4"/>
  <c r="I122" i="4"/>
  <c r="I635" i="4"/>
  <c r="I347" i="4"/>
  <c r="H138" i="4"/>
  <c r="H34" i="4"/>
  <c r="I248" i="4"/>
  <c r="H685" i="4"/>
  <c r="H356" i="4"/>
  <c r="I795" i="4"/>
  <c r="I584" i="4"/>
  <c r="I360" i="4"/>
  <c r="H184" i="4"/>
  <c r="H795" i="4"/>
  <c r="H584" i="4"/>
  <c r="H392" i="4"/>
  <c r="I192" i="4"/>
  <c r="I89" i="4"/>
  <c r="I17" i="4"/>
  <c r="H137" i="4"/>
  <c r="H37" i="4"/>
  <c r="H693" i="4"/>
  <c r="H506" i="4"/>
  <c r="H222" i="4"/>
  <c r="H843" i="4"/>
  <c r="H643" i="4"/>
  <c r="I469" i="4"/>
  <c r="H300" i="4"/>
  <c r="I149" i="4"/>
  <c r="H761" i="4"/>
  <c r="I592" i="4"/>
  <c r="I423" i="4"/>
  <c r="I251" i="4"/>
  <c r="H828" i="4"/>
  <c r="I633" i="4"/>
  <c r="H464" i="4"/>
  <c r="H295" i="4"/>
  <c r="I144" i="4"/>
  <c r="I80" i="4"/>
  <c r="I728" i="4"/>
  <c r="H1634" i="4"/>
  <c r="H1231" i="4"/>
  <c r="I1427" i="4"/>
  <c r="H1119" i="4"/>
  <c r="I931" i="4"/>
  <c r="H1120" i="4"/>
  <c r="H1630" i="4"/>
  <c r="I1379" i="4"/>
  <c r="H1097" i="4"/>
  <c r="H928" i="4"/>
  <c r="I1110" i="4"/>
  <c r="H1253" i="4"/>
  <c r="H1516" i="4"/>
  <c r="H1077" i="4"/>
  <c r="I1086" i="4"/>
  <c r="I901" i="4"/>
  <c r="I1061" i="4"/>
  <c r="H934" i="4"/>
  <c r="H911" i="4"/>
  <c r="H770" i="4"/>
  <c r="H912" i="4"/>
  <c r="I1074" i="4"/>
  <c r="I696" i="4"/>
  <c r="I550" i="4"/>
  <c r="I418" i="4"/>
  <c r="I302" i="4"/>
  <c r="I1098" i="4"/>
  <c r="H881" i="4"/>
  <c r="H657" i="4"/>
  <c r="H541" i="4"/>
  <c r="H445" i="4"/>
  <c r="H337" i="4"/>
  <c r="H225" i="4"/>
  <c r="I1054" i="4"/>
  <c r="H1197" i="4"/>
  <c r="I983" i="4"/>
  <c r="H604" i="4"/>
  <c r="H307" i="4"/>
  <c r="H871" i="4"/>
  <c r="I567" i="4"/>
  <c r="I320" i="4"/>
  <c r="I830" i="4"/>
  <c r="I553" i="4"/>
  <c r="H311" i="4"/>
  <c r="I956" i="4"/>
  <c r="I603" i="4"/>
  <c r="I315" i="4"/>
  <c r="H106" i="4"/>
  <c r="H18" i="4"/>
  <c r="H180" i="4"/>
  <c r="H644" i="4"/>
  <c r="H283" i="4"/>
  <c r="I748" i="4"/>
  <c r="I543" i="4"/>
  <c r="I328" i="4"/>
  <c r="I154" i="4"/>
  <c r="H757" i="4"/>
  <c r="H543" i="4"/>
  <c r="I337" i="4"/>
  <c r="I158" i="4"/>
  <c r="I77" i="4"/>
  <c r="I483" i="4"/>
  <c r="H121" i="4"/>
  <c r="H21" i="4"/>
  <c r="I652" i="4"/>
  <c r="H442" i="4"/>
  <c r="H129" i="4"/>
  <c r="H809" i="4"/>
  <c r="H611" i="4"/>
  <c r="I437" i="4"/>
  <c r="I264" i="4"/>
  <c r="H922" i="4"/>
  <c r="I724" i="4"/>
  <c r="I560" i="4"/>
  <c r="I391" i="4"/>
  <c r="H230" i="4"/>
  <c r="H789" i="4"/>
  <c r="I601" i="4"/>
  <c r="H432" i="4"/>
  <c r="H268" i="4"/>
  <c r="I132" i="4"/>
  <c r="H953" i="4"/>
  <c r="I701" i="4"/>
  <c r="I1578" i="4"/>
  <c r="I1251" i="4"/>
  <c r="I1070" i="4"/>
  <c r="I1079" i="4"/>
  <c r="I1319" i="4"/>
  <c r="H951" i="4"/>
  <c r="I1710" i="4"/>
  <c r="I1302" i="4"/>
  <c r="I1223" i="4"/>
  <c r="H1019" i="4"/>
  <c r="I1140" i="4"/>
  <c r="H1259" i="4"/>
  <c r="H888" i="4"/>
  <c r="H890" i="4"/>
  <c r="H730" i="4"/>
  <c r="H1042" i="4"/>
  <c r="I1068" i="4"/>
  <c r="I989" i="4"/>
  <c r="I654" i="4"/>
  <c r="I514" i="4"/>
  <c r="I398" i="4"/>
  <c r="H1074" i="4"/>
  <c r="H1084" i="4"/>
  <c r="H849" i="4"/>
  <c r="H629" i="4"/>
  <c r="H525" i="4"/>
  <c r="H413" i="4"/>
  <c r="H321" i="4"/>
  <c r="H213" i="4"/>
  <c r="H954" i="4"/>
  <c r="I816" i="4"/>
  <c r="H563" i="4"/>
  <c r="H275" i="4"/>
  <c r="I768" i="4"/>
  <c r="H526" i="4"/>
  <c r="I236" i="4"/>
  <c r="H801" i="4"/>
  <c r="I521" i="4"/>
  <c r="I240" i="4"/>
  <c r="I860" i="4"/>
  <c r="I516" i="4"/>
  <c r="I274" i="4"/>
  <c r="H94" i="4"/>
  <c r="H580" i="4"/>
  <c r="H146" i="4"/>
  <c r="H612" i="4"/>
  <c r="I231" i="4"/>
  <c r="H721" i="4"/>
  <c r="I511" i="4"/>
  <c r="I296" i="4"/>
  <c r="I698" i="4"/>
  <c r="I497" i="4"/>
  <c r="I305" i="4"/>
  <c r="I137" i="4"/>
  <c r="I65" i="4"/>
  <c r="I364" i="4"/>
  <c r="H105" i="4"/>
  <c r="I869" i="4"/>
  <c r="I611" i="4"/>
  <c r="H410" i="4"/>
  <c r="H81" i="4"/>
  <c r="I766" i="4"/>
  <c r="H579" i="4"/>
  <c r="I405" i="4"/>
  <c r="H243" i="4"/>
  <c r="H863" i="4"/>
  <c r="I697" i="4"/>
  <c r="I528" i="4"/>
  <c r="I359" i="4"/>
  <c r="H200" i="4"/>
  <c r="I742" i="4"/>
  <c r="I569" i="4"/>
  <c r="H400" i="4"/>
  <c r="I238" i="4"/>
  <c r="I120" i="4"/>
  <c r="I852" i="4"/>
  <c r="I651" i="4"/>
  <c r="H482" i="4"/>
  <c r="I308" i="4"/>
  <c r="I161" i="4"/>
  <c r="H88" i="4"/>
  <c r="H24" i="4"/>
  <c r="H199" i="4"/>
  <c r="H808" i="4"/>
  <c r="I1688" i="4"/>
  <c r="I1286" i="4"/>
  <c r="I1214" i="4"/>
  <c r="I1260" i="4"/>
  <c r="I1212" i="4"/>
  <c r="H860" i="4"/>
  <c r="H886" i="4"/>
  <c r="H714" i="4"/>
  <c r="H1002" i="4"/>
  <c r="I986" i="4"/>
  <c r="I650" i="4"/>
  <c r="I502" i="4"/>
  <c r="I394" i="4"/>
  <c r="H1067" i="4"/>
  <c r="H1059" i="4"/>
  <c r="H840" i="4"/>
  <c r="H621" i="4"/>
  <c r="H521" i="4"/>
  <c r="H409" i="4"/>
  <c r="H317" i="4"/>
  <c r="H209" i="4"/>
  <c r="H927" i="4"/>
  <c r="H961" i="4"/>
  <c r="H792" i="4"/>
  <c r="I549" i="4"/>
  <c r="I262" i="4"/>
  <c r="I740" i="4"/>
  <c r="I512" i="4"/>
  <c r="H232" i="4"/>
  <c r="H796" i="4"/>
  <c r="H512" i="4"/>
  <c r="I223" i="4"/>
  <c r="H825" i="4"/>
  <c r="I507" i="4"/>
  <c r="H270" i="4"/>
  <c r="H90" i="4"/>
  <c r="I461" i="4"/>
  <c r="I870" i="4"/>
  <c r="H603" i="4"/>
  <c r="I892" i="4"/>
  <c r="I707" i="4"/>
  <c r="H502" i="4"/>
  <c r="I287" i="4"/>
  <c r="H680" i="4"/>
  <c r="H488" i="4"/>
  <c r="H296" i="4"/>
  <c r="I133" i="4"/>
  <c r="I61" i="4"/>
  <c r="I355" i="4"/>
  <c r="H97" i="4"/>
  <c r="I843" i="4"/>
  <c r="H602" i="4"/>
  <c r="I387" i="4"/>
  <c r="H69" i="4"/>
  <c r="I761" i="4"/>
  <c r="I565" i="4"/>
  <c r="H396" i="4"/>
  <c r="I230" i="4"/>
  <c r="I828" i="4"/>
  <c r="H688" i="4"/>
  <c r="I519" i="4"/>
  <c r="H350" i="4"/>
  <c r="I187" i="4"/>
  <c r="H733" i="4"/>
  <c r="H560" i="4"/>
  <c r="H391" i="4"/>
  <c r="H234" i="4"/>
  <c r="I116" i="4"/>
  <c r="I847" i="4"/>
  <c r="H642" i="4"/>
  <c r="I468" i="4"/>
  <c r="I299" i="4"/>
  <c r="I148" i="4"/>
  <c r="H84" i="4"/>
  <c r="H20" i="4"/>
  <c r="I186" i="4"/>
  <c r="I798" i="4"/>
  <c r="H1335" i="4"/>
  <c r="H1242" i="4"/>
  <c r="I1200" i="4"/>
  <c r="I1221" i="4"/>
  <c r="H1096" i="4"/>
  <c r="H1169" i="4"/>
  <c r="I1157" i="4"/>
  <c r="H862" i="4"/>
  <c r="H710" i="4"/>
  <c r="I991" i="4"/>
  <c r="H995" i="4"/>
  <c r="H915" i="4"/>
  <c r="I642" i="4"/>
  <c r="I498" i="4"/>
  <c r="I390" i="4"/>
  <c r="I1060" i="4"/>
  <c r="I1015" i="4"/>
  <c r="I810" i="4"/>
  <c r="H617" i="4"/>
  <c r="H517" i="4"/>
  <c r="H405" i="4"/>
  <c r="H297" i="4"/>
  <c r="H201" i="4"/>
  <c r="I918" i="4"/>
  <c r="H949" i="4"/>
  <c r="H764" i="4"/>
  <c r="H499" i="4"/>
  <c r="I245" i="4"/>
  <c r="I731" i="4"/>
  <c r="I503" i="4"/>
  <c r="I219" i="4"/>
  <c r="H768" i="4"/>
  <c r="I489" i="4"/>
  <c r="H219" i="4"/>
  <c r="I815" i="4"/>
  <c r="H498" i="4"/>
  <c r="H223" i="4"/>
  <c r="H82" i="4"/>
  <c r="H443" i="4"/>
  <c r="I839" i="4"/>
  <c r="I589" i="4"/>
  <c r="I875" i="4"/>
  <c r="H703" i="4"/>
  <c r="I488" i="4"/>
  <c r="H278" i="4"/>
  <c r="I886" i="4"/>
  <c r="H671" i="4"/>
  <c r="H479" i="4"/>
  <c r="H287" i="4"/>
  <c r="I129" i="4"/>
  <c r="I57" i="4"/>
  <c r="I291" i="4"/>
  <c r="H89" i="4"/>
  <c r="I809" i="4"/>
  <c r="I588" i="4"/>
  <c r="H346" i="4"/>
  <c r="H57" i="4"/>
  <c r="H752" i="4"/>
  <c r="H556" i="4"/>
  <c r="H387" i="4"/>
  <c r="H226" i="4"/>
  <c r="I823" i="4"/>
  <c r="H679" i="4"/>
  <c r="H510" i="4"/>
  <c r="I336" i="4"/>
  <c r="H183" i="4"/>
  <c r="H724" i="4"/>
  <c r="H551" i="4"/>
  <c r="I377" i="4"/>
  <c r="I221" i="4"/>
  <c r="I112" i="4"/>
  <c r="I842" i="4"/>
  <c r="I628" i="4"/>
  <c r="I459" i="4"/>
  <c r="H290" i="4"/>
  <c r="H144" i="4"/>
  <c r="H80" i="4"/>
  <c r="H16" i="4"/>
  <c r="H182" i="4"/>
  <c r="I793" i="4"/>
  <c r="H660" i="4"/>
  <c r="H491" i="4"/>
  <c r="H308" i="4"/>
  <c r="H883" i="4"/>
  <c r="I673" i="4"/>
  <c r="H1319" i="4"/>
  <c r="I1129" i="4"/>
  <c r="I1149" i="4"/>
  <c r="I1216" i="4"/>
  <c r="I1229" i="4"/>
  <c r="I1088" i="4"/>
  <c r="I1113" i="4"/>
  <c r="H858" i="4"/>
  <c r="H706" i="4"/>
  <c r="H959" i="4"/>
  <c r="I896" i="4"/>
  <c r="I634" i="4"/>
  <c r="I494" i="4"/>
  <c r="I386" i="4"/>
  <c r="H989" i="4"/>
  <c r="H996" i="4"/>
  <c r="I797" i="4"/>
  <c r="H613" i="4"/>
  <c r="H513" i="4"/>
  <c r="H401" i="4"/>
  <c r="H289" i="4"/>
  <c r="H197" i="4"/>
  <c r="I904" i="4"/>
  <c r="H918" i="4"/>
  <c r="I754" i="4"/>
  <c r="H476" i="4"/>
  <c r="I232" i="4"/>
  <c r="I722" i="4"/>
  <c r="H494" i="4"/>
  <c r="H215" i="4"/>
  <c r="H749" i="4"/>
  <c r="H480" i="4"/>
  <c r="I206" i="4"/>
  <c r="I791" i="4"/>
  <c r="I484" i="4"/>
  <c r="H206" i="4"/>
  <c r="H78" i="4"/>
  <c r="H411" i="4"/>
  <c r="H815" i="4"/>
  <c r="H571" i="4"/>
  <c r="I849" i="4"/>
  <c r="H689" i="4"/>
  <c r="I479" i="4"/>
  <c r="I252" i="4"/>
  <c r="H875" i="4"/>
  <c r="I657" i="4"/>
  <c r="I465" i="4"/>
  <c r="I269" i="4"/>
  <c r="I125" i="4"/>
  <c r="I53" i="4"/>
  <c r="H239" i="4"/>
  <c r="H77" i="4"/>
  <c r="I785" i="4"/>
  <c r="I579" i="4"/>
  <c r="I332" i="4"/>
  <c r="H45" i="4"/>
  <c r="I738" i="4"/>
  <c r="H547" i="4"/>
  <c r="I373" i="4"/>
  <c r="I213" i="4"/>
  <c r="I818" i="4"/>
  <c r="I670" i="4"/>
  <c r="I496" i="4"/>
  <c r="I327" i="4"/>
  <c r="I170" i="4"/>
  <c r="I715" i="4"/>
  <c r="I537" i="4"/>
  <c r="H368" i="4"/>
  <c r="I208" i="4"/>
  <c r="I108" i="4"/>
  <c r="I832" i="4"/>
  <c r="I619" i="4"/>
  <c r="H450" i="4"/>
  <c r="I276" i="4"/>
  <c r="H140" i="4"/>
  <c r="H76" i="4"/>
  <c r="H12" i="4"/>
  <c r="I169" i="4"/>
  <c r="H779" i="4"/>
  <c r="H651" i="4"/>
  <c r="I477" i="4"/>
  <c r="H299" i="4"/>
  <c r="H857" i="4"/>
  <c r="I664" i="4"/>
  <c r="H1072" i="4"/>
  <c r="I1276" i="4"/>
  <c r="I1072" i="4"/>
  <c r="I1167" i="4"/>
  <c r="I1032" i="4"/>
  <c r="I1246" i="4"/>
  <c r="H1160" i="4"/>
  <c r="I1525" i="4"/>
  <c r="H1157" i="4"/>
  <c r="I1353" i="4"/>
  <c r="H1389" i="4"/>
  <c r="H1372" i="4"/>
  <c r="H1392" i="4"/>
  <c r="I1352" i="4"/>
  <c r="I1494" i="4"/>
  <c r="I1435" i="4"/>
  <c r="I1657" i="4"/>
  <c r="H1771" i="4"/>
  <c r="I949" i="4"/>
  <c r="I1224" i="4"/>
  <c r="H1104" i="4"/>
  <c r="H993" i="4"/>
  <c r="H1162" i="4"/>
  <c r="H1114" i="4"/>
  <c r="I959" i="4"/>
  <c r="H1082" i="4"/>
  <c r="H1283" i="4"/>
  <c r="H1079" i="4"/>
  <c r="I1108" i="4"/>
  <c r="H1171" i="4"/>
  <c r="I1041" i="4"/>
  <c r="H1251" i="4"/>
  <c r="H1164" i="4"/>
  <c r="H1241" i="4"/>
  <c r="H1129" i="4"/>
  <c r="H1250" i="4"/>
  <c r="I1541" i="4"/>
  <c r="I1175" i="4"/>
  <c r="I1360" i="4"/>
  <c r="I1467" i="4"/>
  <c r="I1391" i="4"/>
  <c r="I1432" i="4"/>
  <c r="H1408" i="4"/>
  <c r="I1390" i="4"/>
  <c r="H1581" i="4"/>
  <c r="H1447" i="4"/>
  <c r="I1741" i="4"/>
  <c r="I630" i="4"/>
  <c r="I760" i="4"/>
  <c r="I924" i="4"/>
  <c r="H816" i="4"/>
  <c r="I964" i="4"/>
  <c r="I1002" i="4"/>
  <c r="H1113" i="4"/>
  <c r="I1003" i="4"/>
  <c r="H722" i="4"/>
  <c r="H794" i="4"/>
  <c r="H866" i="4"/>
  <c r="H1095" i="4"/>
  <c r="I1215" i="4"/>
  <c r="H969" i="4"/>
  <c r="I1468" i="4"/>
  <c r="H1136" i="4"/>
  <c r="I1169" i="4"/>
  <c r="I1120" i="4"/>
  <c r="H1213" i="4"/>
  <c r="I988" i="4"/>
  <c r="I1179" i="4"/>
  <c r="H1093" i="4"/>
  <c r="H1356" i="4"/>
  <c r="H1108" i="4"/>
  <c r="I1141" i="4"/>
  <c r="H1174" i="4"/>
  <c r="H1048" i="4"/>
  <c r="I1261" i="4"/>
  <c r="H1200" i="4"/>
  <c r="I938" i="4"/>
  <c r="I1135" i="4"/>
  <c r="I1253" i="4"/>
  <c r="I1424" i="4"/>
  <c r="H1245" i="4"/>
  <c r="I1367" i="4"/>
  <c r="H1514" i="4"/>
  <c r="I1718" i="4"/>
  <c r="H1400" i="4"/>
  <c r="I1358" i="4"/>
  <c r="I1672" i="4"/>
  <c r="H1732" i="4"/>
  <c r="H1495" i="4"/>
  <c r="H1785" i="4"/>
  <c r="H1228" i="4"/>
  <c r="I999" i="4"/>
  <c r="H1541" i="4"/>
  <c r="I1143" i="4"/>
  <c r="I1004" i="4"/>
  <c r="H1182" i="4"/>
  <c r="I1125" i="4"/>
  <c r="H1225" i="4"/>
  <c r="H997" i="4"/>
  <c r="H1191" i="4"/>
  <c r="H1100" i="4"/>
  <c r="I1405" i="4"/>
  <c r="I1111" i="4"/>
  <c r="I1163" i="4"/>
  <c r="H1177" i="4"/>
  <c r="I1051" i="4"/>
  <c r="H1268" i="4"/>
  <c r="H1204" i="4"/>
  <c r="H950" i="4"/>
  <c r="H1146" i="4"/>
  <c r="H1265" i="4"/>
  <c r="I1580" i="4"/>
  <c r="I1451" i="4"/>
  <c r="I1248" i="4"/>
  <c r="I1376" i="4"/>
  <c r="H1564" i="4"/>
  <c r="H1538" i="4"/>
  <c r="H1454" i="4"/>
  <c r="H1410" i="4"/>
  <c r="I1940" i="4"/>
  <c r="I1737" i="4"/>
  <c r="H1520" i="4"/>
  <c r="I2016" i="4"/>
  <c r="I1091" i="4"/>
  <c r="H968" i="4"/>
  <c r="H1154" i="4"/>
  <c r="I1012" i="4"/>
  <c r="H1229" i="4"/>
  <c r="I1162" i="4"/>
  <c r="H1234" i="4"/>
  <c r="H1195" i="4"/>
  <c r="H937" i="4"/>
  <c r="H1167" i="4"/>
  <c r="H1180" i="4"/>
  <c r="H1094" i="4"/>
  <c r="H1401" i="4"/>
  <c r="H1214" i="4"/>
  <c r="I953" i="4"/>
  <c r="H1153" i="4"/>
  <c r="I1298" i="4"/>
  <c r="I1192" i="4"/>
  <c r="I1469" i="4"/>
  <c r="I1388" i="4"/>
  <c r="H1327" i="4"/>
  <c r="H1667" i="4"/>
  <c r="I1625" i="4"/>
  <c r="H1165" i="4"/>
  <c r="I1464" i="4"/>
  <c r="I1439" i="4"/>
  <c r="I1689" i="4"/>
  <c r="H1682" i="4"/>
  <c r="H1664" i="4"/>
  <c r="I1783" i="4"/>
  <c r="H1270" i="4"/>
  <c r="H1007" i="4"/>
  <c r="I1209" i="4"/>
  <c r="I1130" i="4"/>
  <c r="I940" i="4"/>
  <c r="H1134" i="4"/>
  <c r="I1199" i="4"/>
  <c r="I1210" i="4"/>
  <c r="I1097" i="4"/>
  <c r="H1223" i="4"/>
  <c r="H964" i="4"/>
  <c r="H1168" i="4"/>
  <c r="H1311" i="4"/>
  <c r="H1205" i="4"/>
  <c r="I1474" i="4"/>
  <c r="H1274" i="4"/>
  <c r="I1416" i="4"/>
  <c r="I1330" i="4"/>
  <c r="H1334" i="4"/>
  <c r="I1225" i="4"/>
  <c r="H1551" i="4"/>
  <c r="I1477" i="4"/>
  <c r="H1697" i="4"/>
  <c r="H1671" i="4"/>
  <c r="I1794" i="4"/>
  <c r="H1430" i="4"/>
  <c r="H1137" i="4"/>
  <c r="H952" i="4"/>
  <c r="I1137" i="4"/>
  <c r="H1329" i="4"/>
  <c r="H1387" i="4"/>
  <c r="H1106" i="4"/>
  <c r="H1488" i="4"/>
  <c r="H1227" i="4"/>
  <c r="H992" i="4"/>
  <c r="H1211" i="4"/>
  <c r="I1314" i="4"/>
  <c r="I1208" i="4"/>
  <c r="H1480" i="4"/>
  <c r="H1360" i="4"/>
  <c r="I1516" i="4"/>
  <c r="H1351" i="4"/>
  <c r="H1087" i="4"/>
  <c r="I1354" i="4"/>
  <c r="H1282" i="4"/>
  <c r="I1780" i="4"/>
  <c r="I1459" i="4"/>
  <c r="H1708" i="4"/>
  <c r="H1819" i="4"/>
  <c r="H856" i="4"/>
  <c r="I1139" i="4"/>
  <c r="I984" i="4"/>
  <c r="H1238" i="4"/>
  <c r="H1053" i="4"/>
  <c r="I1254" i="4"/>
  <c r="H1198" i="4"/>
  <c r="H1458" i="4"/>
  <c r="H1047" i="4"/>
  <c r="I1458" i="4"/>
  <c r="H1148" i="4"/>
  <c r="I1148" i="4"/>
  <c r="H1438" i="4"/>
  <c r="I1465" i="4"/>
  <c r="H1112" i="4"/>
  <c r="H1038" i="4"/>
  <c r="I1401" i="4"/>
  <c r="I995" i="4"/>
  <c r="H1218" i="4"/>
  <c r="I1329" i="4"/>
  <c r="I1220" i="4"/>
  <c r="H1575" i="4"/>
  <c r="H1367" i="4"/>
  <c r="I1526" i="4"/>
  <c r="I1364" i="4"/>
  <c r="I1361" i="4"/>
  <c r="H1297" i="4"/>
  <c r="H1247" i="4"/>
  <c r="H1688" i="4"/>
  <c r="I1478" i="4"/>
  <c r="H1926" i="4"/>
  <c r="I1155" i="4"/>
  <c r="H1199" i="4"/>
  <c r="I1585" i="4"/>
  <c r="H929" i="4"/>
  <c r="H1122" i="4"/>
  <c r="I1066" i="4"/>
  <c r="H1109" i="4"/>
  <c r="H1003" i="4"/>
  <c r="I1232" i="4"/>
  <c r="I1339" i="4"/>
  <c r="H1262" i="4"/>
  <c r="H1011" i="4"/>
  <c r="H1376" i="4"/>
  <c r="H1537" i="4"/>
  <c r="H1379" i="4"/>
  <c r="I1190" i="4"/>
  <c r="I1440" i="4"/>
  <c r="H1362" i="4"/>
  <c r="H1378" i="4"/>
  <c r="H1701" i="4"/>
  <c r="I1491" i="4"/>
  <c r="I1544" i="4"/>
  <c r="I1631" i="4"/>
  <c r="H2004" i="4"/>
  <c r="H864" i="4"/>
  <c r="I1269" i="4"/>
  <c r="H1012" i="4"/>
  <c r="I1285" i="4"/>
  <c r="I1071" i="4"/>
  <c r="I1275" i="4"/>
  <c r="H1314" i="4"/>
  <c r="I905" i="4"/>
  <c r="H1056" i="4"/>
  <c r="I985" i="4"/>
  <c r="I1170" i="4"/>
  <c r="H994" i="4"/>
  <c r="I1203" i="4"/>
  <c r="H1041" i="4"/>
  <c r="I932" i="4"/>
  <c r="I1123" i="4"/>
  <c r="H1073" i="4"/>
  <c r="I1116" i="4"/>
  <c r="I1011" i="4"/>
  <c r="I1346" i="4"/>
  <c r="I1265" i="4"/>
  <c r="I1014" i="4"/>
  <c r="H1388" i="4"/>
  <c r="H1553" i="4"/>
  <c r="I1394" i="4"/>
  <c r="H1203" i="4"/>
  <c r="H1491" i="4"/>
  <c r="I1380" i="4"/>
  <c r="I1400" i="4"/>
  <c r="H1758" i="4"/>
  <c r="H1596" i="4"/>
  <c r="H1805" i="4"/>
  <c r="H2208" i="4"/>
  <c r="I594" i="4"/>
  <c r="H675" i="4"/>
  <c r="I841" i="4"/>
  <c r="I906" i="4"/>
  <c r="I911" i="4"/>
  <c r="I977" i="4"/>
  <c r="H898" i="4"/>
  <c r="H682" i="4"/>
  <c r="H758" i="4"/>
  <c r="H830" i="4"/>
  <c r="H958" i="4"/>
  <c r="I998" i="4"/>
  <c r="H880" i="4"/>
  <c r="I1304" i="4"/>
  <c r="H1021" i="4"/>
  <c r="H1332" i="4"/>
  <c r="H1099" i="4"/>
  <c r="I1568" i="4"/>
  <c r="H1442" i="4"/>
  <c r="I909" i="4"/>
  <c r="H1065" i="4"/>
  <c r="I1007" i="4"/>
  <c r="I1195" i="4"/>
  <c r="H1051" i="4"/>
  <c r="H971" i="4"/>
  <c r="I1156" i="4"/>
  <c r="I1083" i="4"/>
  <c r="I1126" i="4"/>
  <c r="H1017" i="4"/>
  <c r="I1316" i="4"/>
  <c r="I1375" i="4"/>
  <c r="H1277" i="4"/>
  <c r="H1025" i="4"/>
  <c r="I1406" i="4"/>
  <c r="H1269" i="4"/>
  <c r="I1660" i="4"/>
  <c r="I1206" i="4"/>
  <c r="I1509" i="4"/>
  <c r="H1390" i="4"/>
  <c r="I1426" i="4"/>
  <c r="H1616" i="4"/>
  <c r="I1694" i="4"/>
  <c r="H1800" i="4"/>
  <c r="I1764" i="4"/>
  <c r="H924" i="4"/>
  <c r="I306" i="4"/>
  <c r="I378" i="4"/>
  <c r="I454" i="4"/>
  <c r="I526" i="4"/>
  <c r="I598" i="4"/>
  <c r="H692" i="4"/>
  <c r="H855" i="4"/>
  <c r="H1016" i="4"/>
  <c r="H920" i="4"/>
  <c r="I916" i="4"/>
  <c r="I987" i="4"/>
  <c r="H903" i="4"/>
  <c r="H690" i="4"/>
  <c r="H762" i="4"/>
  <c r="H834" i="4"/>
  <c r="H962" i="4"/>
  <c r="H1001" i="4"/>
  <c r="H884" i="4"/>
  <c r="I1461" i="4"/>
  <c r="I1030" i="4"/>
  <c r="H1339" i="4"/>
  <c r="H1107" i="4"/>
  <c r="H1043" i="4"/>
  <c r="I1085" i="4"/>
  <c r="I913" i="4"/>
  <c r="I1075" i="4"/>
  <c r="H1013" i="4"/>
  <c r="I1207" i="4"/>
  <c r="I1013" i="4"/>
  <c r="H1226" i="4"/>
  <c r="I1059" i="4"/>
  <c r="I974" i="4"/>
  <c r="I1171" i="4"/>
  <c r="I1094" i="4"/>
  <c r="H1135" i="4"/>
  <c r="I1020" i="4"/>
  <c r="I1387" i="4"/>
  <c r="I1280" i="4"/>
  <c r="H1040" i="4"/>
  <c r="H1459" i="4"/>
  <c r="I1271" i="4"/>
  <c r="H1249" i="4"/>
  <c r="H1528" i="4"/>
  <c r="H1414" i="4"/>
  <c r="I1652" i="4"/>
  <c r="H1496" i="4"/>
  <c r="I1454" i="4"/>
  <c r="I1911" i="4"/>
  <c r="H1920" i="4"/>
  <c r="I915" i="4"/>
  <c r="I1228" i="4"/>
  <c r="H868" i="4"/>
  <c r="I1127" i="4"/>
  <c r="H1110" i="4"/>
  <c r="H1346" i="4"/>
  <c r="I1021" i="4"/>
  <c r="I1136" i="4"/>
  <c r="H1281" i="4"/>
  <c r="I1133" i="4"/>
  <c r="I1114" i="4"/>
  <c r="H1089" i="4"/>
  <c r="H1221" i="4"/>
  <c r="I1056" i="4"/>
  <c r="H1183" i="4"/>
  <c r="I1430" i="4"/>
  <c r="H1028" i="4"/>
  <c r="I1159" i="4"/>
  <c r="I1115" i="4"/>
  <c r="I1069" i="4"/>
  <c r="I1231" i="4"/>
  <c r="H1131" i="4"/>
  <c r="H1272" i="4"/>
  <c r="I1112" i="4"/>
  <c r="I1419" i="4"/>
  <c r="H1316" i="4"/>
  <c r="H1026" i="4"/>
  <c r="I1178" i="4"/>
  <c r="H1658" i="4"/>
  <c r="I1356" i="4"/>
  <c r="H1591" i="4"/>
  <c r="I1311" i="4"/>
  <c r="H1647" i="4"/>
  <c r="I1205" i="4"/>
  <c r="H1439" i="4"/>
  <c r="I1398" i="4"/>
  <c r="I1436" i="4"/>
  <c r="H1549" i="4"/>
  <c r="H1321" i="4"/>
  <c r="I1372" i="4"/>
  <c r="I1528" i="4"/>
  <c r="I1433" i="4"/>
  <c r="H1487" i="4"/>
  <c r="H1589" i="4"/>
  <c r="I1490" i="4"/>
  <c r="H1446" i="4"/>
  <c r="H1475" i="4"/>
  <c r="H1721" i="4"/>
  <c r="I1522" i="4"/>
  <c r="I1732" i="4"/>
  <c r="H1850" i="4"/>
  <c r="I1009" i="4"/>
  <c r="I941" i="4"/>
  <c r="I1010" i="4"/>
  <c r="I318" i="4"/>
  <c r="I382" i="4"/>
  <c r="I446" i="4"/>
  <c r="I510" i="4"/>
  <c r="I574" i="4"/>
  <c r="I638" i="4"/>
  <c r="H756" i="4"/>
  <c r="H906" i="4"/>
  <c r="H1045" i="4"/>
  <c r="I942" i="4"/>
  <c r="I902" i="4"/>
  <c r="H956" i="4"/>
  <c r="H1032" i="4"/>
  <c r="I1026" i="4"/>
  <c r="H718" i="4"/>
  <c r="H782" i="4"/>
  <c r="H846" i="4"/>
  <c r="I943" i="4"/>
  <c r="H899" i="4"/>
  <c r="H1124" i="4"/>
  <c r="H872" i="4"/>
  <c r="H1015" i="4"/>
  <c r="H1143" i="4"/>
  <c r="I996" i="4"/>
  <c r="I1117" i="4"/>
  <c r="H1397" i="4"/>
  <c r="H1027" i="4"/>
  <c r="H1147" i="4"/>
  <c r="I1332" i="4"/>
  <c r="H1140" i="4"/>
  <c r="I1520" i="4"/>
  <c r="I973" i="4"/>
  <c r="I1096" i="4"/>
  <c r="H1244" i="4"/>
  <c r="H1062" i="4"/>
  <c r="I1187" i="4"/>
  <c r="H1552" i="4"/>
  <c r="H1163" i="4"/>
  <c r="H1076" i="4"/>
  <c r="I1256" i="4"/>
  <c r="H1138" i="4"/>
  <c r="I1122" i="4"/>
  <c r="H1455" i="4"/>
  <c r="I1446" i="4"/>
  <c r="I1045" i="4"/>
  <c r="H1193" i="4"/>
  <c r="I1363" i="4"/>
  <c r="H1175" i="4"/>
  <c r="H1323" i="4"/>
  <c r="H1655" i="4"/>
  <c r="H1230" i="4"/>
  <c r="H1456" i="4"/>
  <c r="I1428" i="4"/>
  <c r="H1470" i="4"/>
  <c r="I1596" i="4"/>
  <c r="I1324" i="4"/>
  <c r="I1385" i="4"/>
  <c r="H1588" i="4"/>
  <c r="H1502" i="4"/>
  <c r="H1304" i="4"/>
  <c r="H1507" i="4"/>
  <c r="I1449" i="4"/>
  <c r="H1606" i="4"/>
  <c r="I1512" i="4"/>
  <c r="I1738" i="4"/>
  <c r="I1538" i="4"/>
  <c r="H1776" i="4"/>
  <c r="I1953" i="4"/>
  <c r="H876" i="4"/>
  <c r="I1067" i="4"/>
  <c r="I1150" i="4"/>
  <c r="H1004" i="4"/>
  <c r="H1415" i="4"/>
  <c r="H1037" i="4"/>
  <c r="I1154" i="4"/>
  <c r="I1147" i="4"/>
  <c r="I1128" i="4"/>
  <c r="I897" i="4"/>
  <c r="H985" i="4"/>
  <c r="H1105" i="4"/>
  <c r="I1270" i="4"/>
  <c r="I1065" i="4"/>
  <c r="I1191" i="4"/>
  <c r="H1562" i="4"/>
  <c r="H1044" i="4"/>
  <c r="I1183" i="4"/>
  <c r="I1134" i="4"/>
  <c r="H1090" i="4"/>
  <c r="I1288" i="4"/>
  <c r="H1149" i="4"/>
  <c r="I1335" i="4"/>
  <c r="H1126" i="4"/>
  <c r="I1087" i="4"/>
  <c r="I1728" i="4"/>
  <c r="I1370" i="4"/>
  <c r="I1177" i="4"/>
  <c r="I1326" i="4"/>
  <c r="H1670" i="4"/>
  <c r="I1233" i="4"/>
  <c r="H1600" i="4"/>
  <c r="I1475" i="4"/>
  <c r="I1456" i="4"/>
  <c r="I1564" i="4"/>
  <c r="I1629" i="4"/>
  <c r="H1341" i="4"/>
  <c r="I1399" i="4"/>
  <c r="H1597" i="4"/>
  <c r="I1594" i="4"/>
  <c r="I1534" i="4"/>
  <c r="I1307" i="4"/>
  <c r="H1640" i="4"/>
  <c r="H1617" i="4"/>
  <c r="H1594" i="4"/>
  <c r="H1643" i="4"/>
  <c r="H1620" i="4"/>
  <c r="I2023" i="4"/>
  <c r="H1219" i="4"/>
  <c r="I1235" i="4"/>
  <c r="I1349" i="4"/>
  <c r="I1746" i="4"/>
  <c r="I1731" i="4"/>
  <c r="I1761" i="4"/>
  <c r="H1486" i="4"/>
  <c r="I1676" i="4"/>
  <c r="H1501" i="4"/>
  <c r="I1931" i="4"/>
  <c r="H870" i="4"/>
  <c r="H990" i="4"/>
  <c r="H963" i="4"/>
  <c r="H1258" i="4"/>
  <c r="H896" i="4"/>
  <c r="I1146" i="4"/>
  <c r="H1285" i="4"/>
  <c r="I1039" i="4"/>
  <c r="I1173" i="4"/>
  <c r="H965" i="4"/>
  <c r="H1078" i="4"/>
  <c r="I1186" i="4"/>
  <c r="H1068" i="4"/>
  <c r="I1202" i="4"/>
  <c r="H1179" i="4"/>
  <c r="I917" i="4"/>
  <c r="I1016" i="4"/>
  <c r="I1151" i="4"/>
  <c r="I1105" i="4"/>
  <c r="I1230" i="4"/>
  <c r="H966" i="4"/>
  <c r="I1082" i="4"/>
  <c r="H1301" i="4"/>
  <c r="H943" i="4"/>
  <c r="H1066" i="4"/>
  <c r="H1188" i="4"/>
  <c r="I1048" i="4"/>
  <c r="I1184" i="4"/>
  <c r="I1142" i="4"/>
  <c r="I967" i="4"/>
  <c r="H1091" i="4"/>
  <c r="I1241" i="4"/>
  <c r="H1280" i="4"/>
  <c r="I1442" i="4"/>
  <c r="H1233" i="4"/>
  <c r="H1406" i="4"/>
  <c r="I1057" i="4"/>
  <c r="I1292" i="4"/>
  <c r="I1289" i="4"/>
  <c r="H1612" i="4"/>
  <c r="H1293" i="4"/>
  <c r="I1119" i="4"/>
  <c r="I1618" i="4"/>
  <c r="H1252" i="4"/>
  <c r="H1264" i="4"/>
  <c r="I1515" i="4"/>
  <c r="H1500" i="4"/>
  <c r="H1680" i="4"/>
  <c r="I1555" i="4"/>
  <c r="I1698" i="4"/>
  <c r="I1561" i="4"/>
  <c r="H1543" i="4"/>
  <c r="H1898" i="4"/>
  <c r="H874" i="4"/>
  <c r="H1000" i="4"/>
  <c r="I979" i="4"/>
  <c r="I1165" i="4"/>
  <c r="I900" i="4"/>
  <c r="H1185" i="4"/>
  <c r="I1359" i="4"/>
  <c r="H1046" i="4"/>
  <c r="H1176" i="4"/>
  <c r="I968" i="4"/>
  <c r="I1081" i="4"/>
  <c r="H1190" i="4"/>
  <c r="I1078" i="4"/>
  <c r="H1206" i="4"/>
  <c r="I1198" i="4"/>
  <c r="I921" i="4"/>
  <c r="I1024" i="4"/>
  <c r="H1155" i="4"/>
  <c r="I997" i="4"/>
  <c r="H1111" i="4"/>
  <c r="I1239" i="4"/>
  <c r="I969" i="4"/>
  <c r="I1093" i="4"/>
  <c r="H1363" i="4"/>
  <c r="I1226" i="4"/>
  <c r="H1145" i="4"/>
  <c r="H957" i="4"/>
  <c r="I1076" i="4"/>
  <c r="H1192" i="4"/>
  <c r="I1188" i="4"/>
  <c r="I1164" i="4"/>
  <c r="H978" i="4"/>
  <c r="H1103" i="4"/>
  <c r="H1273" i="4"/>
  <c r="I1283" i="4"/>
  <c r="H1462" i="4"/>
  <c r="H1248" i="4"/>
  <c r="I1410" i="4"/>
  <c r="I1089" i="4"/>
  <c r="I1323" i="4"/>
  <c r="I1320" i="4"/>
  <c r="H1239" i="4"/>
  <c r="H1296" i="4"/>
  <c r="H1324" i="4"/>
  <c r="I1161" i="4"/>
  <c r="H1240" i="4"/>
  <c r="I1255" i="4"/>
  <c r="I1313" i="4"/>
  <c r="I1264" i="4"/>
  <c r="I1524" i="4"/>
  <c r="H1573" i="4"/>
  <c r="H1759" i="4"/>
  <c r="H1427" i="4"/>
  <c r="H1727" i="4"/>
  <c r="H1857" i="4"/>
  <c r="H1744" i="4"/>
  <c r="I1902" i="4"/>
  <c r="H481" i="4"/>
  <c r="H545" i="4"/>
  <c r="H609" i="4"/>
  <c r="I682" i="4"/>
  <c r="I827" i="4"/>
  <c r="H945" i="4"/>
  <c r="H1098" i="4"/>
  <c r="I891" i="4"/>
  <c r="I286" i="4"/>
  <c r="I350" i="4"/>
  <c r="I414" i="4"/>
  <c r="I478" i="4"/>
  <c r="I542" i="4"/>
  <c r="I606" i="4"/>
  <c r="I679" i="4"/>
  <c r="I824" i="4"/>
  <c r="H981" i="4"/>
  <c r="I837" i="4"/>
  <c r="I972" i="4"/>
  <c r="I990" i="4"/>
  <c r="H1069" i="4"/>
  <c r="H917" i="4"/>
  <c r="H686" i="4"/>
  <c r="H750" i="4"/>
  <c r="H814" i="4"/>
  <c r="H878" i="4"/>
  <c r="H1024" i="4"/>
  <c r="H983" i="4"/>
  <c r="I1172" i="4"/>
  <c r="H913" i="4"/>
  <c r="I1247" i="4"/>
  <c r="I1366" i="4"/>
  <c r="I1055" i="4"/>
  <c r="I1194" i="4"/>
  <c r="H979" i="4"/>
  <c r="H1092" i="4"/>
  <c r="H1085" i="4"/>
  <c r="H1220" i="4"/>
  <c r="H1209" i="4"/>
  <c r="H925" i="4"/>
  <c r="H1031" i="4"/>
  <c r="H1170" i="4"/>
  <c r="H1005" i="4"/>
  <c r="H1121" i="4"/>
  <c r="I1244" i="4"/>
  <c r="H980" i="4"/>
  <c r="I1100" i="4"/>
  <c r="H1370" i="4"/>
  <c r="H1256" i="4"/>
  <c r="H1156" i="4"/>
  <c r="I960" i="4"/>
  <c r="H1083" i="4"/>
  <c r="H1196" i="4"/>
  <c r="H1063" i="4"/>
  <c r="I1196" i="4"/>
  <c r="H1178" i="4"/>
  <c r="I981" i="4"/>
  <c r="I1109" i="4"/>
  <c r="I1290" i="4"/>
  <c r="H1295" i="4"/>
  <c r="H1469" i="4"/>
  <c r="I1250" i="4"/>
  <c r="H1420" i="4"/>
  <c r="H1115" i="4"/>
  <c r="H1353" i="4"/>
  <c r="I1347" i="4"/>
  <c r="I1257" i="4"/>
  <c r="H1368" i="4"/>
  <c r="H1187" i="4"/>
  <c r="H1255" i="4"/>
  <c r="H1267" i="4"/>
  <c r="I1338" i="4"/>
  <c r="I1279" i="4"/>
  <c r="H1529" i="4"/>
  <c r="H1602" i="4"/>
  <c r="H1625" i="4"/>
  <c r="I1566" i="4"/>
  <c r="I1444" i="4"/>
  <c r="I1825" i="4"/>
  <c r="H1870" i="4"/>
  <c r="H1756" i="4"/>
  <c r="H1859" i="4"/>
  <c r="I1383" i="4"/>
  <c r="H1740" i="4"/>
  <c r="H1429" i="4"/>
  <c r="I1222" i="4"/>
  <c r="I1369" i="4"/>
  <c r="H1510" i="4"/>
  <c r="H1261" i="4"/>
  <c r="I1457" i="4"/>
  <c r="I1322" i="4"/>
  <c r="I1540" i="4"/>
  <c r="H1684" i="4"/>
  <c r="H1460" i="4"/>
  <c r="H1747" i="4"/>
  <c r="H1570" i="4"/>
  <c r="H1461" i="4"/>
  <c r="H1797" i="4"/>
  <c r="H1467" i="4"/>
  <c r="H1750" i="4"/>
  <c r="H1642" i="4"/>
  <c r="H1535" i="4"/>
  <c r="H1686" i="4"/>
  <c r="H1623" i="4"/>
  <c r="I1896" i="4"/>
  <c r="H1752" i="4"/>
  <c r="I1635" i="4"/>
  <c r="H1513" i="4"/>
  <c r="H1766" i="4"/>
  <c r="I1822" i="4"/>
  <c r="H1806" i="4"/>
  <c r="H1998" i="4"/>
  <c r="H1847" i="4"/>
  <c r="I1909" i="4"/>
  <c r="H1435" i="4"/>
  <c r="I1028" i="4"/>
  <c r="I1144" i="4"/>
  <c r="I1262" i="4"/>
  <c r="H1402" i="4"/>
  <c r="H1384" i="4"/>
  <c r="I1548" i="4"/>
  <c r="H1299" i="4"/>
  <c r="I1543" i="4"/>
  <c r="H1263" i="4"/>
  <c r="H1403" i="4"/>
  <c r="I1090" i="4"/>
  <c r="I1218" i="4"/>
  <c r="H1361" i="4"/>
  <c r="H1608" i="4"/>
  <c r="I1243" i="4"/>
  <c r="I1395" i="4"/>
  <c r="I1152" i="4"/>
  <c r="I1284" i="4"/>
  <c r="H1445" i="4"/>
  <c r="H1396" i="4"/>
  <c r="H1545" i="4"/>
  <c r="H1276" i="4"/>
  <c r="I1510" i="4"/>
  <c r="I1342" i="4"/>
  <c r="I1773" i="4"/>
  <c r="H1498" i="4"/>
  <c r="H1484" i="4"/>
  <c r="I1701" i="4"/>
  <c r="I1470" i="4"/>
  <c r="H1481" i="4"/>
  <c r="H1711" i="4"/>
  <c r="I1599" i="4"/>
  <c r="I1506" i="4"/>
  <c r="H1694" i="4"/>
  <c r="H1533" i="4"/>
  <c r="H1864" i="4"/>
  <c r="H1583" i="4"/>
  <c r="H1683" i="4"/>
  <c r="H1644" i="4"/>
  <c r="I1781" i="4"/>
  <c r="I1648" i="4"/>
  <c r="I1571" i="4"/>
  <c r="I1821" i="4"/>
  <c r="H1777" i="4"/>
  <c r="I1874" i="4"/>
  <c r="I1858" i="4"/>
  <c r="H1613" i="4"/>
  <c r="H1803" i="4"/>
  <c r="I1892" i="4"/>
  <c r="H1703" i="4"/>
  <c r="I1591" i="4"/>
  <c r="I1623" i="4"/>
  <c r="I1553" i="4"/>
  <c r="I1787" i="4"/>
  <c r="H1651" i="4"/>
  <c r="H1574" i="4"/>
  <c r="H1975" i="4"/>
  <c r="I1669" i="4"/>
  <c r="I1587" i="4"/>
  <c r="H1618" i="4"/>
  <c r="H1813" i="4"/>
  <c r="H1738" i="4"/>
  <c r="I1616" i="4"/>
  <c r="I1906" i="4"/>
  <c r="I1268" i="4"/>
  <c r="H1189" i="4"/>
  <c r="H1308" i="4"/>
  <c r="I1462" i="4"/>
  <c r="I1043" i="4"/>
  <c r="I1160" i="4"/>
  <c r="I1277" i="4"/>
  <c r="H1416" i="4"/>
  <c r="I1274" i="4"/>
  <c r="H1557" i="4"/>
  <c r="I1317" i="4"/>
  <c r="I1592" i="4"/>
  <c r="I1382" i="4"/>
  <c r="H1278" i="4"/>
  <c r="H1444" i="4"/>
  <c r="I1104" i="4"/>
  <c r="I1234" i="4"/>
  <c r="H1385" i="4"/>
  <c r="H1650" i="4"/>
  <c r="H1453" i="4"/>
  <c r="I1258" i="4"/>
  <c r="I1422" i="4"/>
  <c r="I1168" i="4"/>
  <c r="I1300" i="4"/>
  <c r="H1518" i="4"/>
  <c r="I1267" i="4"/>
  <c r="I1404" i="4"/>
  <c r="I1572" i="4"/>
  <c r="I1294" i="4"/>
  <c r="I1519" i="4"/>
  <c r="H1359" i="4"/>
  <c r="H1371" i="4"/>
  <c r="I1517" i="4"/>
  <c r="I1535" i="4"/>
  <c r="I1337" i="4"/>
  <c r="I1500" i="4"/>
  <c r="I1499" i="4"/>
  <c r="H1754" i="4"/>
  <c r="H1610" i="4"/>
  <c r="H1519" i="4"/>
  <c r="I1708" i="4"/>
  <c r="H1548" i="4"/>
  <c r="I1733" i="4"/>
  <c r="I1600" i="4"/>
  <c r="I1639" i="4"/>
  <c r="H1561" i="4"/>
  <c r="I1577" i="4"/>
  <c r="I1675" i="4"/>
  <c r="H1598" i="4"/>
  <c r="I1624" i="4"/>
  <c r="H1834" i="4"/>
  <c r="I1808" i="4"/>
  <c r="H1882" i="4"/>
  <c r="H1624" i="4"/>
  <c r="H1794" i="4"/>
  <c r="I1852" i="4"/>
  <c r="H1055" i="4"/>
  <c r="H1173" i="4"/>
  <c r="H1289" i="4"/>
  <c r="H1443" i="4"/>
  <c r="H1286" i="4"/>
  <c r="H1398" i="4"/>
  <c r="I1581" i="4"/>
  <c r="I1333" i="4"/>
  <c r="I1607" i="4"/>
  <c r="H1391" i="4"/>
  <c r="I1281" i="4"/>
  <c r="I1448" i="4"/>
  <c r="H1116" i="4"/>
  <c r="H1246" i="4"/>
  <c r="H1411" i="4"/>
  <c r="I1667" i="4"/>
  <c r="H1433" i="4"/>
  <c r="H1313" i="4"/>
  <c r="H1534" i="4"/>
  <c r="H1279" i="4"/>
  <c r="H1412" i="4"/>
  <c r="H1604" i="4"/>
  <c r="I1310" i="4"/>
  <c r="I1545" i="4"/>
  <c r="H1366" i="4"/>
  <c r="I1374" i="4"/>
  <c r="H1521" i="4"/>
  <c r="I1542" i="4"/>
  <c r="H1350" i="4"/>
  <c r="I1550" i="4"/>
  <c r="H1659" i="4"/>
  <c r="H1508" i="4"/>
  <c r="H1676" i="4"/>
  <c r="H1525" i="4"/>
  <c r="H1726" i="4"/>
  <c r="I1396" i="4"/>
  <c r="H1611" i="4"/>
  <c r="I1642" i="4"/>
  <c r="I1563" i="4"/>
  <c r="I1818" i="4"/>
  <c r="I1690" i="4"/>
  <c r="H1590" i="4"/>
  <c r="H1503" i="4"/>
  <c r="H1691" i="4"/>
  <c r="I1601" i="4"/>
  <c r="I1873" i="4"/>
  <c r="H1982" i="4"/>
  <c r="I1655" i="4"/>
  <c r="H1807" i="4"/>
  <c r="I1878" i="4"/>
  <c r="H1260" i="4"/>
  <c r="H1303" i="4"/>
  <c r="I1272" i="4"/>
  <c r="I1437" i="4"/>
  <c r="I1181" i="4"/>
  <c r="H1328" i="4"/>
  <c r="I1539" i="4"/>
  <c r="I1282" i="4"/>
  <c r="I1414" i="4"/>
  <c r="I1609" i="4"/>
  <c r="I1325" i="4"/>
  <c r="I1378" i="4"/>
  <c r="H1383" i="4"/>
  <c r="H1531" i="4"/>
  <c r="H1550" i="4"/>
  <c r="I1554" i="4"/>
  <c r="H1668" i="4"/>
  <c r="H1547" i="4"/>
  <c r="H1463" i="4"/>
  <c r="I1693" i="4"/>
  <c r="H1540" i="4"/>
  <c r="I1797" i="4"/>
  <c r="I1556" i="4"/>
  <c r="I1614" i="4"/>
  <c r="H1576" i="4"/>
  <c r="I1740" i="4"/>
  <c r="I1593" i="4"/>
  <c r="I1504" i="4"/>
  <c r="I1696" i="4"/>
  <c r="I1685" i="4"/>
  <c r="H1749" i="4"/>
  <c r="H1940" i="4"/>
  <c r="H1739" i="4"/>
  <c r="H1692" i="4"/>
  <c r="I1919" i="4"/>
  <c r="H1860" i="4"/>
  <c r="H1070" i="4"/>
  <c r="H1186" i="4"/>
  <c r="H1305" i="4"/>
  <c r="H1466" i="4"/>
  <c r="H1302" i="4"/>
  <c r="I1213" i="4"/>
  <c r="H1357" i="4"/>
  <c r="H1621" i="4"/>
  <c r="H1407" i="4"/>
  <c r="I1296" i="4"/>
  <c r="H1504" i="4"/>
  <c r="H1128" i="4"/>
  <c r="H1275" i="4"/>
  <c r="I1417" i="4"/>
  <c r="I1306" i="4"/>
  <c r="H1477" i="4"/>
  <c r="H1284" i="4"/>
  <c r="H1449" i="4"/>
  <c r="H1194" i="4"/>
  <c r="H1338" i="4"/>
  <c r="H1294" i="4"/>
  <c r="I1418" i="4"/>
  <c r="H1614" i="4"/>
  <c r="H1349" i="4"/>
  <c r="I1567" i="4"/>
  <c r="I1384" i="4"/>
  <c r="I1552" i="4"/>
  <c r="H1554" i="4"/>
  <c r="H1365" i="4"/>
  <c r="H1558" i="4"/>
  <c r="H1555" i="4"/>
  <c r="I1466" i="4"/>
  <c r="H1386" i="4"/>
  <c r="H1567" i="4"/>
  <c r="H1436" i="4"/>
  <c r="I1621" i="4"/>
  <c r="I1683" i="4"/>
  <c r="H1605" i="4"/>
  <c r="I1809" i="4"/>
  <c r="I1743" i="4"/>
  <c r="H1729" i="4"/>
  <c r="I1620" i="4"/>
  <c r="H1693" i="4"/>
  <c r="I1757" i="4"/>
  <c r="H1953" i="4"/>
  <c r="H1753" i="4"/>
  <c r="I1695" i="4"/>
  <c r="H1950" i="4"/>
  <c r="I1862" i="4"/>
  <c r="H1217" i="4"/>
  <c r="H1343" i="4"/>
  <c r="H1489" i="4"/>
  <c r="I1073" i="4"/>
  <c r="I1189" i="4"/>
  <c r="I1308" i="4"/>
  <c r="I1480" i="4"/>
  <c r="I1305" i="4"/>
  <c r="H1428" i="4"/>
  <c r="H1224" i="4"/>
  <c r="H1364" i="4"/>
  <c r="H1309" i="4"/>
  <c r="H1517" i="4"/>
  <c r="H1142" i="4"/>
  <c r="I1278" i="4"/>
  <c r="H1425" i="4"/>
  <c r="H1318" i="4"/>
  <c r="H1482" i="4"/>
  <c r="I1287" i="4"/>
  <c r="I1453" i="4"/>
  <c r="H1345" i="4"/>
  <c r="I1297" i="4"/>
  <c r="H1426" i="4"/>
  <c r="I1355" i="4"/>
  <c r="H1579" i="4"/>
  <c r="I1423" i="4"/>
  <c r="H1394" i="4"/>
  <c r="I1588" i="4"/>
  <c r="I1565" i="4"/>
  <c r="I1569" i="4"/>
  <c r="I1680" i="4"/>
  <c r="H1566" i="4"/>
  <c r="H1471" i="4"/>
  <c r="I1393" i="4"/>
  <c r="I1570" i="4"/>
  <c r="H1413" i="4"/>
  <c r="I1575" i="4"/>
  <c r="I1438" i="4"/>
  <c r="I1646" i="4"/>
  <c r="H1695" i="4"/>
  <c r="H1816" i="4"/>
  <c r="I1755" i="4"/>
  <c r="H1615" i="4"/>
  <c r="H1530" i="4"/>
  <c r="I1837" i="4"/>
  <c r="H1632" i="4"/>
  <c r="I1700" i="4"/>
  <c r="I1767" i="4"/>
  <c r="I1975" i="4"/>
  <c r="H1763" i="4"/>
  <c r="I1709" i="4"/>
  <c r="I2110" i="4"/>
  <c r="H1895" i="4"/>
  <c r="I1497" i="4"/>
  <c r="H1086" i="4"/>
  <c r="H1202" i="4"/>
  <c r="H1320" i="4"/>
  <c r="I1489" i="4"/>
  <c r="H1317" i="4"/>
  <c r="I1431" i="4"/>
  <c r="I1227" i="4"/>
  <c r="I1371" i="4"/>
  <c r="I1671" i="4"/>
  <c r="H1421" i="4"/>
  <c r="I1312" i="4"/>
  <c r="H1522" i="4"/>
  <c r="H1158" i="4"/>
  <c r="H1290" i="4"/>
  <c r="I1321" i="4"/>
  <c r="H1300" i="4"/>
  <c r="I1505" i="4"/>
  <c r="H1222" i="4"/>
  <c r="H1352" i="4"/>
  <c r="H1572" i="4"/>
  <c r="H1310" i="4"/>
  <c r="I1445" i="4"/>
  <c r="H1674" i="4"/>
  <c r="H1373" i="4"/>
  <c r="I1584" i="4"/>
  <c r="H1434" i="4"/>
  <c r="I1397" i="4"/>
  <c r="H1631" i="4"/>
  <c r="H1569" i="4"/>
  <c r="I1573" i="4"/>
  <c r="I1768" i="4"/>
  <c r="H1578" i="4"/>
  <c r="H1485" i="4"/>
  <c r="H1405" i="4"/>
  <c r="H1582" i="4"/>
  <c r="I1415" i="4"/>
  <c r="I1586" i="4"/>
  <c r="H1451" i="4"/>
  <c r="I1699" i="4"/>
  <c r="H1704" i="4"/>
  <c r="H1637" i="4"/>
  <c r="H1886" i="4"/>
  <c r="I1759" i="4"/>
  <c r="I1654" i="4"/>
  <c r="I1533" i="4"/>
  <c r="H1848" i="4"/>
  <c r="H1645" i="4"/>
  <c r="I1706" i="4"/>
  <c r="H1765" i="4"/>
  <c r="H1720" i="4"/>
  <c r="H1648" i="4"/>
  <c r="I1912" i="4"/>
  <c r="I1687" i="4"/>
  <c r="H1546" i="4"/>
  <c r="I1866" i="4"/>
  <c r="H1712" i="4"/>
  <c r="I1707" i="4"/>
  <c r="H2023" i="4"/>
  <c r="H1778" i="4"/>
  <c r="H1736" i="4"/>
  <c r="H1780" i="4"/>
  <c r="H1908" i="4"/>
  <c r="H1159" i="4"/>
  <c r="H1287" i="4"/>
  <c r="I1005" i="4"/>
  <c r="I1121" i="4"/>
  <c r="I1562" i="4"/>
  <c r="I1301" i="4"/>
  <c r="H1152" i="4"/>
  <c r="I946" i="4"/>
  <c r="I1180" i="4"/>
  <c r="I1473" i="4"/>
  <c r="I1138" i="4"/>
  <c r="I1101" i="4"/>
  <c r="H1036" i="4"/>
  <c r="H1172" i="4"/>
  <c r="I1627" i="4"/>
  <c r="H1326" i="4"/>
  <c r="I1236" i="4"/>
  <c r="I1611" i="4"/>
  <c r="H1102" i="4"/>
  <c r="H1215" i="4"/>
  <c r="H1336" i="4"/>
  <c r="H1560" i="4"/>
  <c r="H1333" i="4"/>
  <c r="I1443" i="4"/>
  <c r="I1242" i="4"/>
  <c r="I1299" i="4"/>
  <c r="H1448" i="4"/>
  <c r="I1327" i="4"/>
  <c r="I1582" i="4"/>
  <c r="H1306" i="4"/>
  <c r="H1440" i="4"/>
  <c r="I1341" i="4"/>
  <c r="H1315" i="4"/>
  <c r="H1237" i="4"/>
  <c r="H1369" i="4"/>
  <c r="I1597" i="4"/>
  <c r="H1325" i="4"/>
  <c r="H1457" i="4"/>
  <c r="I1219" i="4"/>
  <c r="I1604" i="4"/>
  <c r="H1450" i="4"/>
  <c r="I1412" i="4"/>
  <c r="I1647" i="4"/>
  <c r="H1577" i="4"/>
  <c r="I1420" i="4"/>
  <c r="I1602" i="4"/>
  <c r="I1659" i="4"/>
  <c r="H1599" i="4"/>
  <c r="H1512" i="4"/>
  <c r="H1418" i="4"/>
  <c r="I1613" i="4"/>
  <c r="I1429" i="4"/>
  <c r="H1464" i="4"/>
  <c r="H1885" i="4"/>
  <c r="I1650" i="4"/>
  <c r="H1714" i="4"/>
  <c r="H1696" i="4"/>
  <c r="H1559" i="4"/>
  <c r="I1479" i="4"/>
  <c r="H1685" i="4"/>
  <c r="H1719" i="4"/>
  <c r="H1710" i="4"/>
  <c r="H2029" i="4"/>
  <c r="I1782" i="4"/>
  <c r="I1739" i="4"/>
  <c r="H2019" i="4"/>
  <c r="I1103" i="4"/>
  <c r="I1217" i="4"/>
  <c r="H1347" i="4"/>
  <c r="H1563" i="4"/>
  <c r="I1336" i="4"/>
  <c r="I1447" i="4"/>
  <c r="H1254" i="4"/>
  <c r="I1413" i="4"/>
  <c r="H1312" i="4"/>
  <c r="I1452" i="4"/>
  <c r="I1344" i="4"/>
  <c r="H1593" i="4"/>
  <c r="I1176" i="4"/>
  <c r="I1309" i="4"/>
  <c r="I1348" i="4"/>
  <c r="H1499" i="4"/>
  <c r="H1331" i="4"/>
  <c r="I1583" i="4"/>
  <c r="I1240" i="4"/>
  <c r="I1679" i="4"/>
  <c r="I1328" i="4"/>
  <c r="I1460" i="4"/>
  <c r="H1232" i="4"/>
  <c r="I1386" i="4"/>
  <c r="H1734" i="4"/>
  <c r="H1473" i="4"/>
  <c r="I1425" i="4"/>
  <c r="H1663" i="4"/>
  <c r="H1431" i="4"/>
  <c r="H1609" i="4"/>
  <c r="I1664" i="4"/>
  <c r="H1603" i="4"/>
  <c r="I1421" i="4"/>
  <c r="H1654" i="4"/>
  <c r="H1441" i="4"/>
  <c r="I1686" i="4"/>
  <c r="I1472" i="4"/>
  <c r="H1818" i="4"/>
  <c r="H1468" i="4"/>
  <c r="H1657" i="4"/>
  <c r="H1769" i="4"/>
  <c r="I1560" i="4"/>
  <c r="H1490" i="4"/>
  <c r="I1729" i="4"/>
  <c r="H1722" i="4"/>
  <c r="I1716" i="4"/>
  <c r="H1830" i="4"/>
  <c r="H1791" i="4"/>
  <c r="I1753" i="4"/>
  <c r="H1985" i="4"/>
  <c r="I1989" i="4"/>
  <c r="I1721" i="4"/>
  <c r="I1590" i="4"/>
  <c r="I1493" i="4"/>
  <c r="H1741" i="4"/>
  <c r="H1733" i="4"/>
  <c r="H1730" i="4"/>
  <c r="I1819" i="4"/>
  <c r="I1788" i="4"/>
  <c r="H2005" i="4"/>
  <c r="I2091" i="4"/>
  <c r="H1291" i="4"/>
  <c r="I1441" i="4"/>
  <c r="H1595" i="4"/>
  <c r="I1373" i="4"/>
  <c r="I1589" i="4"/>
  <c r="H1423" i="4"/>
  <c r="H1542" i="4"/>
  <c r="I1598" i="4"/>
  <c r="I1368" i="4"/>
  <c r="I1484" i="4"/>
  <c r="I1636" i="4"/>
  <c r="I1714" i="4"/>
  <c r="I1619" i="4"/>
  <c r="I1637" i="4"/>
  <c r="I1450" i="4"/>
  <c r="I1610" i="4"/>
  <c r="H1743" i="4"/>
  <c r="I1482" i="4"/>
  <c r="H1607" i="4"/>
  <c r="H1382" i="4"/>
  <c r="H1497" i="4"/>
  <c r="H1661" i="4"/>
  <c r="H1687" i="4"/>
  <c r="I1471" i="4"/>
  <c r="I1579" i="4"/>
  <c r="I1901" i="4"/>
  <c r="I1661" i="4"/>
  <c r="H1843" i="4"/>
  <c r="I1826" i="4"/>
  <c r="H1571" i="4"/>
  <c r="I1702" i="4"/>
  <c r="H1629" i="4"/>
  <c r="I1744" i="4"/>
  <c r="I1813" i="4"/>
  <c r="H1992" i="4"/>
  <c r="I1850" i="4"/>
  <c r="I1916" i="4"/>
  <c r="I1626" i="4"/>
  <c r="I1763" i="4"/>
  <c r="H1966" i="4"/>
  <c r="I1847" i="4"/>
  <c r="I1995" i="4"/>
  <c r="I1651" i="4"/>
  <c r="H1928" i="4"/>
  <c r="H1774" i="4"/>
  <c r="I1935" i="4"/>
  <c r="I1932" i="4"/>
  <c r="H1900" i="4"/>
  <c r="H1874" i="4"/>
  <c r="I1925" i="4"/>
  <c r="I2193" i="4"/>
  <c r="I1488" i="4"/>
  <c r="I1666" i="4"/>
  <c r="I1722" i="4"/>
  <c r="H1483" i="4"/>
  <c r="H1592" i="4"/>
  <c r="H1698" i="4"/>
  <c r="I1915" i="4"/>
  <c r="H1672" i="4"/>
  <c r="H1911" i="4"/>
  <c r="I1628" i="4"/>
  <c r="H1837" i="4"/>
  <c r="I1574" i="4"/>
  <c r="H1715" i="4"/>
  <c r="H1527" i="4"/>
  <c r="I1662" i="4"/>
  <c r="H1639" i="4"/>
  <c r="H1822" i="4"/>
  <c r="H1858" i="4"/>
  <c r="H1802" i="4"/>
  <c r="H1770" i="4"/>
  <c r="I1988" i="4"/>
  <c r="H1888" i="4"/>
  <c r="H1820" i="4"/>
  <c r="I2026" i="4"/>
  <c r="H1660" i="4"/>
  <c r="I1796" i="4"/>
  <c r="I1969" i="4"/>
  <c r="I1777" i="4"/>
  <c r="I1950" i="4"/>
  <c r="I1947" i="4"/>
  <c r="I1903" i="4"/>
  <c r="I1971" i="4"/>
  <c r="H1656" i="4"/>
  <c r="H1307" i="4"/>
  <c r="H1478" i="4"/>
  <c r="I1713" i="4"/>
  <c r="H1381" i="4"/>
  <c r="H1646" i="4"/>
  <c r="H1437" i="4"/>
  <c r="H1565" i="4"/>
  <c r="H1494" i="4"/>
  <c r="I1605" i="4"/>
  <c r="I1381" i="4"/>
  <c r="I1495" i="4"/>
  <c r="H1787" i="4"/>
  <c r="I1501" i="4"/>
  <c r="H1628" i="4"/>
  <c r="I1463" i="4"/>
  <c r="H1633" i="4"/>
  <c r="H1856" i="4"/>
  <c r="H1492" i="4"/>
  <c r="H1622" i="4"/>
  <c r="I1670" i="4"/>
  <c r="I1727" i="4"/>
  <c r="I1486" i="4"/>
  <c r="I1595" i="4"/>
  <c r="I1704" i="4"/>
  <c r="I1711" i="4"/>
  <c r="H1677" i="4"/>
  <c r="H1781" i="4"/>
  <c r="H1641" i="4"/>
  <c r="H1877" i="4"/>
  <c r="H1587" i="4"/>
  <c r="I1725" i="4"/>
  <c r="I1530" i="4"/>
  <c r="H1673" i="4"/>
  <c r="I1645" i="4"/>
  <c r="H1782" i="4"/>
  <c r="I1834" i="4"/>
  <c r="I1730" i="4"/>
  <c r="I1861" i="4"/>
  <c r="H1959" i="4"/>
  <c r="I1806" i="4"/>
  <c r="H1652" i="4"/>
  <c r="H1784" i="4"/>
  <c r="H2008" i="4"/>
  <c r="H1863" i="4"/>
  <c r="I1863" i="4"/>
  <c r="H2032" i="4"/>
  <c r="H1675" i="4"/>
  <c r="H1804" i="4"/>
  <c r="I1985" i="4"/>
  <c r="I1790" i="4"/>
  <c r="I1963" i="4"/>
  <c r="H1960" i="4"/>
  <c r="I1900" i="4"/>
  <c r="H1990" i="4"/>
  <c r="I2035" i="4"/>
  <c r="I2203" i="4"/>
  <c r="H2081" i="4"/>
  <c r="I1898" i="4"/>
  <c r="H1883" i="4"/>
  <c r="I1875" i="4"/>
  <c r="I2214" i="4"/>
  <c r="H1689" i="4"/>
  <c r="I1816" i="4"/>
  <c r="I2005" i="4"/>
  <c r="I1801" i="4"/>
  <c r="I1972" i="4"/>
  <c r="H1970" i="4"/>
  <c r="I1929" i="4"/>
  <c r="H1999" i="4"/>
  <c r="H2131" i="4"/>
  <c r="I2112" i="4"/>
  <c r="H1586" i="4"/>
  <c r="I1513" i="4"/>
  <c r="H1344" i="4"/>
  <c r="H1532" i="4"/>
  <c r="H1337" i="4"/>
  <c r="I1527" i="4"/>
  <c r="I1249" i="4"/>
  <c r="H1377" i="4"/>
  <c r="H1544" i="4"/>
  <c r="I1377" i="4"/>
  <c r="I1514" i="4"/>
  <c r="I1318" i="4"/>
  <c r="H1523" i="4"/>
  <c r="I1197" i="4"/>
  <c r="I1315" i="4"/>
  <c r="H1472" i="4"/>
  <c r="I1237" i="4"/>
  <c r="I1362" i="4"/>
  <c r="H1713" i="4"/>
  <c r="H1322" i="4"/>
  <c r="I1487" i="4"/>
  <c r="H1773" i="4"/>
  <c r="H1393" i="4"/>
  <c r="H1340" i="4"/>
  <c r="H1452" i="4"/>
  <c r="I1507" i="4"/>
  <c r="H1636" i="4"/>
  <c r="I1392" i="4"/>
  <c r="H1505" i="4"/>
  <c r="I1692" i="4"/>
  <c r="I1644" i="4"/>
  <c r="I1649" i="4"/>
  <c r="I1485" i="4"/>
  <c r="I1665" i="4"/>
  <c r="I1389" i="4"/>
  <c r="I1638" i="4"/>
  <c r="H1409" i="4"/>
  <c r="H1526" i="4"/>
  <c r="H1627" i="4"/>
  <c r="I1498" i="4"/>
  <c r="I1608" i="4"/>
  <c r="H1717" i="4"/>
  <c r="I1724" i="4"/>
  <c r="H1699" i="4"/>
  <c r="H1817" i="4"/>
  <c r="I1658" i="4"/>
  <c r="H1479" i="4"/>
  <c r="H1601" i="4"/>
  <c r="I1752" i="4"/>
  <c r="I1546" i="4"/>
  <c r="I1691" i="4"/>
  <c r="H1666" i="4"/>
  <c r="H1795" i="4"/>
  <c r="H1709" i="4"/>
  <c r="I1839" i="4"/>
  <c r="I1668" i="4"/>
  <c r="H2137" i="4"/>
  <c r="H1909" i="4"/>
  <c r="I1888" i="4"/>
  <c r="H1914" i="4"/>
  <c r="I1828" i="4"/>
  <c r="H2037" i="4"/>
  <c r="H1814" i="4"/>
  <c r="H1979" i="4"/>
  <c r="I1979" i="4"/>
  <c r="I1944" i="4"/>
  <c r="I1941" i="4"/>
  <c r="I2038" i="4"/>
  <c r="H2237" i="4"/>
  <c r="I2216" i="4"/>
  <c r="I1492" i="4"/>
  <c r="H1288" i="4"/>
  <c r="I1409" i="4"/>
  <c r="I1343" i="4"/>
  <c r="I1455" i="4"/>
  <c r="I1612" i="4"/>
  <c r="I1521" i="4"/>
  <c r="I1640" i="4"/>
  <c r="H1404" i="4"/>
  <c r="H1511" i="4"/>
  <c r="H1724" i="4"/>
  <c r="H1649" i="4"/>
  <c r="I1532" i="4"/>
  <c r="I1653" i="4"/>
  <c r="I1536" i="4"/>
  <c r="I1769" i="4"/>
  <c r="I1496" i="4"/>
  <c r="H1690" i="4"/>
  <c r="H1399" i="4"/>
  <c r="H1509" i="4"/>
  <c r="I1656" i="4"/>
  <c r="I1411" i="4"/>
  <c r="I1537" i="4"/>
  <c r="I1712" i="4"/>
  <c r="I1630" i="4"/>
  <c r="H1506" i="4"/>
  <c r="I1617" i="4"/>
  <c r="I1742" i="4"/>
  <c r="H1735" i="4"/>
  <c r="H1705" i="4"/>
  <c r="H1826" i="4"/>
  <c r="H1669" i="4"/>
  <c r="I1481" i="4"/>
  <c r="I1559" i="4"/>
  <c r="H1700" i="4"/>
  <c r="I1673" i="4"/>
  <c r="H1801" i="4"/>
  <c r="I1697" i="4"/>
  <c r="H1745" i="4"/>
  <c r="I1886" i="4"/>
  <c r="H1723" i="4"/>
  <c r="I1867" i="4"/>
  <c r="H1679" i="4"/>
  <c r="I1798" i="4"/>
  <c r="H1938" i="4"/>
  <c r="H1943" i="4"/>
  <c r="H1832" i="4"/>
  <c r="H1702" i="4"/>
  <c r="H1755" i="4"/>
  <c r="I1817" i="4"/>
  <c r="I1998" i="4"/>
  <c r="I2011" i="4"/>
  <c r="I1960" i="4"/>
  <c r="H1967" i="4"/>
  <c r="I1845" i="4"/>
  <c r="H2143" i="4"/>
  <c r="H2120" i="4"/>
  <c r="H1210" i="4"/>
  <c r="H1330" i="4"/>
  <c r="I1557" i="4"/>
  <c r="I1357" i="4"/>
  <c r="I1576" i="4"/>
  <c r="I1351" i="4"/>
  <c r="I1145" i="4"/>
  <c r="I1263" i="4"/>
  <c r="I1403" i="4"/>
  <c r="H1395" i="4"/>
  <c r="I1558" i="4"/>
  <c r="I1334" i="4"/>
  <c r="H1539" i="4"/>
  <c r="I1211" i="4"/>
  <c r="I1331" i="4"/>
  <c r="I1523" i="4"/>
  <c r="I1252" i="4"/>
  <c r="H1216" i="4"/>
  <c r="H1342" i="4"/>
  <c r="I1502" i="4"/>
  <c r="I1291" i="4"/>
  <c r="H1419" i="4"/>
  <c r="H1355" i="4"/>
  <c r="H1465" i="4"/>
  <c r="I1531" i="4"/>
  <c r="I1643" i="4"/>
  <c r="I1407" i="4"/>
  <c r="H1524" i="4"/>
  <c r="I1735" i="4"/>
  <c r="H1653" i="4"/>
  <c r="H1536" i="4"/>
  <c r="H1681" i="4"/>
  <c r="I1547" i="4"/>
  <c r="I1720" i="4"/>
  <c r="I1402" i="4"/>
  <c r="I1529" i="4"/>
  <c r="I1674" i="4"/>
  <c r="H1422" i="4"/>
  <c r="I1551" i="4"/>
  <c r="I1717" i="4"/>
  <c r="I1634" i="4"/>
  <c r="I1508" i="4"/>
  <c r="I1622" i="4"/>
  <c r="I1750" i="4"/>
  <c r="H1718" i="4"/>
  <c r="I1832" i="4"/>
  <c r="I1681" i="4"/>
  <c r="H1493" i="4"/>
  <c r="I1615" i="4"/>
  <c r="I1793" i="4"/>
  <c r="H1568" i="4"/>
  <c r="I1715" i="4"/>
  <c r="I1678" i="4"/>
  <c r="I1703" i="4"/>
  <c r="I1762" i="4"/>
  <c r="I1726" i="4"/>
  <c r="H1913" i="4"/>
  <c r="I1682" i="4"/>
  <c r="H1810" i="4"/>
  <c r="I1736" i="4"/>
  <c r="H1972" i="4"/>
  <c r="I2013" i="4"/>
  <c r="I1978" i="4"/>
  <c r="I1879" i="4"/>
  <c r="H1716" i="4"/>
  <c r="H1846" i="4"/>
  <c r="H1829" i="4"/>
  <c r="I1829" i="4"/>
  <c r="H2011" i="4"/>
  <c r="H2027" i="4"/>
  <c r="H1993" i="4"/>
  <c r="I1976" i="4"/>
  <c r="I1951" i="4"/>
  <c r="H2049" i="4"/>
  <c r="H2226" i="4"/>
  <c r="I1814" i="4"/>
  <c r="H1748" i="4"/>
  <c r="H2013" i="4"/>
  <c r="I1745" i="4"/>
  <c r="H1995" i="4"/>
  <c r="H1956" i="4"/>
  <c r="H1731" i="4"/>
  <c r="I1848" i="4"/>
  <c r="I1877" i="4"/>
  <c r="I1844" i="4"/>
  <c r="I2029" i="4"/>
  <c r="H2095" i="4"/>
  <c r="H2009" i="4"/>
  <c r="H1983" i="4"/>
  <c r="I1775" i="4"/>
  <c r="H2153" i="4"/>
  <c r="H1823" i="4"/>
  <c r="I1751" i="4"/>
  <c r="I2040" i="4"/>
  <c r="H1757" i="4"/>
  <c r="H2020" i="4"/>
  <c r="I2032" i="4"/>
  <c r="I1734" i="4"/>
  <c r="I1885" i="4"/>
  <c r="H1854" i="4"/>
  <c r="I1827" i="4"/>
  <c r="I1771" i="4"/>
  <c r="I2017" i="4"/>
  <c r="H2006" i="4"/>
  <c r="I1881" i="4"/>
  <c r="H2059" i="4"/>
  <c r="H2223" i="4"/>
  <c r="H2043" i="4"/>
  <c r="I1756" i="4"/>
  <c r="I1959" i="4"/>
  <c r="H1707" i="4"/>
  <c r="H1831" i="4"/>
  <c r="I1770" i="4"/>
  <c r="I2081" i="4"/>
  <c r="I1760" i="4"/>
  <c r="I1807" i="4"/>
  <c r="I2166" i="4"/>
  <c r="H1746" i="4"/>
  <c r="I1864" i="4"/>
  <c r="I1928" i="4"/>
  <c r="I1856" i="4"/>
  <c r="I1841" i="4"/>
  <c r="I2027" i="4"/>
  <c r="H2014" i="4"/>
  <c r="H1997" i="4"/>
  <c r="H2115" i="4"/>
  <c r="H1835" i="4"/>
  <c r="I1784" i="4"/>
  <c r="I1748" i="4"/>
  <c r="I1820" i="4"/>
  <c r="I1899" i="4"/>
  <c r="I1749" i="4"/>
  <c r="I1889" i="4"/>
  <c r="H1868" i="4"/>
  <c r="H1852" i="4"/>
  <c r="I1795" i="4"/>
  <c r="I2033" i="4"/>
  <c r="I1891" i="4"/>
  <c r="I2059" i="4"/>
  <c r="H2220" i="4"/>
  <c r="H1844" i="4"/>
  <c r="I1810" i="4"/>
  <c r="H1767" i="4"/>
  <c r="H1845" i="4"/>
  <c r="H1924" i="4"/>
  <c r="H1910" i="4"/>
  <c r="H2055" i="4"/>
  <c r="I1870" i="4"/>
  <c r="I1854" i="4"/>
  <c r="H1808" i="4"/>
  <c r="I2124" i="4"/>
  <c r="H2118" i="4"/>
  <c r="H2003" i="4"/>
  <c r="H2127" i="4"/>
  <c r="I1766" i="4"/>
  <c r="I1723" i="4"/>
  <c r="H1851" i="4"/>
  <c r="I1823" i="4"/>
  <c r="H1779" i="4"/>
  <c r="I1779" i="4"/>
  <c r="I1860" i="4"/>
  <c r="I1956" i="4"/>
  <c r="I1924" i="4"/>
  <c r="H2106" i="4"/>
  <c r="I1883" i="4"/>
  <c r="H1865" i="4"/>
  <c r="I1824" i="4"/>
  <c r="I2177" i="4"/>
  <c r="H1884" i="4"/>
  <c r="H1974" i="4"/>
  <c r="I2056" i="4"/>
  <c r="H2233" i="4"/>
  <c r="I1831" i="4"/>
  <c r="H1792" i="4"/>
  <c r="H1783" i="4"/>
  <c r="I1872" i="4"/>
  <c r="I2061" i="4"/>
  <c r="I1772" i="4"/>
  <c r="H1963" i="4"/>
  <c r="H2161" i="4"/>
  <c r="I1880" i="4"/>
  <c r="I1838" i="4"/>
  <c r="I1836" i="4"/>
  <c r="I1887" i="4"/>
  <c r="I1955" i="4"/>
  <c r="I2162" i="4"/>
  <c r="H2139" i="4"/>
  <c r="I1754" i="4"/>
  <c r="H1728" i="4"/>
  <c r="I1684" i="4"/>
  <c r="H1896" i="4"/>
  <c r="I1606" i="4"/>
  <c r="I1747" i="4"/>
  <c r="I1518" i="4"/>
  <c r="H1626" i="4"/>
  <c r="I1833" i="4"/>
  <c r="H1556" i="4"/>
  <c r="H1678" i="4"/>
  <c r="I1632" i="4"/>
  <c r="H1737" i="4"/>
  <c r="I1946" i="4"/>
  <c r="H1762" i="4"/>
  <c r="H1861" i="4"/>
  <c r="H1916" i="4"/>
  <c r="H1638" i="4"/>
  <c r="H1751" i="4"/>
  <c r="H1871" i="4"/>
  <c r="I2008" i="4"/>
  <c r="H1875" i="4"/>
  <c r="I1803" i="4"/>
  <c r="H1828" i="4"/>
  <c r="H1899" i="4"/>
  <c r="I1677" i="4"/>
  <c r="I1786" i="4"/>
  <c r="I1853" i="4"/>
  <c r="H1798" i="4"/>
  <c r="H1906" i="4"/>
  <c r="I2020" i="4"/>
  <c r="H1903" i="4"/>
  <c r="I2036" i="4"/>
  <c r="H1849" i="4"/>
  <c r="H1957" i="4"/>
  <c r="I2150" i="4"/>
  <c r="H1912" i="4"/>
  <c r="H2024" i="4"/>
  <c r="H1936" i="4"/>
  <c r="I2045" i="4"/>
  <c r="H1855" i="4"/>
  <c r="I1964" i="4"/>
  <c r="H1786" i="4"/>
  <c r="H1891" i="4"/>
  <c r="H1901" i="4"/>
  <c r="H2010" i="4"/>
  <c r="H1984" i="4"/>
  <c r="H1965" i="4"/>
  <c r="I1910" i="4"/>
  <c r="I2022" i="4"/>
  <c r="H1867" i="4"/>
  <c r="H1978" i="4"/>
  <c r="I2134" i="4"/>
  <c r="I2240" i="4"/>
  <c r="I2156" i="4"/>
  <c r="I2062" i="4"/>
  <c r="I2167" i="4"/>
  <c r="H2069" i="4"/>
  <c r="H2067" i="4"/>
  <c r="H2171" i="4"/>
  <c r="H2001" i="4"/>
  <c r="H2203" i="4"/>
  <c r="H2112" i="4"/>
  <c r="H2216" i="4"/>
  <c r="H2123" i="4"/>
  <c r="H2229" i="4"/>
  <c r="I2123" i="4"/>
  <c r="I2229" i="4"/>
  <c r="I2120" i="4"/>
  <c r="I2226" i="4"/>
  <c r="I2223" i="4"/>
  <c r="I2130" i="4"/>
  <c r="I2236" i="4"/>
  <c r="I2142" i="4"/>
  <c r="H2240" i="4"/>
  <c r="I1857" i="4"/>
  <c r="H1980" i="4"/>
  <c r="I1789" i="4"/>
  <c r="I1893" i="4"/>
  <c r="I2012" i="4"/>
  <c r="I1904" i="4"/>
  <c r="I2018" i="4"/>
  <c r="I1994" i="4"/>
  <c r="I1974" i="4"/>
  <c r="H1922" i="4"/>
  <c r="I1981" i="4"/>
  <c r="H2041" i="4"/>
  <c r="H2156" i="4"/>
  <c r="H2062" i="4"/>
  <c r="H2167" i="4"/>
  <c r="H2175" i="4"/>
  <c r="I2175" i="4"/>
  <c r="I2069" i="4"/>
  <c r="I2004" i="4"/>
  <c r="I2104" i="4"/>
  <c r="I2206" i="4"/>
  <c r="I2114" i="4"/>
  <c r="I2219" i="4"/>
  <c r="I2126" i="4"/>
  <c r="I2232" i="4"/>
  <c r="H2136" i="4"/>
  <c r="H2241" i="4"/>
  <c r="H2133" i="4"/>
  <c r="H2239" i="4"/>
  <c r="H2130" i="4"/>
  <c r="H2236" i="4"/>
  <c r="H2142" i="4"/>
  <c r="H2048" i="4"/>
  <c r="H2152" i="4"/>
  <c r="H2036" i="4"/>
  <c r="H1917" i="4"/>
  <c r="H2150" i="4"/>
  <c r="H1862" i="4"/>
  <c r="I1970" i="4"/>
  <c r="I2197" i="4"/>
  <c r="H1925" i="4"/>
  <c r="H2038" i="4"/>
  <c r="H1951" i="4"/>
  <c r="H1869" i="4"/>
  <c r="I1990" i="4"/>
  <c r="H1796" i="4"/>
  <c r="H1904" i="4"/>
  <c r="H2018" i="4"/>
  <c r="H1915" i="4"/>
  <c r="H2025" i="4"/>
  <c r="I2003" i="4"/>
  <c r="I1984" i="4"/>
  <c r="I1923" i="4"/>
  <c r="H1879" i="4"/>
  <c r="H1988" i="4"/>
  <c r="I2043" i="4"/>
  <c r="I2148" i="4"/>
  <c r="I2053" i="4"/>
  <c r="I2159" i="4"/>
  <c r="I2064" i="4"/>
  <c r="I2072" i="4"/>
  <c r="I2178" i="4"/>
  <c r="H2080" i="4"/>
  <c r="H2185" i="4"/>
  <c r="H2077" i="4"/>
  <c r="H2114" i="4"/>
  <c r="H2219" i="4"/>
  <c r="H2126" i="4"/>
  <c r="H2232" i="4"/>
  <c r="I2136" i="4"/>
  <c r="I2241" i="4"/>
  <c r="I2133" i="4"/>
  <c r="I2239" i="4"/>
  <c r="I2145" i="4"/>
  <c r="I2155" i="4"/>
  <c r="I2037" i="4"/>
  <c r="I1920" i="4"/>
  <c r="H2197" i="4"/>
  <c r="I1865" i="4"/>
  <c r="H1976" i="4"/>
  <c r="I2230" i="4"/>
  <c r="I1927" i="4"/>
  <c r="H2045" i="4"/>
  <c r="I1954" i="4"/>
  <c r="I1765" i="4"/>
  <c r="I1871" i="4"/>
  <c r="I1999" i="4"/>
  <c r="I1799" i="4"/>
  <c r="I1907" i="4"/>
  <c r="I2028" i="4"/>
  <c r="I1918" i="4"/>
  <c r="I2034" i="4"/>
  <c r="H2007" i="4"/>
  <c r="H1991" i="4"/>
  <c r="H1934" i="4"/>
  <c r="I2048" i="4"/>
  <c r="I1882" i="4"/>
  <c r="H2053" i="4"/>
  <c r="H2159" i="4"/>
  <c r="H2064" i="4"/>
  <c r="H2072" i="4"/>
  <c r="H2178" i="4"/>
  <c r="H2082" i="4"/>
  <c r="I2082" i="4"/>
  <c r="I2080" i="4"/>
  <c r="I2185" i="4"/>
  <c r="I2015" i="4"/>
  <c r="I2117" i="4"/>
  <c r="I2222" i="4"/>
  <c r="I2129" i="4"/>
  <c r="I2235" i="4"/>
  <c r="I2141" i="4"/>
  <c r="H2149" i="4"/>
  <c r="H2147" i="4"/>
  <c r="H2145" i="4"/>
  <c r="H2155" i="4"/>
  <c r="H2061" i="4"/>
  <c r="H2166" i="4"/>
  <c r="H1809" i="4"/>
  <c r="I1804" i="4"/>
  <c r="I1805" i="4"/>
  <c r="H1635" i="4"/>
  <c r="H1793" i="4"/>
  <c r="I1549" i="4"/>
  <c r="H1662" i="4"/>
  <c r="H1476" i="4"/>
  <c r="H1584" i="4"/>
  <c r="H1706" i="4"/>
  <c r="H1764" i="4"/>
  <c r="H1790" i="4"/>
  <c r="I1846" i="4"/>
  <c r="I1992" i="4"/>
  <c r="H1902" i="4"/>
  <c r="H1665" i="4"/>
  <c r="I1774" i="4"/>
  <c r="I1926" i="4"/>
  <c r="I1835" i="4"/>
  <c r="I2137" i="4"/>
  <c r="I1938" i="4"/>
  <c r="I1840" i="4"/>
  <c r="I1914" i="4"/>
  <c r="H1889" i="4"/>
  <c r="I1705" i="4"/>
  <c r="I1800" i="4"/>
  <c r="H1969" i="4"/>
  <c r="H1935" i="4"/>
  <c r="H1827" i="4"/>
  <c r="H1932" i="4"/>
  <c r="H1824" i="4"/>
  <c r="H1929" i="4"/>
  <c r="H1768" i="4"/>
  <c r="H1876" i="4"/>
  <c r="I1986" i="4"/>
  <c r="H1833" i="4"/>
  <c r="H1964" i="4"/>
  <c r="H1775" i="4"/>
  <c r="H1881" i="4"/>
  <c r="H1812" i="4"/>
  <c r="H1918" i="4"/>
  <c r="H2034" i="4"/>
  <c r="H2039" i="4"/>
  <c r="I2010" i="4"/>
  <c r="H2000" i="4"/>
  <c r="I1937" i="4"/>
  <c r="I2071" i="4"/>
  <c r="I2055" i="4"/>
  <c r="I2161" i="4"/>
  <c r="I2066" i="4"/>
  <c r="I2170" i="4"/>
  <c r="I2075" i="4"/>
  <c r="I2181" i="4"/>
  <c r="I2085" i="4"/>
  <c r="H2093" i="4"/>
  <c r="H2196" i="4"/>
  <c r="H2091" i="4"/>
  <c r="H2193" i="4"/>
  <c r="H2028" i="4"/>
  <c r="H2129" i="4"/>
  <c r="H2235" i="4"/>
  <c r="H2141" i="4"/>
  <c r="H2047" i="4"/>
  <c r="H2151" i="4"/>
  <c r="I2047" i="4"/>
  <c r="I2151" i="4"/>
  <c r="I2149" i="4"/>
  <c r="I2147" i="4"/>
  <c r="I2052" i="4"/>
  <c r="I2158" i="4"/>
  <c r="I1967" i="4"/>
  <c r="I1778" i="4"/>
  <c r="I1884" i="4"/>
  <c r="H2012" i="4"/>
  <c r="I1815" i="4"/>
  <c r="I1921" i="4"/>
  <c r="I1930" i="4"/>
  <c r="H2079" i="4"/>
  <c r="H2015" i="4"/>
  <c r="I2007" i="4"/>
  <c r="H1949" i="4"/>
  <c r="I2098" i="4"/>
  <c r="I1894" i="4"/>
  <c r="H2066" i="4"/>
  <c r="H2170" i="4"/>
  <c r="H2075" i="4"/>
  <c r="H2181" i="4"/>
  <c r="H2085" i="4"/>
  <c r="H2096" i="4"/>
  <c r="I2096" i="4"/>
  <c r="I2093" i="4"/>
  <c r="I2196" i="4"/>
  <c r="I2030" i="4"/>
  <c r="I2132" i="4"/>
  <c r="I2238" i="4"/>
  <c r="I2144" i="4"/>
  <c r="I2050" i="4"/>
  <c r="I2154" i="4"/>
  <c r="H2057" i="4"/>
  <c r="H2163" i="4"/>
  <c r="H2052" i="4"/>
  <c r="H2158" i="4"/>
  <c r="H2177" i="4"/>
  <c r="I1851" i="4"/>
  <c r="H1760" i="4"/>
  <c r="H1742" i="4"/>
  <c r="H1872" i="4"/>
  <c r="I1943" i="4"/>
  <c r="I1905" i="4"/>
  <c r="I1719" i="4"/>
  <c r="I1812" i="4"/>
  <c r="I2001" i="4"/>
  <c r="H2016" i="4"/>
  <c r="H1841" i="4"/>
  <c r="H1947" i="4"/>
  <c r="H1838" i="4"/>
  <c r="H1944" i="4"/>
  <c r="I1996" i="4"/>
  <c r="H1954" i="4"/>
  <c r="H1973" i="4"/>
  <c r="H1789" i="4"/>
  <c r="H1893" i="4"/>
  <c r="I2021" i="4"/>
  <c r="H1825" i="4"/>
  <c r="H1930" i="4"/>
  <c r="I2041" i="4"/>
  <c r="H1942" i="4"/>
  <c r="H2134" i="4"/>
  <c r="I2025" i="4"/>
  <c r="H2022" i="4"/>
  <c r="I1952" i="4"/>
  <c r="I2121" i="4"/>
  <c r="H1905" i="4"/>
  <c r="I2019" i="4"/>
  <c r="I2076" i="4"/>
  <c r="I2088" i="4"/>
  <c r="I2189" i="4"/>
  <c r="I2099" i="4"/>
  <c r="I2199" i="4"/>
  <c r="H2107" i="4"/>
  <c r="H2209" i="4"/>
  <c r="H2104" i="4"/>
  <c r="H2206" i="4"/>
  <c r="H2040" i="4"/>
  <c r="H2144" i="4"/>
  <c r="H2050" i="4"/>
  <c r="H2154" i="4"/>
  <c r="H2060" i="4"/>
  <c r="H2165" i="4"/>
  <c r="I2060" i="4"/>
  <c r="I2165" i="4"/>
  <c r="I2057" i="4"/>
  <c r="I2163" i="4"/>
  <c r="I2065" i="4"/>
  <c r="I2074" i="4"/>
  <c r="I2180" i="4"/>
  <c r="I1785" i="4"/>
  <c r="I1890" i="4"/>
  <c r="H2002" i="4"/>
  <c r="I1849" i="4"/>
  <c r="I1957" i="4"/>
  <c r="H2224" i="4"/>
  <c r="I1983" i="4"/>
  <c r="I1791" i="4"/>
  <c r="I1895" i="4"/>
  <c r="I1933" i="4"/>
  <c r="I2058" i="4"/>
  <c r="I1945" i="4"/>
  <c r="H2031" i="4"/>
  <c r="I2031" i="4"/>
  <c r="H1962" i="4"/>
  <c r="I2152" i="4"/>
  <c r="I1908" i="4"/>
  <c r="H2076" i="4"/>
  <c r="H2088" i="4"/>
  <c r="H2189" i="4"/>
  <c r="H2099" i="4"/>
  <c r="H2199" i="4"/>
  <c r="H2212" i="4"/>
  <c r="I2212" i="4"/>
  <c r="I2107" i="4"/>
  <c r="I2209" i="4"/>
  <c r="I2042" i="4"/>
  <c r="I2146" i="4"/>
  <c r="I2051" i="4"/>
  <c r="I2157" i="4"/>
  <c r="I2063" i="4"/>
  <c r="I2168" i="4"/>
  <c r="H2070" i="4"/>
  <c r="H2173" i="4"/>
  <c r="H2068" i="4"/>
  <c r="H2172" i="4"/>
  <c r="H2065" i="4"/>
  <c r="H2074" i="4"/>
  <c r="H2180" i="4"/>
  <c r="H2084" i="4"/>
  <c r="H1799" i="4"/>
  <c r="H1907" i="4"/>
  <c r="H2058" i="4"/>
  <c r="H1839" i="4"/>
  <c r="H1945" i="4"/>
  <c r="I2084" i="4"/>
  <c r="H1958" i="4"/>
  <c r="I2039" i="4"/>
  <c r="H2071" i="4"/>
  <c r="I1965" i="4"/>
  <c r="I2174" i="4"/>
  <c r="H1919" i="4"/>
  <c r="H2035" i="4"/>
  <c r="I2079" i="4"/>
  <c r="I2090" i="4"/>
  <c r="I2192" i="4"/>
  <c r="I2202" i="4"/>
  <c r="I2111" i="4"/>
  <c r="I2215" i="4"/>
  <c r="H2119" i="4"/>
  <c r="H2225" i="4"/>
  <c r="H2117" i="4"/>
  <c r="H2222" i="4"/>
  <c r="H2051" i="4"/>
  <c r="H2157" i="4"/>
  <c r="H2063" i="4"/>
  <c r="H2168" i="4"/>
  <c r="H2176" i="4"/>
  <c r="I2176" i="4"/>
  <c r="I2070" i="4"/>
  <c r="I2173" i="4"/>
  <c r="I2068" i="4"/>
  <c r="I2172" i="4"/>
  <c r="I2183" i="4"/>
  <c r="I2087" i="4"/>
  <c r="I2188" i="4"/>
  <c r="I1802" i="4"/>
  <c r="I1842" i="4"/>
  <c r="I1948" i="4"/>
  <c r="I1961" i="4"/>
  <c r="I1913" i="4"/>
  <c r="H2121" i="4"/>
  <c r="H1971" i="4"/>
  <c r="I1922" i="4"/>
  <c r="H2090" i="4"/>
  <c r="H2192" i="4"/>
  <c r="H2202" i="4"/>
  <c r="H2111" i="4"/>
  <c r="H2215" i="4"/>
  <c r="H2122" i="4"/>
  <c r="H2228" i="4"/>
  <c r="I2122" i="4"/>
  <c r="I2228" i="4"/>
  <c r="I2119" i="4"/>
  <c r="I2225" i="4"/>
  <c r="I2054" i="4"/>
  <c r="I2160" i="4"/>
  <c r="I2169" i="4"/>
  <c r="I2073" i="4"/>
  <c r="I2179" i="4"/>
  <c r="H2186" i="4"/>
  <c r="H2078" i="4"/>
  <c r="H2184" i="4"/>
  <c r="H2183" i="4"/>
  <c r="H2087" i="4"/>
  <c r="H2188" i="4"/>
  <c r="H2098" i="4"/>
  <c r="I2006" i="4"/>
  <c r="H1815" i="4"/>
  <c r="H1921" i="4"/>
  <c r="H2164" i="4"/>
  <c r="H1961" i="4"/>
  <c r="I2139" i="4"/>
  <c r="H1968" i="4"/>
  <c r="H1939" i="4"/>
  <c r="H1923" i="4"/>
  <c r="H2174" i="4"/>
  <c r="H1981" i="4"/>
  <c r="I2227" i="4"/>
  <c r="H1931" i="4"/>
  <c r="I2195" i="4"/>
  <c r="I2103" i="4"/>
  <c r="I2205" i="4"/>
  <c r="I2218" i="4"/>
  <c r="I2125" i="4"/>
  <c r="I2231" i="4"/>
  <c r="H2135" i="4"/>
  <c r="H2132" i="4"/>
  <c r="H2238" i="4"/>
  <c r="H2169" i="4"/>
  <c r="H2073" i="4"/>
  <c r="H2179" i="4"/>
  <c r="H2083" i="4"/>
  <c r="H2187" i="4"/>
  <c r="I2083" i="4"/>
  <c r="I2187" i="4"/>
  <c r="I2186" i="4"/>
  <c r="I2078" i="4"/>
  <c r="I2184" i="4"/>
  <c r="I2191" i="4"/>
  <c r="I2101" i="4"/>
  <c r="I2201" i="4"/>
  <c r="I1982" i="4"/>
  <c r="I1868" i="4"/>
  <c r="H1996" i="4"/>
  <c r="I1811" i="4"/>
  <c r="I1917" i="4"/>
  <c r="H2033" i="4"/>
  <c r="I1876" i="4"/>
  <c r="I1993" i="4"/>
  <c r="I1897" i="4"/>
  <c r="I2014" i="4"/>
  <c r="H2211" i="4"/>
  <c r="I1855" i="4"/>
  <c r="I2164" i="4"/>
  <c r="I1977" i="4"/>
  <c r="I1942" i="4"/>
  <c r="H2227" i="4"/>
  <c r="I1991" i="4"/>
  <c r="I2242" i="4"/>
  <c r="I1934" i="4"/>
  <c r="H2103" i="4"/>
  <c r="H2205" i="4"/>
  <c r="H2218" i="4"/>
  <c r="H2125" i="4"/>
  <c r="H2231" i="4"/>
  <c r="H2138" i="4"/>
  <c r="H2243" i="4"/>
  <c r="I2138" i="4"/>
  <c r="I2243" i="4"/>
  <c r="I2135" i="4"/>
  <c r="I2067" i="4"/>
  <c r="I2171" i="4"/>
  <c r="I2182" i="4"/>
  <c r="I2086" i="4"/>
  <c r="H2094" i="4"/>
  <c r="H2092" i="4"/>
  <c r="H2194" i="4"/>
  <c r="H2191" i="4"/>
  <c r="H2101" i="4"/>
  <c r="H2201" i="4"/>
  <c r="H2110" i="4"/>
  <c r="H2214" i="4"/>
  <c r="H1880" i="4"/>
  <c r="H1989" i="4"/>
  <c r="H1878" i="4"/>
  <c r="H1821" i="4"/>
  <c r="H1927" i="4"/>
  <c r="H1887" i="4"/>
  <c r="I2002" i="4"/>
  <c r="H2021" i="4"/>
  <c r="H1933" i="4"/>
  <c r="H1761" i="4"/>
  <c r="H1866" i="4"/>
  <c r="H1977" i="4"/>
  <c r="I1987" i="4"/>
  <c r="H1955" i="4"/>
  <c r="H1937" i="4"/>
  <c r="H2242" i="4"/>
  <c r="I2000" i="4"/>
  <c r="H1840" i="4"/>
  <c r="H1946" i="4"/>
  <c r="H2148" i="4"/>
  <c r="I2106" i="4"/>
  <c r="I2208" i="4"/>
  <c r="I2116" i="4"/>
  <c r="I2221" i="4"/>
  <c r="I2128" i="4"/>
  <c r="I2234" i="4"/>
  <c r="I2140" i="4"/>
  <c r="H2044" i="4"/>
  <c r="H2042" i="4"/>
  <c r="H2146" i="4"/>
  <c r="H2182" i="4"/>
  <c r="H2086" i="4"/>
  <c r="H2097" i="4"/>
  <c r="H2198" i="4"/>
  <c r="I2097" i="4"/>
  <c r="I2198" i="4"/>
  <c r="I2094" i="4"/>
  <c r="I2092" i="4"/>
  <c r="I2194" i="4"/>
  <c r="I2102" i="4"/>
  <c r="I2204" i="4"/>
  <c r="I2113" i="4"/>
  <c r="I2217" i="4"/>
  <c r="I2024" i="4"/>
  <c r="I1830" i="4"/>
  <c r="I1936" i="4"/>
  <c r="I1869" i="4"/>
  <c r="I1980" i="4"/>
  <c r="I2211" i="4"/>
  <c r="H1994" i="4"/>
  <c r="I1958" i="4"/>
  <c r="I1939" i="4"/>
  <c r="H1894" i="4"/>
  <c r="I1843" i="4"/>
  <c r="I1949" i="4"/>
  <c r="H2195" i="4"/>
  <c r="H2116" i="4"/>
  <c r="H2221" i="4"/>
  <c r="H2128" i="4"/>
  <c r="H2234" i="4"/>
  <c r="H2140" i="4"/>
  <c r="H2046" i="4"/>
  <c r="I2046" i="4"/>
  <c r="I2044" i="4"/>
  <c r="I1973" i="4"/>
  <c r="I2077" i="4"/>
  <c r="I2089" i="4"/>
  <c r="I2190" i="4"/>
  <c r="I2100" i="4"/>
  <c r="I2200" i="4"/>
  <c r="H2108" i="4"/>
  <c r="H2210" i="4"/>
  <c r="H2105" i="4"/>
  <c r="H2207" i="4"/>
  <c r="H2102" i="4"/>
  <c r="H2204" i="4"/>
  <c r="H2113" i="4"/>
  <c r="H2217" i="4"/>
  <c r="H2124" i="4"/>
  <c r="H2230" i="4"/>
  <c r="I1966" i="4"/>
  <c r="I1859" i="4"/>
  <c r="I1792" i="4"/>
  <c r="H1811" i="4"/>
  <c r="I1663" i="4"/>
  <c r="I1776" i="4"/>
  <c r="H1873" i="4"/>
  <c r="I1758" i="4"/>
  <c r="H1788" i="4"/>
  <c r="H1892" i="4"/>
  <c r="H1890" i="4"/>
  <c r="H2017" i="4"/>
  <c r="H1836" i="4"/>
  <c r="H1941" i="4"/>
  <c r="I2095" i="4"/>
  <c r="H1897" i="4"/>
  <c r="I2009" i="4"/>
  <c r="H2030" i="4"/>
  <c r="H1842" i="4"/>
  <c r="H1948" i="4"/>
  <c r="H1772" i="4"/>
  <c r="H1987" i="4"/>
  <c r="I1997" i="4"/>
  <c r="I1968" i="4"/>
  <c r="H1952" i="4"/>
  <c r="H1853" i="4"/>
  <c r="I1962" i="4"/>
  <c r="H2026" i="4"/>
  <c r="I2118" i="4"/>
  <c r="I2224" i="4"/>
  <c r="I2131" i="4"/>
  <c r="I2237" i="4"/>
  <c r="I2143" i="4"/>
  <c r="I2049" i="4"/>
  <c r="I2153" i="4"/>
  <c r="H2056" i="4"/>
  <c r="H2162" i="4"/>
  <c r="H2054" i="4"/>
  <c r="H2160" i="4"/>
  <c r="H1986" i="4"/>
  <c r="H2089" i="4"/>
  <c r="H2190" i="4"/>
  <c r="H2100" i="4"/>
  <c r="H2200" i="4"/>
  <c r="H2109" i="4"/>
  <c r="H2213" i="4"/>
  <c r="I2109" i="4"/>
  <c r="I2213" i="4"/>
  <c r="I2108" i="4"/>
  <c r="I2210" i="4"/>
  <c r="I2105" i="4"/>
  <c r="I2207" i="4"/>
  <c r="I2115" i="4"/>
  <c r="I2220" i="4"/>
  <c r="I2127" i="4"/>
  <c r="I2244" i="4" l="1"/>
  <c r="H2244" i="4"/>
</calcChain>
</file>

<file path=xl/sharedStrings.xml><?xml version="1.0" encoding="utf-8"?>
<sst xmlns="http://schemas.openxmlformats.org/spreadsheetml/2006/main" count="7639" uniqueCount="3123">
  <si>
    <t>Fee information may be found in Section 4010 of Title 19 of the California Code of Regulations</t>
  </si>
  <si>
    <t>Statewide locate request transmissions (sum of Billed Tickets):</t>
  </si>
  <si>
    <t>Call Center</t>
  </si>
  <si>
    <t>Billing Year</t>
  </si>
  <si>
    <t>Billing/Account Code</t>
  </si>
  <si>
    <t>Company Name</t>
  </si>
  <si>
    <t>Billed</t>
  </si>
  <si>
    <t>New Tickets</t>
  </si>
  <si>
    <t>Billed Tickets</t>
  </si>
  <si>
    <t>Fee Amount</t>
  </si>
  <si>
    <t>Percent of Statewide</t>
  </si>
  <si>
    <t>DigAlert</t>
  </si>
  <si>
    <t>4SRNCHHOA</t>
  </si>
  <si>
    <t>4S Ranch Master HOA</t>
  </si>
  <si>
    <t>ABAENERGY</t>
  </si>
  <si>
    <t>ABA Energy</t>
  </si>
  <si>
    <t>ADE01</t>
  </si>
  <si>
    <t>City of Adelanto/Perc Water Corp</t>
  </si>
  <si>
    <t>AERA01</t>
  </si>
  <si>
    <t>RBI Services Inc</t>
  </si>
  <si>
    <t>AERAVN</t>
  </si>
  <si>
    <t>Aera Energy</t>
  </si>
  <si>
    <t>AES</t>
  </si>
  <si>
    <t>AES Clean Energy</t>
  </si>
  <si>
    <t>AESALAMNRG</t>
  </si>
  <si>
    <t>AES Alamitos Energy</t>
  </si>
  <si>
    <t>AGRH</t>
  </si>
  <si>
    <t>City of Agoura Hills</t>
  </si>
  <si>
    <t>AGUACALIEN</t>
  </si>
  <si>
    <t>Agua Caliente Band Of Cahuilla Indians</t>
  </si>
  <si>
    <t>AIRCEL</t>
  </si>
  <si>
    <t>Verizon Wireless DBA Air Cellular</t>
  </si>
  <si>
    <t>AIRFORCE</t>
  </si>
  <si>
    <t>Air Force Real Prp Agncy/COO-MCC</t>
  </si>
  <si>
    <t>AIRPRO</t>
  </si>
  <si>
    <t>Air Products &amp; Chemicals Inc</t>
  </si>
  <si>
    <t>AKZO01</t>
  </si>
  <si>
    <t>Akzo Nobel Coatings Inc</t>
  </si>
  <si>
    <t>ALH01DIST</t>
  </si>
  <si>
    <t>City of Alhambra - Water</t>
  </si>
  <si>
    <t>ALHSTLI</t>
  </si>
  <si>
    <t>City of Alhambra - Street Lights</t>
  </si>
  <si>
    <t>ALHSWR</t>
  </si>
  <si>
    <t>City of Alhambra - Sewer</t>
  </si>
  <si>
    <t>ALISOVIEJO</t>
  </si>
  <si>
    <t>City of Aliso Viejo</t>
  </si>
  <si>
    <t>ALP01</t>
  </si>
  <si>
    <t>Alpine Water Users Association</t>
  </si>
  <si>
    <t>ALPVLGWTR</t>
  </si>
  <si>
    <t>Alpine Village Water Company</t>
  </si>
  <si>
    <t>ALTAMW</t>
  </si>
  <si>
    <t>Alta Mutual Water Company</t>
  </si>
  <si>
    <t>AMERDRKFIB</t>
  </si>
  <si>
    <t>American Dark Fiber/HP Comm</t>
  </si>
  <si>
    <t>AMERGS</t>
  </si>
  <si>
    <t>Amerigas 1070</t>
  </si>
  <si>
    <t>AMERPROSM</t>
  </si>
  <si>
    <t>Amerigas Propane San Marcos</t>
  </si>
  <si>
    <t>AMGEN</t>
  </si>
  <si>
    <t>Amgen</t>
  </si>
  <si>
    <t>ANA</t>
  </si>
  <si>
    <t>City of Anaheim</t>
  </si>
  <si>
    <t>ANARES</t>
  </si>
  <si>
    <t>Anaheim Resort Maintenance District</t>
  </si>
  <si>
    <t>ANZ01</t>
  </si>
  <si>
    <t>Anza Electric Cooperative</t>
  </si>
  <si>
    <t>APPMEDRES</t>
  </si>
  <si>
    <t>Applied Medical Resources</t>
  </si>
  <si>
    <t>ARGUELLO</t>
  </si>
  <si>
    <t>Arguello, Inc (Freeport-Mcmoran Oil/Gas)</t>
  </si>
  <si>
    <t>ARIJET</t>
  </si>
  <si>
    <t>Arijet Communications</t>
  </si>
  <si>
    <t>ARRPKW</t>
  </si>
  <si>
    <t>Arrowbear Park County Water District</t>
  </si>
  <si>
    <t>ATT01</t>
  </si>
  <si>
    <t>AT&amp;T Transmission</t>
  </si>
  <si>
    <t>ATTNAV</t>
  </si>
  <si>
    <t>AT&amp;T on Bases c/o Sprint</t>
  </si>
  <si>
    <t>AVALON</t>
  </si>
  <si>
    <t>City of Avalon</t>
  </si>
  <si>
    <t>AVANGRID</t>
  </si>
  <si>
    <t>Dillon Wind LLC</t>
  </si>
  <si>
    <t>AVERY</t>
  </si>
  <si>
    <t>Averydale Mutual Water Company</t>
  </si>
  <si>
    <t>AVF01</t>
  </si>
  <si>
    <t>Apple Valley Foothill County Water Dist</t>
  </si>
  <si>
    <t>AVH01</t>
  </si>
  <si>
    <t>Apple Valley Heights County Water Dist</t>
  </si>
  <si>
    <t>AVLY01</t>
  </si>
  <si>
    <t>Town of Apple Valley</t>
  </si>
  <si>
    <t>AVMSC</t>
  </si>
  <si>
    <t>Arrowhead Villas Mutual Service Company</t>
  </si>
  <si>
    <t>AVR01</t>
  </si>
  <si>
    <t>Apple Valley Ranchos Water/Liberty Util</t>
  </si>
  <si>
    <t>AVW01</t>
  </si>
  <si>
    <t>Antelope Valley - East Kern Water</t>
  </si>
  <si>
    <t>BAKERDIST</t>
  </si>
  <si>
    <t>Baker Community Services District</t>
  </si>
  <si>
    <t>BAN01</t>
  </si>
  <si>
    <t>City of Banning</t>
  </si>
  <si>
    <t>BAR61</t>
  </si>
  <si>
    <t>City of Barstow</t>
  </si>
  <si>
    <t>BBARWA</t>
  </si>
  <si>
    <t>Big Bear Area Regional Wastewater</t>
  </si>
  <si>
    <t>BBC01DIST</t>
  </si>
  <si>
    <t>Big Bear City Community Service District</t>
  </si>
  <si>
    <t>BBEC</t>
  </si>
  <si>
    <t>WG Holdings</t>
  </si>
  <si>
    <t>BBL01</t>
  </si>
  <si>
    <t>City of Big Bear Lake</t>
  </si>
  <si>
    <t>BCO</t>
  </si>
  <si>
    <t>Brea Canon Oil Co</t>
  </si>
  <si>
    <t>BCV01</t>
  </si>
  <si>
    <t>Beaumont Cherry Valley Water District</t>
  </si>
  <si>
    <t>BDVDIST</t>
  </si>
  <si>
    <t>Bighorn-Desert View Water Agency</t>
  </si>
  <si>
    <t>BEAU01</t>
  </si>
  <si>
    <t>City of Beaumont</t>
  </si>
  <si>
    <t>BEL01</t>
  </si>
  <si>
    <t>City of Bell/Accounts Payable</t>
  </si>
  <si>
    <t>BERGER</t>
  </si>
  <si>
    <t>H N &amp; Frances Berger Foundation</t>
  </si>
  <si>
    <t>BERLWDWTR</t>
  </si>
  <si>
    <t>Berylwood Heights Mutual Water Co</t>
  </si>
  <si>
    <t>BETAOFFSHR</t>
  </si>
  <si>
    <t>Beta Offshore</t>
  </si>
  <si>
    <t>BG01</t>
  </si>
  <si>
    <t>City Of Bell Gardens</t>
  </si>
  <si>
    <t>BHC01DIST</t>
  </si>
  <si>
    <t>City of Beverly Hills</t>
  </si>
  <si>
    <t>BHMWC</t>
  </si>
  <si>
    <t>Banning Heights Mutual Water Company</t>
  </si>
  <si>
    <t>BHUSD</t>
  </si>
  <si>
    <t>Beverly Hills Unified School District</t>
  </si>
  <si>
    <t>BIS01</t>
  </si>
  <si>
    <t>City of Bishop</t>
  </si>
  <si>
    <t>BISPAITRPW</t>
  </si>
  <si>
    <t>Bishop Paiute Tribe Public Works Dept</t>
  </si>
  <si>
    <t>BLF01</t>
  </si>
  <si>
    <t>City of Bellflower</t>
  </si>
  <si>
    <t>BLY01</t>
  </si>
  <si>
    <t>City of Blythe</t>
  </si>
  <si>
    <t>BOEINGCO</t>
  </si>
  <si>
    <t>The Boeing Company</t>
  </si>
  <si>
    <t>BORWTR</t>
  </si>
  <si>
    <t>Borrego Water District</t>
  </si>
  <si>
    <t>BPCSD</t>
  </si>
  <si>
    <t>Big Pine Community Service Dist 0683</t>
  </si>
  <si>
    <t>BRA01</t>
  </si>
  <si>
    <t>City of Brawley</t>
  </si>
  <si>
    <t>BREA</t>
  </si>
  <si>
    <t>City of Brea</t>
  </si>
  <si>
    <t>BREWTRDIST</t>
  </si>
  <si>
    <t>BSW01</t>
  </si>
  <si>
    <t>Bellflower Somerset Mutual Water</t>
  </si>
  <si>
    <t>BUE01</t>
  </si>
  <si>
    <t>City of Buellton</t>
  </si>
  <si>
    <t>BUP01</t>
  </si>
  <si>
    <t>City of Buena Park</t>
  </si>
  <si>
    <t>BUR</t>
  </si>
  <si>
    <t>City of Burbank</t>
  </si>
  <si>
    <t>BURAIR</t>
  </si>
  <si>
    <t>Burbank Glendale Pasadena Airport Auth.</t>
  </si>
  <si>
    <t>BURIRR</t>
  </si>
  <si>
    <t>BURTRF</t>
  </si>
  <si>
    <t>BVESER</t>
  </si>
  <si>
    <t>Bear Valley Electric Service</t>
  </si>
  <si>
    <t>BVW01</t>
  </si>
  <si>
    <t>Bear Valley Mutual Water Co</t>
  </si>
  <si>
    <t>BXSPRW</t>
  </si>
  <si>
    <t>Box Springs Mutual Water Co</t>
  </si>
  <si>
    <t>BZALHAM</t>
  </si>
  <si>
    <t>Air Force Real Prop Agency/WREC</t>
  </si>
  <si>
    <t>CABRBNDCOP</t>
  </si>
  <si>
    <t>California Broadband Cooperative</t>
  </si>
  <si>
    <t>CABWD</t>
  </si>
  <si>
    <t>Cabazon Water District</t>
  </si>
  <si>
    <t>CADIZ</t>
  </si>
  <si>
    <t>Cadiz Inc</t>
  </si>
  <si>
    <t>CAL01</t>
  </si>
  <si>
    <t>City of Calipatria</t>
  </si>
  <si>
    <t>CALB01</t>
  </si>
  <si>
    <t>City of Calabasas</t>
  </si>
  <si>
    <t>CALDWR</t>
  </si>
  <si>
    <t>California Department of Water Resources</t>
  </si>
  <si>
    <t>CALMSA</t>
  </si>
  <si>
    <t>City of Calimesa</t>
  </si>
  <si>
    <t>CALNEVW</t>
  </si>
  <si>
    <t>Kinder Morgan</t>
  </si>
  <si>
    <t>CALNRG</t>
  </si>
  <si>
    <t>CalNRG Operating LLC</t>
  </si>
  <si>
    <t>CAM</t>
  </si>
  <si>
    <t>City of Camarillo</t>
  </si>
  <si>
    <t>CAMPOS</t>
  </si>
  <si>
    <t>Carlos Campos</t>
  </si>
  <si>
    <t>CAPOLYUTL</t>
  </si>
  <si>
    <t>Cal Poly University Pomona</t>
  </si>
  <si>
    <t>CAR</t>
  </si>
  <si>
    <t>City of Carlsbad</t>
  </si>
  <si>
    <t>CARBCAMID</t>
  </si>
  <si>
    <t>Carbon California Midstream</t>
  </si>
  <si>
    <t>CARBONCOC</t>
  </si>
  <si>
    <t>Carbon California Operating Co</t>
  </si>
  <si>
    <t>CARMWD</t>
  </si>
  <si>
    <t>City of Carlsbad/Carlsbad MWD</t>
  </si>
  <si>
    <t>CAS01</t>
  </si>
  <si>
    <t>Casitas Municipal Water District</t>
  </si>
  <si>
    <t>CASMITE</t>
  </si>
  <si>
    <t>The Casmite Corporation</t>
  </si>
  <si>
    <t>CAT01</t>
  </si>
  <si>
    <t>City of Cathedral City</t>
  </si>
  <si>
    <t>CATCATV</t>
  </si>
  <si>
    <t>Catalina Broadband Solutions LLC</t>
  </si>
  <si>
    <t>CAW01</t>
  </si>
  <si>
    <t>CA  American Water Co - SD Co Div</t>
  </si>
  <si>
    <t>CAW02</t>
  </si>
  <si>
    <t>CA  American Water - LA Co Div</t>
  </si>
  <si>
    <t>CAW03</t>
  </si>
  <si>
    <t>CA  American Water - Ventura Co Div</t>
  </si>
  <si>
    <t>CAWSTRN</t>
  </si>
  <si>
    <t>California Western School of Law</t>
  </si>
  <si>
    <t>CAX01</t>
  </si>
  <si>
    <t>City of Calexico</t>
  </si>
  <si>
    <t>CAZ01DIST</t>
  </si>
  <si>
    <t>City of Azusa</t>
  </si>
  <si>
    <t>CAZ02</t>
  </si>
  <si>
    <t>City of Azusa Light &amp; Water Dept</t>
  </si>
  <si>
    <t>CAZ03</t>
  </si>
  <si>
    <t>City of Azusa Public Works</t>
  </si>
  <si>
    <t>CBLCOM</t>
  </si>
  <si>
    <t>Cable Com LLC</t>
  </si>
  <si>
    <t>CBMWD</t>
  </si>
  <si>
    <t>Central Basin MWD</t>
  </si>
  <si>
    <t>CBSINC</t>
  </si>
  <si>
    <t>Television City Studios</t>
  </si>
  <si>
    <t>CCGOV</t>
  </si>
  <si>
    <t>City of Culver City - Gov</t>
  </si>
  <si>
    <t>CCH01</t>
  </si>
  <si>
    <t>City of Coachella</t>
  </si>
  <si>
    <t>CCOSB</t>
  </si>
  <si>
    <t>Cancer Center of Santa Barbara</t>
  </si>
  <si>
    <t>CCTV</t>
  </si>
  <si>
    <t>City of Culver City - TV &amp; Signal</t>
  </si>
  <si>
    <t>CCWATRNSFO</t>
  </si>
  <si>
    <t>Central Coast Water Authority</t>
  </si>
  <si>
    <t>CCX</t>
  </si>
  <si>
    <t>City of Culver City - Connect</t>
  </si>
  <si>
    <t>CDHY</t>
  </si>
  <si>
    <t>City of Cudahy</t>
  </si>
  <si>
    <t>CDW01</t>
  </si>
  <si>
    <t>California Domestic Water</t>
  </si>
  <si>
    <t>CEMEX</t>
  </si>
  <si>
    <t>Cemex</t>
  </si>
  <si>
    <t>CENIC</t>
  </si>
  <si>
    <t>Cenic</t>
  </si>
  <si>
    <t>CER86DIST</t>
  </si>
  <si>
    <t>City of Cerritos</t>
  </si>
  <si>
    <t>CHAPMAN</t>
  </si>
  <si>
    <t>Chapman University Facilities Management</t>
  </si>
  <si>
    <t>CHARTER01</t>
  </si>
  <si>
    <t>Charter Communications</t>
  </si>
  <si>
    <t>CHATHAM</t>
  </si>
  <si>
    <t>Chatham Prp Group/Hargis &amp; Assoc</t>
  </si>
  <si>
    <t>CHE01</t>
  </si>
  <si>
    <t>Chevron USA</t>
  </si>
  <si>
    <t>CHEHOA</t>
  </si>
  <si>
    <t>Country Hills Estates HOA/Regent Assoc</t>
  </si>
  <si>
    <t>CHEMC</t>
  </si>
  <si>
    <t>Chevron Environ Mgnt Co c/o Arcadis</t>
  </si>
  <si>
    <t>CHESJ</t>
  </si>
  <si>
    <t>Chevron - San Joaquin Field Team</t>
  </si>
  <si>
    <t>CHI01</t>
  </si>
  <si>
    <t>City of Chino</t>
  </si>
  <si>
    <t>CHIHLS</t>
  </si>
  <si>
    <t>City of Chino Hills</t>
  </si>
  <si>
    <t>CHLEG</t>
  </si>
  <si>
    <t>Chevron Pipeline Company</t>
  </si>
  <si>
    <t>CHOSLA</t>
  </si>
  <si>
    <t>Children'S Hospital Los Angeles</t>
  </si>
  <si>
    <t>CHP01</t>
  </si>
  <si>
    <t>City of Huntington Park c/o Eco</t>
  </si>
  <si>
    <t>CHRCMSLO</t>
  </si>
  <si>
    <t>Charter Comm - San Luis Obispo</t>
  </si>
  <si>
    <t>CHU01</t>
  </si>
  <si>
    <t>City of Chula Vista</t>
  </si>
  <si>
    <t>CIB01</t>
  </si>
  <si>
    <t>Channel Islands Beach Community Serv Dis</t>
  </si>
  <si>
    <t>CICH2O</t>
  </si>
  <si>
    <t>Covina Irrigating Company</t>
  </si>
  <si>
    <t>CINGULAR</t>
  </si>
  <si>
    <t>CES Inc for Cingular</t>
  </si>
  <si>
    <t>CITYLADOT</t>
  </si>
  <si>
    <t>City of Los Angeles DOT</t>
  </si>
  <si>
    <t>CITYLAITA</t>
  </si>
  <si>
    <t>City of Los Angeles - ITA</t>
  </si>
  <si>
    <t>CITYLASTLI</t>
  </si>
  <si>
    <t>City of Los Angeles - Street Lights</t>
  </si>
  <si>
    <t>CITYOFSM</t>
  </si>
  <si>
    <t>City of San Marcos - Accounts Payable</t>
  </si>
  <si>
    <t>CIW</t>
  </si>
  <si>
    <t>Dept of Corrections Regional Acct Office</t>
  </si>
  <si>
    <t>CLA01</t>
  </si>
  <si>
    <t>Crestline Lake Arrowhead Water Agency</t>
  </si>
  <si>
    <t>CLEANNRG</t>
  </si>
  <si>
    <t>Clean Energy</t>
  </si>
  <si>
    <t>CLEARCHAN</t>
  </si>
  <si>
    <t>Clear Channel Outdoor</t>
  </si>
  <si>
    <t>CLL01</t>
  </si>
  <si>
    <t>City of Loma Linda</t>
  </si>
  <si>
    <t>CLOVER</t>
  </si>
  <si>
    <t>Cloverdale Mutual Water Co</t>
  </si>
  <si>
    <t>CLU01</t>
  </si>
  <si>
    <t>California Lutheran University</t>
  </si>
  <si>
    <t>CMCDISTFO</t>
  </si>
  <si>
    <t>Comcast Cable</t>
  </si>
  <si>
    <t>CMS03</t>
  </si>
  <si>
    <t>Costa Mesa Sanitary District</t>
  </si>
  <si>
    <t>CMW52</t>
  </si>
  <si>
    <t>Calleguas Municipal Water Dist</t>
  </si>
  <si>
    <t>CMWC01</t>
  </si>
  <si>
    <t>Cypress Mutual Water Company</t>
  </si>
  <si>
    <t>CMWCIDIST</t>
  </si>
  <si>
    <t>Colonia Mutual Water Co Inc</t>
  </si>
  <si>
    <t>COA01</t>
  </si>
  <si>
    <t>City of Arcadia</t>
  </si>
  <si>
    <t>COC01</t>
  </si>
  <si>
    <t>City of Coronado</t>
  </si>
  <si>
    <t>COC02</t>
  </si>
  <si>
    <t>City Of Compton - Pub Works Dept</t>
  </si>
  <si>
    <t>COCARPIN</t>
  </si>
  <si>
    <t>City of Carpinteria</t>
  </si>
  <si>
    <t>COCOLA</t>
  </si>
  <si>
    <t>Coca-Cola USA</t>
  </si>
  <si>
    <t>COE01</t>
  </si>
  <si>
    <t>Orange County Public Works  Purch/Contr</t>
  </si>
  <si>
    <t>COG02</t>
  </si>
  <si>
    <t>City of Glendale - G Arteaga</t>
  </si>
  <si>
    <t>COGENTCOM</t>
  </si>
  <si>
    <t>Cogent Communications Inc</t>
  </si>
  <si>
    <t>COGPW</t>
  </si>
  <si>
    <t>City of Glendale Public Works</t>
  </si>
  <si>
    <t>COGWTR</t>
  </si>
  <si>
    <t>Glendale Water &amp; Power - Water Div</t>
  </si>
  <si>
    <t>COINDUSTRY</t>
  </si>
  <si>
    <t>City of Industry c/o City Hall</t>
  </si>
  <si>
    <t>COL01</t>
  </si>
  <si>
    <t>City of Lakewood</t>
  </si>
  <si>
    <t>COL15</t>
  </si>
  <si>
    <t>City of Colton</t>
  </si>
  <si>
    <t>COMMEMHOSP</t>
  </si>
  <si>
    <t>Community Memorial Hospital</t>
  </si>
  <si>
    <t>COMMERCE</t>
  </si>
  <si>
    <t>City of Commerce</t>
  </si>
  <si>
    <t>CON01</t>
  </si>
  <si>
    <t>City of Norco Public Works Dept</t>
  </si>
  <si>
    <t>CONTERRA</t>
  </si>
  <si>
    <t>Conterra Broadband Services</t>
  </si>
  <si>
    <t>COOPBRN</t>
  </si>
  <si>
    <t>Cooper &amp; Brain Inc</t>
  </si>
  <si>
    <t>COR19</t>
  </si>
  <si>
    <t>City of Corona Public Wrks Annex/Sts Div</t>
  </si>
  <si>
    <t>CORDIA</t>
  </si>
  <si>
    <t>Cordia LLC</t>
  </si>
  <si>
    <t>CORDWP</t>
  </si>
  <si>
    <t>City of Corona Dept of Water &amp; Power</t>
  </si>
  <si>
    <t>COSDSD</t>
  </si>
  <si>
    <t>San Diego Co DPW St Lite Coordinator</t>
  </si>
  <si>
    <t>COSDTS</t>
  </si>
  <si>
    <t>County of San Diego/DPW Traffic Eng Sect</t>
  </si>
  <si>
    <t>COSDWM</t>
  </si>
  <si>
    <t>County Of San Diego DPW Wastewater Mgnt</t>
  </si>
  <si>
    <t>COTTRFSIG</t>
  </si>
  <si>
    <t>City of Tustin - Traffic Signals &amp; Irrig</t>
  </si>
  <si>
    <t>COV66</t>
  </si>
  <si>
    <t>City of Covina</t>
  </si>
  <si>
    <t>COX01</t>
  </si>
  <si>
    <t>Cox Cable San Diego Inc</t>
  </si>
  <si>
    <t>COX04</t>
  </si>
  <si>
    <t>Cox Communications</t>
  </si>
  <si>
    <t>COXRSM</t>
  </si>
  <si>
    <t>CPM01</t>
  </si>
  <si>
    <t>Cedarpines Park Mutual Water Co</t>
  </si>
  <si>
    <t>CPNPIPE</t>
  </si>
  <si>
    <t>CPN Pipeline Company</t>
  </si>
  <si>
    <t>CRC01</t>
  </si>
  <si>
    <t>Olympus Terminals Llc</t>
  </si>
  <si>
    <t>CRCHB</t>
  </si>
  <si>
    <t>CA Resources Corp - Huntington Beach</t>
  </si>
  <si>
    <t>CRE01</t>
  </si>
  <si>
    <t>Crescenta Valley Water District</t>
  </si>
  <si>
    <t>CRIMSON</t>
  </si>
  <si>
    <t>Crimson Resource Management</t>
  </si>
  <si>
    <t>CRMSNPIPE</t>
  </si>
  <si>
    <t>Crimson Pipeline, LP</t>
  </si>
  <si>
    <t>CROSSRDS</t>
  </si>
  <si>
    <t>Crossroads School for Arts &amp; Sciences</t>
  </si>
  <si>
    <t>CRV01</t>
  </si>
  <si>
    <t>Crestview Mutual Water Co</t>
  </si>
  <si>
    <t>CSA01</t>
  </si>
  <si>
    <t>Carpinteria Sanitary District</t>
  </si>
  <si>
    <t>CSA12</t>
  </si>
  <si>
    <t>Laguna County Sanitation District</t>
  </si>
  <si>
    <t>CSD01</t>
  </si>
  <si>
    <t>County Sanitation Dist #2 of LA County</t>
  </si>
  <si>
    <t>CSD91</t>
  </si>
  <si>
    <t>County Sanitation Dist of Orange County</t>
  </si>
  <si>
    <t>CSG45</t>
  </si>
  <si>
    <t>City of South Gate</t>
  </si>
  <si>
    <t>CSLNSD</t>
  </si>
  <si>
    <t>Crestline Sanitation District</t>
  </si>
  <si>
    <t>CSM01</t>
  </si>
  <si>
    <t>City of Santa Maria</t>
  </si>
  <si>
    <t>CSMSLTS</t>
  </si>
  <si>
    <t>CSP90</t>
  </si>
  <si>
    <t>City of Santa Paula</t>
  </si>
  <si>
    <t>CSUFULL</t>
  </si>
  <si>
    <t>CSU Fullerton ACS</t>
  </si>
  <si>
    <t>CTRWTRDIST</t>
  </si>
  <si>
    <t>Center Water Co</t>
  </si>
  <si>
    <t>CTVUSA</t>
  </si>
  <si>
    <t>USA Communications/Zito West Holdings</t>
  </si>
  <si>
    <t>CTWS</t>
  </si>
  <si>
    <t>City of Tustin - Water Service</t>
  </si>
  <si>
    <t>CUC01</t>
  </si>
  <si>
    <t>Cucamonga Valley Water District</t>
  </si>
  <si>
    <t>CUL01</t>
  </si>
  <si>
    <t>City of Culver City/Randy  Ludeke</t>
  </si>
  <si>
    <t>CVI01</t>
  </si>
  <si>
    <t>Crestline Village Water District</t>
  </si>
  <si>
    <t>CVW85</t>
  </si>
  <si>
    <t>Coachella Valley Water District</t>
  </si>
  <si>
    <t>CVWDDIST</t>
  </si>
  <si>
    <t>Carpinteria Valley Water District</t>
  </si>
  <si>
    <t>CVXEMCPCPL</t>
  </si>
  <si>
    <t>Chevron Environmental Management Co</t>
  </si>
  <si>
    <t>CWC01</t>
  </si>
  <si>
    <t>City of West Covina City Yard</t>
  </si>
  <si>
    <t>CWD01</t>
  </si>
  <si>
    <t>Camrosa Water District</t>
  </si>
  <si>
    <t>CWS01</t>
  </si>
  <si>
    <t>California Water Service</t>
  </si>
  <si>
    <t>CWS02</t>
  </si>
  <si>
    <t>California Water Service Co</t>
  </si>
  <si>
    <t>CWS04</t>
  </si>
  <si>
    <t>CWSAPVLY</t>
  </si>
  <si>
    <t>California Water Service - Apple Valley</t>
  </si>
  <si>
    <t>CYP01</t>
  </si>
  <si>
    <t>City of Cypress</t>
  </si>
  <si>
    <t>DAGCSDDIST</t>
  </si>
  <si>
    <t>Daggett Community Services District</t>
  </si>
  <si>
    <t>DCOR</t>
  </si>
  <si>
    <t>DCOR, LLC</t>
  </si>
  <si>
    <t>DEL01</t>
  </si>
  <si>
    <t>City of Del Mar</t>
  </si>
  <si>
    <t>DELTALIQ</t>
  </si>
  <si>
    <t>Delta Liquid Energy</t>
  </si>
  <si>
    <t>DESGRDNS</t>
  </si>
  <si>
    <t>Descanso Gardens Guild Inc</t>
  </si>
  <si>
    <t>DHARO</t>
  </si>
  <si>
    <t>Dario Haro</t>
  </si>
  <si>
    <t>DHCD</t>
  </si>
  <si>
    <t>Desert Heathcare District</t>
  </si>
  <si>
    <t>DIAMBAR</t>
  </si>
  <si>
    <t>City Of Diamond Bar</t>
  </si>
  <si>
    <t>DIGITAL</t>
  </si>
  <si>
    <t>Digital Transportation Corp</t>
  </si>
  <si>
    <t>DISNEY</t>
  </si>
  <si>
    <t>Disney Worldwide Services</t>
  </si>
  <si>
    <t>DLDIOSWTR</t>
  </si>
  <si>
    <t>Del Dios Mutual Water Co</t>
  </si>
  <si>
    <t>DLFMS</t>
  </si>
  <si>
    <t>The Source Group</t>
  </si>
  <si>
    <t>DOW36</t>
  </si>
  <si>
    <t>Dow USA</t>
  </si>
  <si>
    <t>DPT01</t>
  </si>
  <si>
    <t>City of Dana Point</t>
  </si>
  <si>
    <t>DRMWC1</t>
  </si>
  <si>
    <t>Dempsey Road Mutual Water Co</t>
  </si>
  <si>
    <t>DWA16</t>
  </si>
  <si>
    <t>Desert Water Agency</t>
  </si>
  <si>
    <t>DWC01</t>
  </si>
  <si>
    <t>Devore Water Company</t>
  </si>
  <si>
    <t>DWN01</t>
  </si>
  <si>
    <t>City of Downey</t>
  </si>
  <si>
    <t>DWP01</t>
  </si>
  <si>
    <t>DWP - City of Big Bear Lake</t>
  </si>
  <si>
    <t>EAS01SWR</t>
  </si>
  <si>
    <t>Eastern Sierra Community Service Dist</t>
  </si>
  <si>
    <t>EASTRNPROP</t>
  </si>
  <si>
    <t>Eastern Sierra Propane</t>
  </si>
  <si>
    <t>EASTSIDWTR</t>
  </si>
  <si>
    <t>Eastside Water Association Inc</t>
  </si>
  <si>
    <t>EBNATRES</t>
  </si>
  <si>
    <t>E &amp; B Natural Resources</t>
  </si>
  <si>
    <t>ECSDSWR</t>
  </si>
  <si>
    <t>Edgemont Community Services Dist</t>
  </si>
  <si>
    <t>ECW01</t>
  </si>
  <si>
    <t>El Capitan Mutual Water Company</t>
  </si>
  <si>
    <t>EDMWC</t>
  </si>
  <si>
    <t>El Dorado Mutual Water Company</t>
  </si>
  <si>
    <t>ELC01</t>
  </si>
  <si>
    <t>City of El Centro</t>
  </si>
  <si>
    <t>ELCJ01</t>
  </si>
  <si>
    <t>City of  El Cajon</t>
  </si>
  <si>
    <t>ELKVLG</t>
  </si>
  <si>
    <t>East Lake Village Community Assoc</t>
  </si>
  <si>
    <t>ELM01</t>
  </si>
  <si>
    <t>City of El Monte</t>
  </si>
  <si>
    <t>ELS01DIST</t>
  </si>
  <si>
    <t>City of El Segundo</t>
  </si>
  <si>
    <t>ELSPWR</t>
  </si>
  <si>
    <t>El Segundo Power LLC</t>
  </si>
  <si>
    <t>ELWOOD</t>
  </si>
  <si>
    <t>Ellwood Mutual Water Company</t>
  </si>
  <si>
    <t>EMHART</t>
  </si>
  <si>
    <t>Aecom for Stanley Black &amp; Decker</t>
  </si>
  <si>
    <t>EMSUSA</t>
  </si>
  <si>
    <t>EMS, USA Inc./Tucker Energy Solutions</t>
  </si>
  <si>
    <t>EMW01</t>
  </si>
  <si>
    <t>Eastern Municipal Water District</t>
  </si>
  <si>
    <t>ENC01</t>
  </si>
  <si>
    <t>City of Encinitas</t>
  </si>
  <si>
    <t>EOCDISTSO</t>
  </si>
  <si>
    <t>East Orange County Water Dist</t>
  </si>
  <si>
    <t>EPM01</t>
  </si>
  <si>
    <t>EPM</t>
  </si>
  <si>
    <t>EPNG</t>
  </si>
  <si>
    <t>El Paso Natural Gas Company</t>
  </si>
  <si>
    <t>EQHOLDINGS</t>
  </si>
  <si>
    <t>EQUILINE HOLDINGS, LLC</t>
  </si>
  <si>
    <t>ESC01</t>
  </si>
  <si>
    <t>City of Escondido</t>
  </si>
  <si>
    <t>ESRIFO</t>
  </si>
  <si>
    <t>Environmental Systems Research</t>
  </si>
  <si>
    <t>ETICENG</t>
  </si>
  <si>
    <t>ETIC Engineering Inc</t>
  </si>
  <si>
    <t>ETLLC</t>
  </si>
  <si>
    <t>E &amp; T, LLC</t>
  </si>
  <si>
    <t>ETW01</t>
  </si>
  <si>
    <t>El Toro Water District</t>
  </si>
  <si>
    <t>EVA01</t>
  </si>
  <si>
    <t>East Valley Water District</t>
  </si>
  <si>
    <t>EVFMWC</t>
  </si>
  <si>
    <t>East Valley Farms MWC c/o The Mgnt Trust</t>
  </si>
  <si>
    <t>EVW37</t>
  </si>
  <si>
    <t>Elsinore Valley Municipal District</t>
  </si>
  <si>
    <t>EXELPIPE</t>
  </si>
  <si>
    <t>Exel Pipleine Services for Blythe NRG</t>
  </si>
  <si>
    <t>EXTENET</t>
  </si>
  <si>
    <t>Extenet Systems LLC</t>
  </si>
  <si>
    <t>EXX02</t>
  </si>
  <si>
    <t>Exxon Company USA Upstream Payables</t>
  </si>
  <si>
    <t>FAALAX</t>
  </si>
  <si>
    <t>FAA - Law ESU SSC</t>
  </si>
  <si>
    <t>FAIRRH</t>
  </si>
  <si>
    <t>Fairbanks Ranch CSD</t>
  </si>
  <si>
    <t>FAL01</t>
  </si>
  <si>
    <t>Fallbrook Public Utilities</t>
  </si>
  <si>
    <t>FALLSVALE</t>
  </si>
  <si>
    <t>Fallsvale Service Co</t>
  </si>
  <si>
    <t>FARMDIST</t>
  </si>
  <si>
    <t>Farm Mutual Water Company</t>
  </si>
  <si>
    <t>FIBFASTHMS</t>
  </si>
  <si>
    <t>Fiber Fast Homes</t>
  </si>
  <si>
    <t>FIC</t>
  </si>
  <si>
    <t>Fillmore Irrigation Company</t>
  </si>
  <si>
    <t>FILM01</t>
  </si>
  <si>
    <t>City of Fillmore</t>
  </si>
  <si>
    <t>FIRELINE</t>
  </si>
  <si>
    <t>Fireline Broadband</t>
  </si>
  <si>
    <t>FITBMW</t>
  </si>
  <si>
    <t>Farmers Irrigation</t>
  </si>
  <si>
    <t>FMW01</t>
  </si>
  <si>
    <t>Foothill Municipal Water District</t>
  </si>
  <si>
    <t>FON01</t>
  </si>
  <si>
    <t>City of Fontana</t>
  </si>
  <si>
    <t>FORHOM</t>
  </si>
  <si>
    <t>Forest Home Inc</t>
  </si>
  <si>
    <t>FORTMOJAVE</t>
  </si>
  <si>
    <t>Fort Mojave Tribal Utilities</t>
  </si>
  <si>
    <t>FOTOKM</t>
  </si>
  <si>
    <t>Foto-Kem/Foto Tronics</t>
  </si>
  <si>
    <t>FOURSEASON</t>
  </si>
  <si>
    <t>First Service Residential</t>
  </si>
  <si>
    <t>FRODRIGUEZ</t>
  </si>
  <si>
    <t>Federico Rodriguez</t>
  </si>
  <si>
    <t>FRUTAROM</t>
  </si>
  <si>
    <t>Tastepoint</t>
  </si>
  <si>
    <t>FUL01</t>
  </si>
  <si>
    <t>City of Fullerton -City Yard/Water Maint</t>
  </si>
  <si>
    <t>FVA01</t>
  </si>
  <si>
    <t>City of Fountain Valley</t>
  </si>
  <si>
    <t>FVW01</t>
  </si>
  <si>
    <t>Fern Valley Water District</t>
  </si>
  <si>
    <t>GAGECN</t>
  </si>
  <si>
    <t>The Gage Canal Company</t>
  </si>
  <si>
    <t>GAR01</t>
  </si>
  <si>
    <t>City of Garden Grove</t>
  </si>
  <si>
    <t>GARACR</t>
  </si>
  <si>
    <t>Garden Acres Mutual Water Co</t>
  </si>
  <si>
    <t>GARDNA</t>
  </si>
  <si>
    <t>City of Gardena-Public Works Dept</t>
  </si>
  <si>
    <t>GEOSYNTEC</t>
  </si>
  <si>
    <t>Geosyntec Consultants</t>
  </si>
  <si>
    <t>GIGGLEFIBR</t>
  </si>
  <si>
    <t>Giggle Fiber, LLC</t>
  </si>
  <si>
    <t>GLDNVLYCC</t>
  </si>
  <si>
    <t>Route 66 Broadband LLC</t>
  </si>
  <si>
    <t>GLE94</t>
  </si>
  <si>
    <t>City of Glendora</t>
  </si>
  <si>
    <t>GOL</t>
  </si>
  <si>
    <t>City of Goleta</t>
  </si>
  <si>
    <t>GOOGLEFIB</t>
  </si>
  <si>
    <t>Google Fiber</t>
  </si>
  <si>
    <t>GRFLH</t>
  </si>
  <si>
    <t>Golden Rain Foundation</t>
  </si>
  <si>
    <t>GRMWY</t>
  </si>
  <si>
    <t>Grimmway Enterprises, Inc</t>
  </si>
  <si>
    <t>GSD01</t>
  </si>
  <si>
    <t>Goleta Sanitary District</t>
  </si>
  <si>
    <t>GSW02G</t>
  </si>
  <si>
    <t>Golden State Water</t>
  </si>
  <si>
    <t>GSW2H</t>
  </si>
  <si>
    <t>Golden State Water - Norwalk</t>
  </si>
  <si>
    <t>GSW2N</t>
  </si>
  <si>
    <t>GSWSTAMAR</t>
  </si>
  <si>
    <t>GSWTRAPV</t>
  </si>
  <si>
    <t>GSWTRCLA</t>
  </si>
  <si>
    <t>GSWTRSDI</t>
  </si>
  <si>
    <t>Golden State Water - Reg III</t>
  </si>
  <si>
    <t>GSWTRSIM</t>
  </si>
  <si>
    <t>GT01</t>
  </si>
  <si>
    <t>City of Grand Terrace</t>
  </si>
  <si>
    <t>GVMWC1</t>
  </si>
  <si>
    <t>Green Valley Mutual Water Co</t>
  </si>
  <si>
    <t>GVW01</t>
  </si>
  <si>
    <t>Green Valley County Water District</t>
  </si>
  <si>
    <t>GWD01WTR</t>
  </si>
  <si>
    <t>Goleta Water District</t>
  </si>
  <si>
    <t>GWSDTRNS</t>
  </si>
  <si>
    <t>Goleta West Sanitary District</t>
  </si>
  <si>
    <t>HCOA</t>
  </si>
  <si>
    <t>Heritage Crossing Owners' Association</t>
  </si>
  <si>
    <t>HEB01</t>
  </si>
  <si>
    <t>Heber Public Utility District</t>
  </si>
  <si>
    <t>HELNDALCSD</t>
  </si>
  <si>
    <t>Helendale Community Services Dist</t>
  </si>
  <si>
    <t>HEM01</t>
  </si>
  <si>
    <t>City of Hemet Water Dept</t>
  </si>
  <si>
    <t>HES01</t>
  </si>
  <si>
    <t>Hesperia Water Dist-Sub City of Hesperia</t>
  </si>
  <si>
    <t>HGCWDDIST</t>
  </si>
  <si>
    <t>Home Gardens County Water District</t>
  </si>
  <si>
    <t>HGD01</t>
  </si>
  <si>
    <t>City of Hawaiian Gardens</t>
  </si>
  <si>
    <t>HID96</t>
  </si>
  <si>
    <t>Hi Desert Water District</t>
  </si>
  <si>
    <t>HIG01</t>
  </si>
  <si>
    <t>City of Highland</t>
  </si>
  <si>
    <t>HIGHTECH</t>
  </si>
  <si>
    <t>High Tech High</t>
  </si>
  <si>
    <t>HIVLY</t>
  </si>
  <si>
    <t>High Valleys Water District</t>
  </si>
  <si>
    <t>HMBCH</t>
  </si>
  <si>
    <t>City of Hermosa Beach</t>
  </si>
  <si>
    <t>HOLFWR</t>
  </si>
  <si>
    <t>Hollandia Produce LP</t>
  </si>
  <si>
    <t>HOLT01</t>
  </si>
  <si>
    <t>City of Holtville</t>
  </si>
  <si>
    <t>HPCOMFON</t>
  </si>
  <si>
    <t>HP Communications, Inc - Inland Empire</t>
  </si>
  <si>
    <t>HPCOMM</t>
  </si>
  <si>
    <t>HP Communications Inc - LA</t>
  </si>
  <si>
    <t>HPCOMMGARD</t>
  </si>
  <si>
    <t>HP Communications, Inc - South LA</t>
  </si>
  <si>
    <t>HPCOMMOC</t>
  </si>
  <si>
    <t>HP Communications Inc - Orange County</t>
  </si>
  <si>
    <t>HPCOMMSD</t>
  </si>
  <si>
    <t>HP Communications, Inc - San Diego</t>
  </si>
  <si>
    <t>HUN01</t>
  </si>
  <si>
    <t>City Of Huntington Beach</t>
  </si>
  <si>
    <t>HUNTLIB</t>
  </si>
  <si>
    <t>The Huntington Library</t>
  </si>
  <si>
    <t>HWD01</t>
  </si>
  <si>
    <t>Helix Water District</t>
  </si>
  <si>
    <t>ICCSDDIST</t>
  </si>
  <si>
    <t>Indian Creek-Westridge CSD c/o Holland</t>
  </si>
  <si>
    <t>IHCC01</t>
  </si>
  <si>
    <t>Indian Hills Country Club</t>
  </si>
  <si>
    <t>IID01DIST</t>
  </si>
  <si>
    <t>Imperial Irrigation District</t>
  </si>
  <si>
    <t>IMP01</t>
  </si>
  <si>
    <t>City of Imperial</t>
  </si>
  <si>
    <t>IMPB01</t>
  </si>
  <si>
    <t>City of Imperial Beach</t>
  </si>
  <si>
    <t>IMPSWR</t>
  </si>
  <si>
    <t>IMPVLYTELE</t>
  </si>
  <si>
    <t>Imperial Valley Telecommunications Auth</t>
  </si>
  <si>
    <t>IND01</t>
  </si>
  <si>
    <t>City of Indio</t>
  </si>
  <si>
    <t>ING</t>
  </si>
  <si>
    <t>City of Inglewood</t>
  </si>
  <si>
    <t>INLEMPUTA</t>
  </si>
  <si>
    <t>Inland Empire Utilities Agency</t>
  </si>
  <si>
    <t>INYOCNDIST</t>
  </si>
  <si>
    <t>Inyo County Public Works</t>
  </si>
  <si>
    <t>IRVTS</t>
  </si>
  <si>
    <t>City of Irvine</t>
  </si>
  <si>
    <t>IRW01</t>
  </si>
  <si>
    <t>Irvine Ranch Water District</t>
  </si>
  <si>
    <t>IWA</t>
  </si>
  <si>
    <t>Indio Water Authority</t>
  </si>
  <si>
    <t>IWD01</t>
  </si>
  <si>
    <t>Idyllwild Water District</t>
  </si>
  <si>
    <t>IWV01</t>
  </si>
  <si>
    <t>Indian Wells Valley Water Dist</t>
  </si>
  <si>
    <t>JBW60</t>
  </si>
  <si>
    <t>Joshua Basin Co Water District</t>
  </si>
  <si>
    <t>JCS01</t>
  </si>
  <si>
    <t>Jurupa Community Service Dist</t>
  </si>
  <si>
    <t>JENKINS</t>
  </si>
  <si>
    <t>Merilou &amp; Richard Jenkins</t>
  </si>
  <si>
    <t>JET01</t>
  </si>
  <si>
    <t>Jet Infrastructure</t>
  </si>
  <si>
    <t>JROCHA</t>
  </si>
  <si>
    <t>Jose Rocha</t>
  </si>
  <si>
    <t>JRW01</t>
  </si>
  <si>
    <t>Juniper-Riviera County Water District</t>
  </si>
  <si>
    <t>JUBWTR</t>
  </si>
  <si>
    <t>Jubilee Mutual Water Co</t>
  </si>
  <si>
    <t>JVPCIT</t>
  </si>
  <si>
    <t>J V P Citrus Inc</t>
  </si>
  <si>
    <t>KAMPSPRO</t>
  </si>
  <si>
    <t>Kamps Propane</t>
  </si>
  <si>
    <t>KAPCO</t>
  </si>
  <si>
    <t>Kirkhill Aircraft Parts Co</t>
  </si>
  <si>
    <t>KID01DIST</t>
  </si>
  <si>
    <t>Kinneloa Irrigation District</t>
  </si>
  <si>
    <t>KINDER</t>
  </si>
  <si>
    <t>Kinder Morgan Energy Partners/SFPP</t>
  </si>
  <si>
    <t>KINDER24</t>
  </si>
  <si>
    <t>Kinder Morgan Energy Partners</t>
  </si>
  <si>
    <t>KINGSTON</t>
  </si>
  <si>
    <t>Kingston Technology</t>
  </si>
  <si>
    <t>KJONES</t>
  </si>
  <si>
    <t>Kenna Jones</t>
  </si>
  <si>
    <t>KRGAS</t>
  </si>
  <si>
    <t>Kern River Gas Transmission</t>
  </si>
  <si>
    <t>KUMEYAAY</t>
  </si>
  <si>
    <t>Kumeyaay Wind (Infigen Am)</t>
  </si>
  <si>
    <t>LAAQUEDUCT</t>
  </si>
  <si>
    <t>LADWP - Aqueduct</t>
  </si>
  <si>
    <t>LAC01</t>
  </si>
  <si>
    <t>Lake Arrowhead Comm Services Dist</t>
  </si>
  <si>
    <t>LAC33</t>
  </si>
  <si>
    <t>Los Alamos Comm Service Dist</t>
  </si>
  <si>
    <t>LACMTABLU</t>
  </si>
  <si>
    <t>LACMTA - BLUE LINE</t>
  </si>
  <si>
    <t>LACMTACGLE</t>
  </si>
  <si>
    <t>LACMTA/RCC (Digalert 13-00)</t>
  </si>
  <si>
    <t>LACMTAEXPO</t>
  </si>
  <si>
    <t>LACMTA - FOOTHILL</t>
  </si>
  <si>
    <t>LACMTAGOLD</t>
  </si>
  <si>
    <t>LACMTA/RCC   (Digalert.13-00)</t>
  </si>
  <si>
    <t>LACMTAGRN</t>
  </si>
  <si>
    <t>LACMTA/RCC (Digalert.13-00)</t>
  </si>
  <si>
    <t>LACMTALAX</t>
  </si>
  <si>
    <t>LACMTA - LAX/CRENSHAW</t>
  </si>
  <si>
    <t>LACMTAORG</t>
  </si>
  <si>
    <t>LACMTAPRPL</t>
  </si>
  <si>
    <t>LACMTARED</t>
  </si>
  <si>
    <t>LACMTA - RED LINE</t>
  </si>
  <si>
    <t>LACMTAWSAB</t>
  </si>
  <si>
    <t>LACMTA</t>
  </si>
  <si>
    <t>LACOISD</t>
  </si>
  <si>
    <t>Los Angeles County ISD</t>
  </si>
  <si>
    <t>LACOTS</t>
  </si>
  <si>
    <t>LA County Road Dept/Op. Serv Div</t>
  </si>
  <si>
    <t>LADWP</t>
  </si>
  <si>
    <t>LADWP-Power</t>
  </si>
  <si>
    <t>LAF54</t>
  </si>
  <si>
    <t>LA County Flood Control District</t>
  </si>
  <si>
    <t>LAG01</t>
  </si>
  <si>
    <t>City of Laguna Beach</t>
  </si>
  <si>
    <t>LAGHILLS</t>
  </si>
  <si>
    <t>City of Laguna Hills</t>
  </si>
  <si>
    <t>LAGN01</t>
  </si>
  <si>
    <t>City of Laguna Niguel</t>
  </si>
  <si>
    <t>LAK01</t>
  </si>
  <si>
    <t>Lakeside Water District</t>
  </si>
  <si>
    <t>LAKEFOREST</t>
  </si>
  <si>
    <t>City of Lake Forest</t>
  </si>
  <si>
    <t>LAM01</t>
  </si>
  <si>
    <t>City of La Mesa Public Works Dept</t>
  </si>
  <si>
    <t>LAN01</t>
  </si>
  <si>
    <t>City of Lancaster</t>
  </si>
  <si>
    <t>LANMWC</t>
  </si>
  <si>
    <t>Landale Mutual Water Company</t>
  </si>
  <si>
    <t>LAPALM</t>
  </si>
  <si>
    <t>City of La Palma</t>
  </si>
  <si>
    <t>LAQ01</t>
  </si>
  <si>
    <t>City of La Quinta</t>
  </si>
  <si>
    <t>LBC01</t>
  </si>
  <si>
    <t>Laguna Beach County Water District</t>
  </si>
  <si>
    <t>LBG01</t>
  </si>
  <si>
    <t>City of Long Beach Energy Department</t>
  </si>
  <si>
    <t>LBGEN</t>
  </si>
  <si>
    <t>Long Beach Generation LLC</t>
  </si>
  <si>
    <t>LCDPWS</t>
  </si>
  <si>
    <t>LA County DPW - Sewer Maintenance</t>
  </si>
  <si>
    <t>LCI01</t>
  </si>
  <si>
    <t>La Canada Irrigation District</t>
  </si>
  <si>
    <t>LCMH2ODIST</t>
  </si>
  <si>
    <t>La Cumbre Mutual Water Co</t>
  </si>
  <si>
    <t>LCS01</t>
  </si>
  <si>
    <t>LCW</t>
  </si>
  <si>
    <t>LA County Water Works</t>
  </si>
  <si>
    <t>LDRWC</t>
  </si>
  <si>
    <t>Llano Del Rio Water Co</t>
  </si>
  <si>
    <t>LEELAK</t>
  </si>
  <si>
    <t>Lee Lake Wtr/Temescal Vly Wtr Dist</t>
  </si>
  <si>
    <t>LEM01</t>
  </si>
  <si>
    <t>City of Lemon Grove</t>
  </si>
  <si>
    <t>LEU01</t>
  </si>
  <si>
    <t>Leucadia Wastewater District</t>
  </si>
  <si>
    <t>LEW01</t>
  </si>
  <si>
    <t>Lake Elizabeth Mutual Water Co</t>
  </si>
  <si>
    <t>LFW01</t>
  </si>
  <si>
    <t>Las Flores Water Company</t>
  </si>
  <si>
    <t>LGC40</t>
  </si>
  <si>
    <t>CRC Lomita Gas Co</t>
  </si>
  <si>
    <t>LHH01</t>
  </si>
  <si>
    <t>La Habra Heights County Water District</t>
  </si>
  <si>
    <t>LHM01</t>
  </si>
  <si>
    <t>Lake Hemet Municipal Water District</t>
  </si>
  <si>
    <t>LHW</t>
  </si>
  <si>
    <t>City of La Habra</t>
  </si>
  <si>
    <t>LIN01</t>
  </si>
  <si>
    <t>Lincoln Avenue Water Company</t>
  </si>
  <si>
    <t>LINNPLAC</t>
  </si>
  <si>
    <t>Shadow Wolf Energy</t>
  </si>
  <si>
    <t>LINNWSTRN</t>
  </si>
  <si>
    <t>Bridge Energy</t>
  </si>
  <si>
    <t>LLU01</t>
  </si>
  <si>
    <t>Loma Linda University</t>
  </si>
  <si>
    <t>LMWC</t>
  </si>
  <si>
    <t>Llano Mutual Water Company</t>
  </si>
  <si>
    <t>LNDL</t>
  </si>
  <si>
    <t>City of Lawndale Public Works Dept</t>
  </si>
  <si>
    <t>LOM02</t>
  </si>
  <si>
    <t>City of Lomita - Public Works</t>
  </si>
  <si>
    <t>LOMELE</t>
  </si>
  <si>
    <t>City of Lompoc</t>
  </si>
  <si>
    <t>LPCSD</t>
  </si>
  <si>
    <t>Lone Pine Community Service District</t>
  </si>
  <si>
    <t>LPMWC</t>
  </si>
  <si>
    <t>Las Positas Mutual Water Co</t>
  </si>
  <si>
    <t>LPV01</t>
  </si>
  <si>
    <t>La Puente Valley Co Water</t>
  </si>
  <si>
    <t>LRC01</t>
  </si>
  <si>
    <t>Littlerock Creek Irrigation</t>
  </si>
  <si>
    <t>LSA01</t>
  </si>
  <si>
    <t>City of Los Alamitos</t>
  </si>
  <si>
    <t>LTPIPE</t>
  </si>
  <si>
    <t>LT Pipeline Inc</t>
  </si>
  <si>
    <t>LVL3CM</t>
  </si>
  <si>
    <t>Level 3 / Lumen</t>
  </si>
  <si>
    <t>LVRN</t>
  </si>
  <si>
    <t>City of La Verne</t>
  </si>
  <si>
    <t>LVW23</t>
  </si>
  <si>
    <t>Las Virgenes Municipal Water District</t>
  </si>
  <si>
    <t>LVWTRDIST</t>
  </si>
  <si>
    <t>Lucerne Valley Mutual Water Co</t>
  </si>
  <si>
    <t>LYN01</t>
  </si>
  <si>
    <t>City of Lynwood</t>
  </si>
  <si>
    <t>MAJESTIC</t>
  </si>
  <si>
    <t>Majestic Pines CSD</t>
  </si>
  <si>
    <t>MAL01</t>
  </si>
  <si>
    <t>City of Malibu</t>
  </si>
  <si>
    <t>MAN01DIST</t>
  </si>
  <si>
    <t>City of Manhattan Beach</t>
  </si>
  <si>
    <t>MARCHJPA</t>
  </si>
  <si>
    <t>March Joint Powers Authority</t>
  </si>
  <si>
    <t>MARCHMSC</t>
  </si>
  <si>
    <t>MARGLD</t>
  </si>
  <si>
    <t>Marygold Mutual Water Company</t>
  </si>
  <si>
    <t>MATCOCLHH</t>
  </si>
  <si>
    <t>Matrix Oil Corp - LA Basin</t>
  </si>
  <si>
    <t>MATRIXWH</t>
  </si>
  <si>
    <t>Matrix Oil Corporation</t>
  </si>
  <si>
    <t>MAYJACK</t>
  </si>
  <si>
    <t>Paul Mayjack</t>
  </si>
  <si>
    <t>MCC01</t>
  </si>
  <si>
    <t>Miracosta College</t>
  </si>
  <si>
    <t>MCCOC</t>
  </si>
  <si>
    <t>Montrose Chemical Corp</t>
  </si>
  <si>
    <t>MCISOCAL</t>
  </si>
  <si>
    <t>MCI (Verizon Business)</t>
  </si>
  <si>
    <t>MCMWTRCO</t>
  </si>
  <si>
    <t>Midway City Mutual Water Co</t>
  </si>
  <si>
    <t>MCSDDIST</t>
  </si>
  <si>
    <t>Midway City Sanitary District</t>
  </si>
  <si>
    <t>MCW07</t>
  </si>
  <si>
    <t>Mesa Water District</t>
  </si>
  <si>
    <t>MCWC01DIST</t>
  </si>
  <si>
    <t>Montecito Creek Water Company</t>
  </si>
  <si>
    <t>MDACM1</t>
  </si>
  <si>
    <t>Mediacom</t>
  </si>
  <si>
    <t>MDW92</t>
  </si>
  <si>
    <t>Meeks &amp; Daley Water</t>
  </si>
  <si>
    <t>MDWCRKWTR</t>
  </si>
  <si>
    <t>Meadowcreek Mutual Water Co Inc</t>
  </si>
  <si>
    <t>MEDIA3COM</t>
  </si>
  <si>
    <t>Pacific Wyyerd. LLC</t>
  </si>
  <si>
    <t>MEI01DIST</t>
  </si>
  <si>
    <t>Meiners Oaks County Water District</t>
  </si>
  <si>
    <t>METFIBNET</t>
  </si>
  <si>
    <t>Metromedia Fiber Networks</t>
  </si>
  <si>
    <t>MHC01DIST</t>
  </si>
  <si>
    <t>Mission Hills Community Service District</t>
  </si>
  <si>
    <t>MLW01</t>
  </si>
  <si>
    <t>Montebello Land &amp; Water Co</t>
  </si>
  <si>
    <t>MMW01</t>
  </si>
  <si>
    <t>Maywood Mutual Water Co #1</t>
  </si>
  <si>
    <t>MMW02DIST</t>
  </si>
  <si>
    <t>Maywood Mutual Water Co #2</t>
  </si>
  <si>
    <t>MMW03DIST</t>
  </si>
  <si>
    <t>Maywood Mutual Water Co #3</t>
  </si>
  <si>
    <t>MNW01</t>
  </si>
  <si>
    <t>Moulton Niguel Water District</t>
  </si>
  <si>
    <t>MOB01</t>
  </si>
  <si>
    <t>Exxon Mobil Pipeline c/o Exxon Mobil Oil</t>
  </si>
  <si>
    <t>MOBILITIE</t>
  </si>
  <si>
    <t>Mobilitie, LLC</t>
  </si>
  <si>
    <t>MOJWTR</t>
  </si>
  <si>
    <t>Mojave Water Agency</t>
  </si>
  <si>
    <t>MON01WTR</t>
  </si>
  <si>
    <t>Montecito Water District</t>
  </si>
  <si>
    <t>MOR01</t>
  </si>
  <si>
    <t>City of Monrovia -Facilities Maintenance</t>
  </si>
  <si>
    <t>MOR02</t>
  </si>
  <si>
    <t>City of Monrovia - Utility Div Manager</t>
  </si>
  <si>
    <t>MORGANTI</t>
  </si>
  <si>
    <t>Morganti Ranch</t>
  </si>
  <si>
    <t>MORONGO</t>
  </si>
  <si>
    <t>Morongo Band of Mission Indians</t>
  </si>
  <si>
    <t>MPK01</t>
  </si>
  <si>
    <t>City of Moorpark</t>
  </si>
  <si>
    <t>MPW01</t>
  </si>
  <si>
    <t>City of Monterey Park</t>
  </si>
  <si>
    <t>MPWRLA</t>
  </si>
  <si>
    <t>TPx Communications</t>
  </si>
  <si>
    <t>MRC01DIST</t>
  </si>
  <si>
    <t>Mariana Ranchos Co Water District</t>
  </si>
  <si>
    <t>MSD01</t>
  </si>
  <si>
    <t>Montecito Sanitary Dist of Santa Barbara</t>
  </si>
  <si>
    <t>MSW01</t>
  </si>
  <si>
    <t>Mission Springs Water District</t>
  </si>
  <si>
    <t>MTBSWR</t>
  </si>
  <si>
    <t>City of Montebello</t>
  </si>
  <si>
    <t>MTC01</t>
  </si>
  <si>
    <t>City of Montclair</t>
  </si>
  <si>
    <t>MTNVWGENST</t>
  </si>
  <si>
    <t>Mountainview Generating Station (SCE)</t>
  </si>
  <si>
    <t>MUSCOYWTR</t>
  </si>
  <si>
    <t>Muscoy Mutual Water Co #1</t>
  </si>
  <si>
    <t>MV01</t>
  </si>
  <si>
    <t>City of Moreno Valley</t>
  </si>
  <si>
    <t>MVJO01</t>
  </si>
  <si>
    <t>City of Mission Viejo</t>
  </si>
  <si>
    <t>MVW16</t>
  </si>
  <si>
    <t>Monte Vista Water District</t>
  </si>
  <si>
    <t>MWD01</t>
  </si>
  <si>
    <t>Metropolitan Water District</t>
  </si>
  <si>
    <t>MWSTP</t>
  </si>
  <si>
    <t>Mountain West Pipeline</t>
  </si>
  <si>
    <t>MYOMAW</t>
  </si>
  <si>
    <t>Myoma Dunes Mutual Water Co</t>
  </si>
  <si>
    <t>NASCO</t>
  </si>
  <si>
    <t>Nasco Petroleum, LLC</t>
  </si>
  <si>
    <t>NAT01</t>
  </si>
  <si>
    <t>City of National City</t>
  </si>
  <si>
    <t>NAVMWC</t>
  </si>
  <si>
    <t>Navajo Mutual Water Co</t>
  </si>
  <si>
    <t>NCTD</t>
  </si>
  <si>
    <t>North County Transit District</t>
  </si>
  <si>
    <t>NEE03</t>
  </si>
  <si>
    <t>City of Needles - Cust Service Center</t>
  </si>
  <si>
    <t>NEWPKADV</t>
  </si>
  <si>
    <t>Newbury Park Adventist Academy</t>
  </si>
  <si>
    <t>NEWSTLI</t>
  </si>
  <si>
    <t>City of Newport Beach</t>
  </si>
  <si>
    <t>NEWSWR</t>
  </si>
  <si>
    <t>NEWWTR</t>
  </si>
  <si>
    <t>NEXTERA</t>
  </si>
  <si>
    <t>Wind Power Partners 1993 LLC</t>
  </si>
  <si>
    <t>NEXTG</t>
  </si>
  <si>
    <t>Crown Castle</t>
  </si>
  <si>
    <t>NGELSEG</t>
  </si>
  <si>
    <t>Northrop Grumman - El Segundo</t>
  </si>
  <si>
    <t>NINYOHOS</t>
  </si>
  <si>
    <t>Northern Inyo Hospital</t>
  </si>
  <si>
    <t>NMUSD</t>
  </si>
  <si>
    <t>Newport Mesa Unified School District</t>
  </si>
  <si>
    <t>NOR01</t>
  </si>
  <si>
    <t>City of Norwalk</t>
  </si>
  <si>
    <t>NWC01</t>
  </si>
  <si>
    <t>Nuevo Water Company</t>
  </si>
  <si>
    <t>OAKPKW</t>
  </si>
  <si>
    <t>Triunfo Water &amp; Sanitation District</t>
  </si>
  <si>
    <t>OAKTRLEST</t>
  </si>
  <si>
    <t>Oak Trail Estates Mutual Water Co</t>
  </si>
  <si>
    <t>OAKTRLWTR</t>
  </si>
  <si>
    <t>Oak Trail Ranch Water</t>
  </si>
  <si>
    <t>OCE01</t>
  </si>
  <si>
    <t>City of Oceanside-Water &amp; Sewer Utility</t>
  </si>
  <si>
    <t>OCE02</t>
  </si>
  <si>
    <t>City of Oceanside - Public Services</t>
  </si>
  <si>
    <t>OCW01</t>
  </si>
  <si>
    <t>Orange County Water District</t>
  </si>
  <si>
    <t>ODW01</t>
  </si>
  <si>
    <t>Orchard Dale Water District</t>
  </si>
  <si>
    <t>OGD01</t>
  </si>
  <si>
    <t>Oak Glen Domestic Water Agency</t>
  </si>
  <si>
    <t>OLBI</t>
  </si>
  <si>
    <t>CRC Long Beach Oil</t>
  </si>
  <si>
    <t>OMEGAOU2</t>
  </si>
  <si>
    <t>Omega Ou2 LLC</t>
  </si>
  <si>
    <t>OMW62</t>
  </si>
  <si>
    <t>Olivenhain MWD</t>
  </si>
  <si>
    <t>ONTARIONET</t>
  </si>
  <si>
    <t>City of Ontario - Ontarionet</t>
  </si>
  <si>
    <t>ONTWTRSWR</t>
  </si>
  <si>
    <t>City of Ontario</t>
  </si>
  <si>
    <t>OOI01</t>
  </si>
  <si>
    <t>Oil Operators Inc</t>
  </si>
  <si>
    <t>ORA01</t>
  </si>
  <si>
    <t>City of Orange - Finance Dept</t>
  </si>
  <si>
    <t>ORINTV</t>
  </si>
  <si>
    <t>Orion Cable Systems</t>
  </si>
  <si>
    <t>OTAYWTRSWR</t>
  </si>
  <si>
    <t>Otay Water District</t>
  </si>
  <si>
    <t>OVS04</t>
  </si>
  <si>
    <t>Ojai Valley Sanitary District</t>
  </si>
  <si>
    <t>OWDDIST</t>
  </si>
  <si>
    <t>City of Oxnard</t>
  </si>
  <si>
    <t>OXN02</t>
  </si>
  <si>
    <t>City of Oxnard - Wastewater Division</t>
  </si>
  <si>
    <t>OXN03</t>
  </si>
  <si>
    <t>P66SM</t>
  </si>
  <si>
    <t>Phillips 66 Pipeline LLC CO Code 1009</t>
  </si>
  <si>
    <t>PACPIP</t>
  </si>
  <si>
    <t>Plains All American Pipeline</t>
  </si>
  <si>
    <t>PACPIPBAK</t>
  </si>
  <si>
    <t>PALMSMHP</t>
  </si>
  <si>
    <t>The Palms Mobile Home Park</t>
  </si>
  <si>
    <t>PAR63</t>
  </si>
  <si>
    <t>Park Water Co/Liberty Utilities</t>
  </si>
  <si>
    <t>PARPIPE</t>
  </si>
  <si>
    <t>Paramount Pipeline LLC</t>
  </si>
  <si>
    <t>PAS01</t>
  </si>
  <si>
    <t>City of Pasadena - Water/Power Dept -</t>
  </si>
  <si>
    <t>PAUMAVLYMW</t>
  </si>
  <si>
    <t>Pauma Valley Municipal Water Co</t>
  </si>
  <si>
    <t>PAUSWR</t>
  </si>
  <si>
    <t>Pauma Valley Comm Serv Dist</t>
  </si>
  <si>
    <t>PCECPICO</t>
  </si>
  <si>
    <t>Pacific Coast Energy West Pico</t>
  </si>
  <si>
    <t>PDM01</t>
  </si>
  <si>
    <t>Padre Dam Municipal Water District</t>
  </si>
  <si>
    <t>PEPPERDINE</t>
  </si>
  <si>
    <t>Pepperdine University</t>
  </si>
  <si>
    <t>PETRO1</t>
  </si>
  <si>
    <t>Petro-Diamond Terminal Company</t>
  </si>
  <si>
    <t>PGE01</t>
  </si>
  <si>
    <t>Pacific Gas &amp; Electric Co</t>
  </si>
  <si>
    <t>PHENOM</t>
  </si>
  <si>
    <t>Phenomenex</t>
  </si>
  <si>
    <t>PIC01</t>
  </si>
  <si>
    <t>Pico Water District</t>
  </si>
  <si>
    <t>PIN01</t>
  </si>
  <si>
    <t>Pine Valley Mutual Water Company</t>
  </si>
  <si>
    <t>PINCVWTR</t>
  </si>
  <si>
    <t>Pine Cove Water District</t>
  </si>
  <si>
    <t>PINHLSMWC</t>
  </si>
  <si>
    <t>Pine Hills Mutual Water Co</t>
  </si>
  <si>
    <t>PINYONCRST</t>
  </si>
  <si>
    <t>Pinyon Crest Community Association/Assoc</t>
  </si>
  <si>
    <t>PIR01</t>
  </si>
  <si>
    <t>City of Pico Rivera</t>
  </si>
  <si>
    <t>PIRUMWC</t>
  </si>
  <si>
    <t>Piru Mutual Water Company Inc</t>
  </si>
  <si>
    <t>PLACENTIA</t>
  </si>
  <si>
    <t>City of Placentia</t>
  </si>
  <si>
    <t>PLEGOIL</t>
  </si>
  <si>
    <t>Plegel Oil Company</t>
  </si>
  <si>
    <t>PLFUEL</t>
  </si>
  <si>
    <t>NAVSUP Fleet Logistics Ctr Fuels Dept</t>
  </si>
  <si>
    <t>PLNUDISTFO</t>
  </si>
  <si>
    <t>Point Loma Nazarene University</t>
  </si>
  <si>
    <t>PMDL</t>
  </si>
  <si>
    <t>City of Palmdale</t>
  </si>
  <si>
    <t>PMT01DIST</t>
  </si>
  <si>
    <t>City of Paramount</t>
  </si>
  <si>
    <t>PNDROS</t>
  </si>
  <si>
    <t>The Ponderosa Telephone Co</t>
  </si>
  <si>
    <t>PNTCAVMW</t>
  </si>
  <si>
    <t>Painted Cave Mutual Water Co</t>
  </si>
  <si>
    <t>POM01</t>
  </si>
  <si>
    <t>City of Pomona - Water</t>
  </si>
  <si>
    <t>POM02</t>
  </si>
  <si>
    <t>City of Pomona Public Works</t>
  </si>
  <si>
    <t>POR01</t>
  </si>
  <si>
    <t>City of Port Hueneme</t>
  </si>
  <si>
    <t>PORTLB</t>
  </si>
  <si>
    <t>Port of Long Beach</t>
  </si>
  <si>
    <t>POW47</t>
  </si>
  <si>
    <t>City of Poway</t>
  </si>
  <si>
    <t>PPC01</t>
  </si>
  <si>
    <t>PPCWDTRNS</t>
  </si>
  <si>
    <t>Pinyon Pines County Water District</t>
  </si>
  <si>
    <t>PPFSTR</t>
  </si>
  <si>
    <t>Price Pfister/Stanley B&amp;D/AECOM</t>
  </si>
  <si>
    <t>PPHCSD</t>
  </si>
  <si>
    <t>Phelan Pinon Hills CSD</t>
  </si>
  <si>
    <t>PRAX01</t>
  </si>
  <si>
    <t>Linde Inc</t>
  </si>
  <si>
    <t>PRI01</t>
  </si>
  <si>
    <t>Palm Ranch Irrigation District</t>
  </si>
  <si>
    <t>PRLAMR</t>
  </si>
  <si>
    <t>Por La Mar Nursery</t>
  </si>
  <si>
    <t>PROFLAME</t>
  </si>
  <si>
    <t>Pro-Flame</t>
  </si>
  <si>
    <t>PSP01</t>
  </si>
  <si>
    <t>City of Palm Springs</t>
  </si>
  <si>
    <t>PTT</t>
  </si>
  <si>
    <t>AT&amp;T</t>
  </si>
  <si>
    <t>PVC01WTR</t>
  </si>
  <si>
    <t>Pleasant Valley County Water District</t>
  </si>
  <si>
    <t>PVCWD</t>
  </si>
  <si>
    <t>Palo Verde County Water District</t>
  </si>
  <si>
    <t>PVID</t>
  </si>
  <si>
    <t>Palo Verde Irrigation District</t>
  </si>
  <si>
    <t>PVMWC</t>
  </si>
  <si>
    <t>Pleasant Valley Mutual Water Co</t>
  </si>
  <si>
    <t>PWD70</t>
  </si>
  <si>
    <t>Palmdale Water District</t>
  </si>
  <si>
    <t>PWRRUNOIL</t>
  </si>
  <si>
    <t>Power Run Oil LLC</t>
  </si>
  <si>
    <t>PXPSTM</t>
  </si>
  <si>
    <t>DCOR LLC</t>
  </si>
  <si>
    <t>QHW87DIST</t>
  </si>
  <si>
    <t>Quartz Hill Water District</t>
  </si>
  <si>
    <t>QUALCM</t>
  </si>
  <si>
    <t>Qualcomm Inc</t>
  </si>
  <si>
    <t>RACETELE</t>
  </si>
  <si>
    <t>Race Telecommunications Inc</t>
  </si>
  <si>
    <t>RAI88</t>
  </si>
  <si>
    <t>Rainbow Municipal Water District</t>
  </si>
  <si>
    <t>RAM01</t>
  </si>
  <si>
    <t>Ramona Municipal Water District</t>
  </si>
  <si>
    <t>RAYTHEON</t>
  </si>
  <si>
    <t>Raytheon Company/Hargis &amp; Associates</t>
  </si>
  <si>
    <t>RBCH</t>
  </si>
  <si>
    <t>City of Redondo Beach</t>
  </si>
  <si>
    <t>RBSINC</t>
  </si>
  <si>
    <t>Fontes Family Trust</t>
  </si>
  <si>
    <t>RCKRNCHWTR</t>
  </si>
  <si>
    <t>Rocking K Ranch Mutual Water Co</t>
  </si>
  <si>
    <t>RCLTRNDIST</t>
  </si>
  <si>
    <t>Rubio Canon Land &amp; Water Association</t>
  </si>
  <si>
    <t>RCMWC</t>
  </si>
  <si>
    <t>Reche Canyon Mutual Water Co</t>
  </si>
  <si>
    <t>RCS01</t>
  </si>
  <si>
    <t>Rubidoux Community Services District</t>
  </si>
  <si>
    <t>RCW01</t>
  </si>
  <si>
    <t>Rancho California Water District</t>
  </si>
  <si>
    <t>RDD46</t>
  </si>
  <si>
    <t>Rincon Del Diablo MWD</t>
  </si>
  <si>
    <t>REDFLEXTRF</t>
  </si>
  <si>
    <t>Redflex Traffic Systems</t>
  </si>
  <si>
    <t>REDSTR</t>
  </si>
  <si>
    <t>City of Redlands</t>
  </si>
  <si>
    <t>REDU</t>
  </si>
  <si>
    <t>REDU Holdings. LLC</t>
  </si>
  <si>
    <t>REDWTR</t>
  </si>
  <si>
    <t>RENAISSANC</t>
  </si>
  <si>
    <t>Renaissance Petroleum LLC</t>
  </si>
  <si>
    <t>RHCCD1</t>
  </si>
  <si>
    <t>Rio Hondo Community College District</t>
  </si>
  <si>
    <t>RHE01</t>
  </si>
  <si>
    <t>City of Rolling Hills Estates</t>
  </si>
  <si>
    <t>RHEINGANS</t>
  </si>
  <si>
    <t>Rheingans Farms</t>
  </si>
  <si>
    <t>RHM01</t>
  </si>
  <si>
    <t>Rose Hills Memorial Park</t>
  </si>
  <si>
    <t>RHW01</t>
  </si>
  <si>
    <t>Riverside Highland Water Co</t>
  </si>
  <si>
    <t>RIA01</t>
  </si>
  <si>
    <t>City of Rialto Public Works</t>
  </si>
  <si>
    <t>RIBOSTOIL</t>
  </si>
  <si>
    <t>Ribost Terminal, LLC</t>
  </si>
  <si>
    <t>RIV39</t>
  </si>
  <si>
    <t>City of Riverside</t>
  </si>
  <si>
    <t>RIVIAN</t>
  </si>
  <si>
    <t>Rivian LLC</t>
  </si>
  <si>
    <t>RLGRNU</t>
  </si>
  <si>
    <t>Rolling Green Utility</t>
  </si>
  <si>
    <t>RMIR</t>
  </si>
  <si>
    <t>City of Rancho Mirage</t>
  </si>
  <si>
    <t>RMMWC</t>
  </si>
  <si>
    <t>Rio Manor Mutual Water Co</t>
  </si>
  <si>
    <t>RMWC01</t>
  </si>
  <si>
    <t>Raught Mutual Well Company</t>
  </si>
  <si>
    <t>RNCHMR</t>
  </si>
  <si>
    <t>Rancho Marcelino Water &amp; Service Company</t>
  </si>
  <si>
    <t>RNCHOESTMW</t>
  </si>
  <si>
    <t>Rancho Estates Mutual Water Co</t>
  </si>
  <si>
    <t>RNDCSD</t>
  </si>
  <si>
    <t>Rand Community Service District</t>
  </si>
  <si>
    <t>RNRITODIST</t>
  </si>
  <si>
    <t>Rancheritos Mutual Water Co</t>
  </si>
  <si>
    <t>ROCKY</t>
  </si>
  <si>
    <t>Rocky Comfort Mut Wtr</t>
  </si>
  <si>
    <t>ROCMGA</t>
  </si>
  <si>
    <t>City of Rancho Cucamonga</t>
  </si>
  <si>
    <t>ROS01</t>
  </si>
  <si>
    <t>City of Rosemead</t>
  </si>
  <si>
    <t>ROW01</t>
  </si>
  <si>
    <t>Rowland Water District</t>
  </si>
  <si>
    <t>RPV</t>
  </si>
  <si>
    <t>Rancho Palos Verdes</t>
  </si>
  <si>
    <t>RRCSD</t>
  </si>
  <si>
    <t>Rincon Ranch Community Services District</t>
  </si>
  <si>
    <t>RSFCSD</t>
  </si>
  <si>
    <t>Rancho Santa Fe CSD</t>
  </si>
  <si>
    <t>RSM</t>
  </si>
  <si>
    <t>City of Rancho Santa Margarita</t>
  </si>
  <si>
    <t>RSW01</t>
  </si>
  <si>
    <t>Running Springs Water District</t>
  </si>
  <si>
    <t>RTIINFRA</t>
  </si>
  <si>
    <t>RTI Infrastructure Inc</t>
  </si>
  <si>
    <t>SAC95DEWS</t>
  </si>
  <si>
    <t>City of San Clemente</t>
  </si>
  <si>
    <t>SAKS5</t>
  </si>
  <si>
    <t>Sak's Fifth Avenue</t>
  </si>
  <si>
    <t>SAMPSON</t>
  </si>
  <si>
    <t>Sampson Oil Co/ETTLC</t>
  </si>
  <si>
    <t>SAN02</t>
  </si>
  <si>
    <t>City of Santa Ana</t>
  </si>
  <si>
    <t>SANANTDIST</t>
  </si>
  <si>
    <t>San Antonio Water</t>
  </si>
  <si>
    <t>SANMANUEL</t>
  </si>
  <si>
    <t>San Manuel Band of Mission Indians</t>
  </si>
  <si>
    <t>SARWCDIST</t>
  </si>
  <si>
    <t>Santa Ana River Water Company</t>
  </si>
  <si>
    <t>SAVIERS</t>
  </si>
  <si>
    <t>Saviers Road Mutual Water Co.</t>
  </si>
  <si>
    <t>SAW01</t>
  </si>
  <si>
    <t>Santa Ana Watershed Project Authority</t>
  </si>
  <si>
    <t>SBA01</t>
  </si>
  <si>
    <t>City of Santa Barbara</t>
  </si>
  <si>
    <t>SBAUTOGRP</t>
  </si>
  <si>
    <t>Santa Barbara Auto Group</t>
  </si>
  <si>
    <t>SBC01</t>
  </si>
  <si>
    <t>County of SBDO - Information Services</t>
  </si>
  <si>
    <t>SBC09</t>
  </si>
  <si>
    <t>County of SBDO - Transportation</t>
  </si>
  <si>
    <t>SBCNTY</t>
  </si>
  <si>
    <t>County of San Bernardino</t>
  </si>
  <si>
    <t>SBDOIAA</t>
  </si>
  <si>
    <t>San Bernardino International Airport Aut</t>
  </si>
  <si>
    <t>SBE01</t>
  </si>
  <si>
    <t>City of Solana Beach</t>
  </si>
  <si>
    <t>SBGASPRO</t>
  </si>
  <si>
    <t>Seal Beach Gas Processing Joint Venture</t>
  </si>
  <si>
    <t>SBMWDSWR</t>
  </si>
  <si>
    <t>San Bernardino Municipal Water Dept</t>
  </si>
  <si>
    <t>SBVMWD</t>
  </si>
  <si>
    <t>San Bernardino Valley MWD</t>
  </si>
  <si>
    <t>SBW01</t>
  </si>
  <si>
    <t>City of San Bernardino Water Dept</t>
  </si>
  <si>
    <t>SBW02</t>
  </si>
  <si>
    <t>City of San Bernardino/Public Services</t>
  </si>
  <si>
    <t>SCANTILAB</t>
  </si>
  <si>
    <t>Scantibodies Laboratory Inc</t>
  </si>
  <si>
    <t>SCC01DIST</t>
  </si>
  <si>
    <t>South Coast Water District</t>
  </si>
  <si>
    <t>SCCTRNSWTR</t>
  </si>
  <si>
    <t>Cachuma Operation &amp; Maintenance</t>
  </si>
  <si>
    <t>SCE05</t>
  </si>
  <si>
    <t>SCE-Fuel Operations</t>
  </si>
  <si>
    <t>SCE11</t>
  </si>
  <si>
    <t>SCE - Northern Regional Office</t>
  </si>
  <si>
    <t>SCE12</t>
  </si>
  <si>
    <t>SCE - Transmission</t>
  </si>
  <si>
    <t>SCE13</t>
  </si>
  <si>
    <t>SCE14</t>
  </si>
  <si>
    <t>SCE - Transmission - Dominguez Hills</t>
  </si>
  <si>
    <t>SCE17</t>
  </si>
  <si>
    <t>SCE - Eastern T/S Division</t>
  </si>
  <si>
    <t>SCE18</t>
  </si>
  <si>
    <t>SC Edison - Highland Transmission</t>
  </si>
  <si>
    <t>SCE83</t>
  </si>
  <si>
    <t>Edison Carrier Solutions - FAO Dept</t>
  </si>
  <si>
    <t>SCECAT</t>
  </si>
  <si>
    <t>SC Edison - Catalina</t>
  </si>
  <si>
    <t>SCEDISON</t>
  </si>
  <si>
    <t>Southern California Edison</t>
  </si>
  <si>
    <t>SCEEEHYDRO</t>
  </si>
  <si>
    <t>SC Edison Hydro</t>
  </si>
  <si>
    <t>SCG</t>
  </si>
  <si>
    <t>Southern California Gas Company</t>
  </si>
  <si>
    <t>SCLA</t>
  </si>
  <si>
    <t>SC Logistics Airport</t>
  </si>
  <si>
    <t>SCSDIST</t>
  </si>
  <si>
    <t>Salton Community Services District</t>
  </si>
  <si>
    <t>SCTA</t>
  </si>
  <si>
    <t>City of Santa Clarita</t>
  </si>
  <si>
    <t>SCVWA</t>
  </si>
  <si>
    <t>Santa Clarita Valley Water Agency</t>
  </si>
  <si>
    <t>SCW02F</t>
  </si>
  <si>
    <t>Golden State Water - Arcadia</t>
  </si>
  <si>
    <t>SCW2J</t>
  </si>
  <si>
    <t>SCW2K</t>
  </si>
  <si>
    <t>Golden State Water - Bell Gardens</t>
  </si>
  <si>
    <t>SCW2L</t>
  </si>
  <si>
    <t>SCW2M</t>
  </si>
  <si>
    <t>Golden State Water - Gardena</t>
  </si>
  <si>
    <t>SCW2P</t>
  </si>
  <si>
    <t>SCWDJRWSS</t>
  </si>
  <si>
    <t>SCYNOAKWTR</t>
  </si>
  <si>
    <t>Sand Canyon Oaks Mutual Water Co</t>
  </si>
  <si>
    <t>SDC01</t>
  </si>
  <si>
    <t>San Diego County Water Authority</t>
  </si>
  <si>
    <t>SDCLRCHN</t>
  </si>
  <si>
    <t>Clear Channel Outdoor AP Dept #865</t>
  </si>
  <si>
    <t>SDFAMHOUS</t>
  </si>
  <si>
    <t>Liberty Military Housing</t>
  </si>
  <si>
    <t>SDGE</t>
  </si>
  <si>
    <t>San Diego Gas &amp; Electric</t>
  </si>
  <si>
    <t>SDI01</t>
  </si>
  <si>
    <t>City of San Dimas/Public Works Dept</t>
  </si>
  <si>
    <t>SDPUDSWR</t>
  </si>
  <si>
    <t>City of San Diego Water Utilities Dept</t>
  </si>
  <si>
    <t>SDSU</t>
  </si>
  <si>
    <t>San Diego State Univ/Facility Services</t>
  </si>
  <si>
    <t>SDSUFD</t>
  </si>
  <si>
    <t>San Diego State University Foundation</t>
  </si>
  <si>
    <t>SDTSWSIG</t>
  </si>
  <si>
    <t>City of San Diego Transportation</t>
  </si>
  <si>
    <t>SDTSWSW</t>
  </si>
  <si>
    <t>City of San Diego Transp &amp; Storm Drain</t>
  </si>
  <si>
    <t>SDW01</t>
  </si>
  <si>
    <t>San Dieguito Water District</t>
  </si>
  <si>
    <t>SEA01</t>
  </si>
  <si>
    <t>City of Seal Beach</t>
  </si>
  <si>
    <t>SEC01</t>
  </si>
  <si>
    <t>Seeley County Water District</t>
  </si>
  <si>
    <t>SED01DIST</t>
  </si>
  <si>
    <t>Searles Domestic Water Co</t>
  </si>
  <si>
    <t>SEESCAN</t>
  </si>
  <si>
    <t>See Scan</t>
  </si>
  <si>
    <t>SEJDIST</t>
  </si>
  <si>
    <t>San Elijo Joint Powers Authority</t>
  </si>
  <si>
    <t>SFI01</t>
  </si>
  <si>
    <t>Santa Fe Irrigation District</t>
  </si>
  <si>
    <t>SFSDIST</t>
  </si>
  <si>
    <t>City of Santa Fe Springs</t>
  </si>
  <si>
    <t>SGAB01</t>
  </si>
  <si>
    <t>City of San Gabriel</t>
  </si>
  <si>
    <t>SGCWD</t>
  </si>
  <si>
    <t>San Gabriel County Water District</t>
  </si>
  <si>
    <t>SGPROP01</t>
  </si>
  <si>
    <t>SACRED GROVE PROPERTIES, LLC</t>
  </si>
  <si>
    <t>SGPWA</t>
  </si>
  <si>
    <t>San Gorgonio Pass Water Agency</t>
  </si>
  <si>
    <t>SGV01TRNS</t>
  </si>
  <si>
    <t>San Gabriel Valley Municipal Water Dist</t>
  </si>
  <si>
    <t>SGV30</t>
  </si>
  <si>
    <t>San Gabriel Valley Water Company</t>
  </si>
  <si>
    <t>SGVMTB</t>
  </si>
  <si>
    <t>San Gabriel Valley Water - Montebello</t>
  </si>
  <si>
    <t>SGVWCPW</t>
  </si>
  <si>
    <t>San Gabriel Valley Water Co</t>
  </si>
  <si>
    <t>SHA01</t>
  </si>
  <si>
    <t>Shadow Acres Mutual Water Co</t>
  </si>
  <si>
    <t>SHC01</t>
  </si>
  <si>
    <t>Sheep Creek Water Company</t>
  </si>
  <si>
    <t>SHCSDDIST</t>
  </si>
  <si>
    <t>Sierra Highlands CSD</t>
  </si>
  <si>
    <t>SHELL</t>
  </si>
  <si>
    <t>Shell Pipeline</t>
  </si>
  <si>
    <t>SHELOLPROD</t>
  </si>
  <si>
    <t>Shell Oil Products/AECOM</t>
  </si>
  <si>
    <t>SHPTRNS</t>
  </si>
  <si>
    <t>Signal Hill Petroleum Inc</t>
  </si>
  <si>
    <t>SHRTRM</t>
  </si>
  <si>
    <t>Shore Terminals LLA</t>
  </si>
  <si>
    <t>SIETEWTR</t>
  </si>
  <si>
    <t>Siete Robles Mutual Water Company</t>
  </si>
  <si>
    <t>SIFINETWRK</t>
  </si>
  <si>
    <t>SIFI Networks Fullerton LLC</t>
  </si>
  <si>
    <t>SIFIOCEAN</t>
  </si>
  <si>
    <t>SIFI Networks Oceanside LLC</t>
  </si>
  <si>
    <t>SIFIPALM</t>
  </si>
  <si>
    <t>SIFI Networks Palmdale LLC</t>
  </si>
  <si>
    <t>SIFIPLACE</t>
  </si>
  <si>
    <t>SIFI Networks Placentia LLC</t>
  </si>
  <si>
    <t>SIFISIMI</t>
  </si>
  <si>
    <t>SIFI Networks Simi Valley LLC</t>
  </si>
  <si>
    <t>SIGWTR</t>
  </si>
  <si>
    <t>City of Signal Hill</t>
  </si>
  <si>
    <t>SISARMWC</t>
  </si>
  <si>
    <t>Sisar Mutual Water Company</t>
  </si>
  <si>
    <t>SJAC01</t>
  </si>
  <si>
    <t>City of San Jacinto</t>
  </si>
  <si>
    <t>SJC02</t>
  </si>
  <si>
    <t>City of San Juan Capistrano</t>
  </si>
  <si>
    <t>SKYFORSTMW</t>
  </si>
  <si>
    <t>Skyforest Mutual Water Co</t>
  </si>
  <si>
    <t>SLMSWC</t>
  </si>
  <si>
    <t>Strawberry Lodge Mutual Service Water Co</t>
  </si>
  <si>
    <t>SMA01</t>
  </si>
  <si>
    <t>City of Sierra Madre</t>
  </si>
  <si>
    <t>SMDWYWTR</t>
  </si>
  <si>
    <t>South Midway City Mutual Water Co</t>
  </si>
  <si>
    <t>SMI01</t>
  </si>
  <si>
    <t>South Montebello Irrigation District</t>
  </si>
  <si>
    <t>SMO15DIST</t>
  </si>
  <si>
    <t>City of Santa Monica - Water Division</t>
  </si>
  <si>
    <t>SMRO</t>
  </si>
  <si>
    <t>City of San Marino - City Hall</t>
  </si>
  <si>
    <t>SMW84</t>
  </si>
  <si>
    <t>Santa Margarita Water District</t>
  </si>
  <si>
    <t>SND01</t>
  </si>
  <si>
    <t>SNF01</t>
  </si>
  <si>
    <t>City of San Fernando - City Hall</t>
  </si>
  <si>
    <t>SNOSUM</t>
  </si>
  <si>
    <t>Snow Summit</t>
  </si>
  <si>
    <t>SNT01</t>
  </si>
  <si>
    <t>City of Santee</t>
  </si>
  <si>
    <t>SNTYNEZWTR</t>
  </si>
  <si>
    <t>Santa Ynez Rancho Estates Mutual Water</t>
  </si>
  <si>
    <t>SOBOBA</t>
  </si>
  <si>
    <t>Soboba Band of Luiseno Indians</t>
  </si>
  <si>
    <t>SOCALCENTR</t>
  </si>
  <si>
    <t>SOCALNORTH</t>
  </si>
  <si>
    <t>SOCALSOUTH</t>
  </si>
  <si>
    <t>SOCWWTR</t>
  </si>
  <si>
    <t>So Orange County Wastewater Authority</t>
  </si>
  <si>
    <t>SOL01</t>
  </si>
  <si>
    <t>City of Solvang</t>
  </si>
  <si>
    <t>SOM25</t>
  </si>
  <si>
    <t>South Mesa Water Company</t>
  </si>
  <si>
    <t>SOMISUSD</t>
  </si>
  <si>
    <t>Somis Union School District</t>
  </si>
  <si>
    <t>SOPUS</t>
  </si>
  <si>
    <t>Sopus Environmental c/o AECOM</t>
  </si>
  <si>
    <t>SPA01</t>
  </si>
  <si>
    <t>City of South Pasadena</t>
  </si>
  <si>
    <t>SPRINT</t>
  </si>
  <si>
    <t>Cogent Communications</t>
  </si>
  <si>
    <t>SPRLAS</t>
  </si>
  <si>
    <t>Sentinel Peak Resources California LLC.</t>
  </si>
  <si>
    <t>SPRSTM</t>
  </si>
  <si>
    <t>Sentinel Peak Resources</t>
  </si>
  <si>
    <t>SPVWATER</t>
  </si>
  <si>
    <t>SPV Water Company</t>
  </si>
  <si>
    <t>SRCYNMUTWT</t>
  </si>
  <si>
    <t>Senior Canyon Mutual Water Co</t>
  </si>
  <si>
    <t>SRF01</t>
  </si>
  <si>
    <t>Self-Realization Fellowship</t>
  </si>
  <si>
    <t>SSD01</t>
  </si>
  <si>
    <t>Summerland Sanitary District</t>
  </si>
  <si>
    <t>SSFMWC</t>
  </si>
  <si>
    <t>Sunnyside Farms Mutual Water Company</t>
  </si>
  <si>
    <t>SSW18</t>
  </si>
  <si>
    <t>Sunnyslope Water Company</t>
  </si>
  <si>
    <t>STABARAIR</t>
  </si>
  <si>
    <t>City of Santa Barbara Airport</t>
  </si>
  <si>
    <t>STABARBGRD</t>
  </si>
  <si>
    <t>Santa Barbara Botanic Garden</t>
  </si>
  <si>
    <t>STAN01</t>
  </si>
  <si>
    <t>City of Stanton</t>
  </si>
  <si>
    <t>STATEST</t>
  </si>
  <si>
    <t>State Street Corporation Ims</t>
  </si>
  <si>
    <t>STB01</t>
  </si>
  <si>
    <t>County of Santa Barbara</t>
  </si>
  <si>
    <t>STIMTECH</t>
  </si>
  <si>
    <t>Stimulus Technologies of California</t>
  </si>
  <si>
    <t>SUDDENLINK</t>
  </si>
  <si>
    <t>Sudden Link</t>
  </si>
  <si>
    <t>SUNMWC</t>
  </si>
  <si>
    <t>Sundale Mutual Water Company</t>
  </si>
  <si>
    <t>SUNSETBCHS</t>
  </si>
  <si>
    <t>Sunset Beach Sanitary District</t>
  </si>
  <si>
    <t>SUSTPWR</t>
  </si>
  <si>
    <t>Sustainable Power Group LLC</t>
  </si>
  <si>
    <t>SVLYMIN</t>
  </si>
  <si>
    <t>Searles Valley Minerals</t>
  </si>
  <si>
    <t>SVMWCDIST</t>
  </si>
  <si>
    <t>Solano Verde Mutual Water Co</t>
  </si>
  <si>
    <t>SVWTRCO</t>
  </si>
  <si>
    <t>Sleepy Valley Water Company Inc</t>
  </si>
  <si>
    <t>SWD</t>
  </si>
  <si>
    <t>Serrano Water District</t>
  </si>
  <si>
    <t>SWG</t>
  </si>
  <si>
    <t>Southwest Gas Corporation</t>
  </si>
  <si>
    <t>SWGSN</t>
  </si>
  <si>
    <t>SWS22</t>
  </si>
  <si>
    <t>Suburban Water Systems</t>
  </si>
  <si>
    <t>SWT49</t>
  </si>
  <si>
    <t>Sweetwater Authority</t>
  </si>
  <si>
    <t>SYCSD1</t>
  </si>
  <si>
    <t>Santa Ynez Community Services Dist</t>
  </si>
  <si>
    <t>SYR01DIST</t>
  </si>
  <si>
    <t>Santa Ynez River Wtr Conservation Dist</t>
  </si>
  <si>
    <t>TATACOMM</t>
  </si>
  <si>
    <t>Tata Communications (America) Inc</t>
  </si>
  <si>
    <t>TBW01</t>
  </si>
  <si>
    <t>Thunderbird County Water District</t>
  </si>
  <si>
    <t>TCAFO</t>
  </si>
  <si>
    <t>Transportation Corridor Agencies</t>
  </si>
  <si>
    <t>TCC01</t>
  </si>
  <si>
    <t>The Claremont Colleges</t>
  </si>
  <si>
    <t>TCG</t>
  </si>
  <si>
    <t>AT&amp;T Transmission TCA</t>
  </si>
  <si>
    <t>TCW01</t>
  </si>
  <si>
    <t>Trabuco Canyon Water District</t>
  </si>
  <si>
    <t>TDSTEL</t>
  </si>
  <si>
    <t>Winterhaven Telephone c/o TDS Telecom</t>
  </si>
  <si>
    <t>TELEKENEX</t>
  </si>
  <si>
    <t>Telekenex</t>
  </si>
  <si>
    <t>TEM</t>
  </si>
  <si>
    <t>City of Temecula</t>
  </si>
  <si>
    <t>TEM01</t>
  </si>
  <si>
    <t>City of Temple City</t>
  </si>
  <si>
    <t>TERRADEX</t>
  </si>
  <si>
    <t>Terradex Inc</t>
  </si>
  <si>
    <t>TERWTR</t>
  </si>
  <si>
    <t>Terrace Water Company</t>
  </si>
  <si>
    <t>TESORO</t>
  </si>
  <si>
    <t>Marathon Petroleum Company LP</t>
  </si>
  <si>
    <t>THO41</t>
  </si>
  <si>
    <t>City of Thousand Oaks Public Works Dept</t>
  </si>
  <si>
    <t>TIC01</t>
  </si>
  <si>
    <t>The Irvine Co/Irvine Valencia Growers</t>
  </si>
  <si>
    <t>TIKVILMHP</t>
  </si>
  <si>
    <t>Tiki Village Mobile Home Park</t>
  </si>
  <si>
    <t>TINGFIBER</t>
  </si>
  <si>
    <t>Ting Fiber Inc.</t>
  </si>
  <si>
    <t>TLB01</t>
  </si>
  <si>
    <t>CRC THUMS Long Beach Co</t>
  </si>
  <si>
    <t>TLC</t>
  </si>
  <si>
    <t>Torrance Logistics Co/PBF Energy</t>
  </si>
  <si>
    <t>TMOBILE</t>
  </si>
  <si>
    <t>Prescott Comm/T-Mobile</t>
  </si>
  <si>
    <t>TNAVELLC</t>
  </si>
  <si>
    <t>TN Ave LLC</t>
  </si>
  <si>
    <t>TOCS</t>
  </si>
  <si>
    <t>The Omega Chemical Site c/o de maximis</t>
  </si>
  <si>
    <t>TORWTRDIST</t>
  </si>
  <si>
    <t>Torrance Municipal Water Dept</t>
  </si>
  <si>
    <t>TOXSB1</t>
  </si>
  <si>
    <t>Calif Dept of Toxic Substance Control</t>
  </si>
  <si>
    <t>TPW01</t>
  </si>
  <si>
    <t>Twentynine Palms Water District</t>
  </si>
  <si>
    <t>TRA01DIST</t>
  </si>
  <si>
    <t>Tract 349 Mutual Water Co</t>
  </si>
  <si>
    <t>TRA02</t>
  </si>
  <si>
    <t>Tract 180 Mutual Water Co</t>
  </si>
  <si>
    <t>TRNSCANADA</t>
  </si>
  <si>
    <t>North Baja Pipeline</t>
  </si>
  <si>
    <t>TSOCLTN</t>
  </si>
  <si>
    <t>TSOSD</t>
  </si>
  <si>
    <t>TTICA</t>
  </si>
  <si>
    <t>Transtelco, Inc</t>
  </si>
  <si>
    <t>TULEWIND</t>
  </si>
  <si>
    <t>Tule Wind LLC-Tule Wind, LLC - Avangrid</t>
  </si>
  <si>
    <t>TVM01TRNS</t>
  </si>
  <si>
    <t>Three Valleys MWD</t>
  </si>
  <si>
    <t>TWPLC</t>
  </si>
  <si>
    <t>Transwestern Pipeline Company</t>
  </si>
  <si>
    <t>UBIQUITY</t>
  </si>
  <si>
    <t>Ubiquity</t>
  </si>
  <si>
    <t>UCIMEDCTR</t>
  </si>
  <si>
    <t>UCI Medical Center</t>
  </si>
  <si>
    <t>UCLA</t>
  </si>
  <si>
    <t>UCLA Medical Center Computing Services</t>
  </si>
  <si>
    <t>UCRIV</t>
  </si>
  <si>
    <t>University of California - Riverside</t>
  </si>
  <si>
    <t>UCSB</t>
  </si>
  <si>
    <t>University of California - Santa Barbara</t>
  </si>
  <si>
    <t>ULR01</t>
  </si>
  <si>
    <t>Ultramar Refining (Valero Wilmington)</t>
  </si>
  <si>
    <t>ULTIMATE</t>
  </si>
  <si>
    <t>Ultimate Internet Access, Inc.</t>
  </si>
  <si>
    <t>UNIFPORTSD</t>
  </si>
  <si>
    <t>San Diego Unified Port Dis/Gnrl Srv Proc</t>
  </si>
  <si>
    <t>UNIRED</t>
  </si>
  <si>
    <t>University of Redlands</t>
  </si>
  <si>
    <t>UPW01</t>
  </si>
  <si>
    <t>City of Upland Water Dept</t>
  </si>
  <si>
    <t>USCTEL</t>
  </si>
  <si>
    <t>USC Telecommunications Services</t>
  </si>
  <si>
    <t>UWC01</t>
  </si>
  <si>
    <t>United Water Conservation District</t>
  </si>
  <si>
    <t>VAE01</t>
  </si>
  <si>
    <t>Vineyard Avenue Estates</t>
  </si>
  <si>
    <t>VALERO</t>
  </si>
  <si>
    <t>Valero Refining Company - California</t>
  </si>
  <si>
    <t>VAN02</t>
  </si>
  <si>
    <t>Vandenberg Village Community Service</t>
  </si>
  <si>
    <t>VCICAL</t>
  </si>
  <si>
    <t>VCI Construction LLC</t>
  </si>
  <si>
    <t>VCISD</t>
  </si>
  <si>
    <t>County of Ventura ISD Telecom</t>
  </si>
  <si>
    <t>VCM01</t>
  </si>
  <si>
    <t>Valley Center MWD</t>
  </si>
  <si>
    <t>VCW01</t>
  </si>
  <si>
    <t>Valley County Water District</t>
  </si>
  <si>
    <t>VDMUSD</t>
  </si>
  <si>
    <t>Vista De Mar Unified School District</t>
  </si>
  <si>
    <t>VEN45</t>
  </si>
  <si>
    <t>City of San Buenaventura</t>
  </si>
  <si>
    <t>VENDOT</t>
  </si>
  <si>
    <t>County of Ventura</t>
  </si>
  <si>
    <t>VENTRF</t>
  </si>
  <si>
    <t>City of Ventura - Transportation</t>
  </si>
  <si>
    <t>VEOLIA</t>
  </si>
  <si>
    <t>Centrio Los Angeles Inc</t>
  </si>
  <si>
    <t>VER01</t>
  </si>
  <si>
    <t>City of Vernon</t>
  </si>
  <si>
    <t>VEW01</t>
  </si>
  <si>
    <t>Valley of Enchantment Mutual Water Co</t>
  </si>
  <si>
    <t>VHWCDIST</t>
  </si>
  <si>
    <t>Valencia Heights Water Company</t>
  </si>
  <si>
    <t>VIC01</t>
  </si>
  <si>
    <t>City of Victorville</t>
  </si>
  <si>
    <t>VICTMUNUS</t>
  </si>
  <si>
    <t>Victorville Municipal Services</t>
  </si>
  <si>
    <t>VID01</t>
  </si>
  <si>
    <t>Vista Irrigation District</t>
  </si>
  <si>
    <t>VILLASPMDL</t>
  </si>
  <si>
    <t>Villas of Palmdale HOA c/o Modern Commun</t>
  </si>
  <si>
    <t>VIS01</t>
  </si>
  <si>
    <t>City of Vista Corporation Yard</t>
  </si>
  <si>
    <t>VISHILWTR</t>
  </si>
  <si>
    <t>Vista Hills Mutual Water Co</t>
  </si>
  <si>
    <t>VOPAK</t>
  </si>
  <si>
    <t>Vopak Terminal Los Angeles Inc</t>
  </si>
  <si>
    <t>VRC01DIST</t>
  </si>
  <si>
    <t>Ventura River Water District</t>
  </si>
  <si>
    <t>VRSDWTRSWR</t>
  </si>
  <si>
    <t>Ventura Regional Sanitation District</t>
  </si>
  <si>
    <t>VSD01</t>
  </si>
  <si>
    <t>Valley Sanitary District</t>
  </si>
  <si>
    <t>VTA01</t>
  </si>
  <si>
    <t>Village Townhomes Inc  c/o Optimum Prop</t>
  </si>
  <si>
    <t>VVMWC</t>
  </si>
  <si>
    <t>Valley View Mutual Water Co</t>
  </si>
  <si>
    <t>VVP01</t>
  </si>
  <si>
    <t>Valley View Park Mutual Water Company</t>
  </si>
  <si>
    <t>VVWRA</t>
  </si>
  <si>
    <t>Victor Valley Wastewtr Reclamation Auth</t>
  </si>
  <si>
    <t>VWC98</t>
  </si>
  <si>
    <t>Valley Water Company</t>
  </si>
  <si>
    <t>VWD</t>
  </si>
  <si>
    <t>Victorville Water District</t>
  </si>
  <si>
    <t>VWD01</t>
  </si>
  <si>
    <t>Vallecitos Water District</t>
  </si>
  <si>
    <t>VWW01</t>
  </si>
  <si>
    <t>County of Ventura PW Water &amp; Sanitation</t>
  </si>
  <si>
    <t>VWW02</t>
  </si>
  <si>
    <t>VZ</t>
  </si>
  <si>
    <t>Frontier</t>
  </si>
  <si>
    <t>WARBRO</t>
  </si>
  <si>
    <t>Warner Brothers Studio Fac - A/P</t>
  </si>
  <si>
    <t>WARRENEP</t>
  </si>
  <si>
    <t>Warren E &amp; P Inc</t>
  </si>
  <si>
    <t>WARRENNWU</t>
  </si>
  <si>
    <t>Warren E &amp; P Inc - NWU</t>
  </si>
  <si>
    <t>WAVEBRDBND</t>
  </si>
  <si>
    <t>Wave DBA Astound Broadband</t>
  </si>
  <si>
    <t>WBMWD</t>
  </si>
  <si>
    <t>West Basin Municipal Water District</t>
  </si>
  <si>
    <t>WESTLAKE</t>
  </si>
  <si>
    <t>Westlake Lake Management Assoc</t>
  </si>
  <si>
    <t>WESTMORLND</t>
  </si>
  <si>
    <t>City of Westmorland</t>
  </si>
  <si>
    <t>WFA01</t>
  </si>
  <si>
    <t>Water Facilities Authority</t>
  </si>
  <si>
    <t>WFF01</t>
  </si>
  <si>
    <t>White Fence Farms Mutual Water Co</t>
  </si>
  <si>
    <t>WFF03</t>
  </si>
  <si>
    <t>White Fence Farms Mutual Water Co #3</t>
  </si>
  <si>
    <t>WHI01</t>
  </si>
  <si>
    <t>Whittier College</t>
  </si>
  <si>
    <t>WHI88</t>
  </si>
  <si>
    <t>City of Whittier</t>
  </si>
  <si>
    <t>WHISPM</t>
  </si>
  <si>
    <t>Whispering Palms CSD</t>
  </si>
  <si>
    <t>WHITTAKER</t>
  </si>
  <si>
    <t>Whittaker Corporation</t>
  </si>
  <si>
    <t>WHW01</t>
  </si>
  <si>
    <t>Western Heights Water Co</t>
  </si>
  <si>
    <t>WICKLAND</t>
  </si>
  <si>
    <t>Wickland Pipelines LLC</t>
  </si>
  <si>
    <t>WINTERNRG</t>
  </si>
  <si>
    <t>Winter Energy Ltd</t>
  </si>
  <si>
    <t>WISIMN</t>
  </si>
  <si>
    <t>WI Simonson Inc Mercedes Benz</t>
  </si>
  <si>
    <t>WLKV</t>
  </si>
  <si>
    <t>City of Westlake Village</t>
  </si>
  <si>
    <t>WMRA01</t>
  </si>
  <si>
    <t>Walking M. Ranches Association, Water Co</t>
  </si>
  <si>
    <t>WMTCOL</t>
  </si>
  <si>
    <t>Westmont College</t>
  </si>
  <si>
    <t>WMW01</t>
  </si>
  <si>
    <t>Western Municipal Water Dist</t>
  </si>
  <si>
    <t>WPOADIST</t>
  </si>
  <si>
    <t>Woodstock Property Association</t>
  </si>
  <si>
    <t>WRLDOLGWD</t>
  </si>
  <si>
    <t>World Oil Refining</t>
  </si>
  <si>
    <t>WSPMWC</t>
  </si>
  <si>
    <t>West Side Park Mutual Water Co</t>
  </si>
  <si>
    <t>WSPUSA</t>
  </si>
  <si>
    <t>WSP USA Environment &amp; Infrastructure Inc</t>
  </si>
  <si>
    <t>WSTM01</t>
  </si>
  <si>
    <t>City of Westminster - Water</t>
  </si>
  <si>
    <t>WUHSD</t>
  </si>
  <si>
    <t>Whittier Union High School</t>
  </si>
  <si>
    <t>WVC01DIST</t>
  </si>
  <si>
    <t>West Valley County Water District</t>
  </si>
  <si>
    <t>WVLYWTR</t>
  </si>
  <si>
    <t>West Valley Water District</t>
  </si>
  <si>
    <t>WVW48</t>
  </si>
  <si>
    <t>Walnut Valley Water District</t>
  </si>
  <si>
    <t>WWS01</t>
  </si>
  <si>
    <t>City of Simi Valley</t>
  </si>
  <si>
    <t>WYNPRY</t>
  </si>
  <si>
    <t>Wayne Perry Inc</t>
  </si>
  <si>
    <t>YBLN01</t>
  </si>
  <si>
    <t>City of Yorba Linda</t>
  </si>
  <si>
    <t>YBLNIRRIG</t>
  </si>
  <si>
    <t>City of Yorba Linda - Irrigation</t>
  </si>
  <si>
    <t>YLWDIST</t>
  </si>
  <si>
    <t>Yorba Linda Water District</t>
  </si>
  <si>
    <t>YUCAIPA</t>
  </si>
  <si>
    <t>City of Yucaipa</t>
  </si>
  <si>
    <t>YUI01</t>
  </si>
  <si>
    <t>Yuima Municipal Water District</t>
  </si>
  <si>
    <t>YVC01</t>
  </si>
  <si>
    <t>Yucaipa Valley County Water District</t>
  </si>
  <si>
    <t>ZENITH</t>
  </si>
  <si>
    <t>Zenith Energy West Coast Terminals</t>
  </si>
  <si>
    <t>ZONWTR</t>
  </si>
  <si>
    <t>Zone Mutual Water Company</t>
  </si>
  <si>
    <t>USA North</t>
  </si>
  <si>
    <t>260 Resource Management LLC</t>
  </si>
  <si>
    <t>60 Civil Engineer SQ / CEOIF</t>
  </si>
  <si>
    <t>A.F.P. Mutual Water Company</t>
  </si>
  <si>
    <t>Aemetis Biogas LLC</t>
  </si>
  <si>
    <t>AFBCA-McClellan Air Force Base</t>
  </si>
  <si>
    <t>Agate Bay Water Company</t>
  </si>
  <si>
    <t>Ahtna Global (AGL)</t>
  </si>
  <si>
    <t>Air Force Real Property Agency - Mather</t>
  </si>
  <si>
    <t>Air Products Manufacturing Company</t>
  </si>
  <si>
    <t>Aircraft Services International Inc.</t>
  </si>
  <si>
    <t>Alameda Contra Costa Transit District</t>
  </si>
  <si>
    <t>Alameda County Flood Control - Zone 7 - Del Valle Water Treatment Plant</t>
  </si>
  <si>
    <t>Alameda County Water District</t>
  </si>
  <si>
    <t>Alameda Municipal Power</t>
  </si>
  <si>
    <t>Alco Water Service</t>
  </si>
  <si>
    <t>Allensworth Community Services District</t>
  </si>
  <si>
    <t>Alluvial / Fancher Waste Water District #42</t>
  </si>
  <si>
    <t>Almonte Sanitary District</t>
  </si>
  <si>
    <t>Alpaugh Community Services District</t>
  </si>
  <si>
    <t>Alpine Meadow County Service Area #13</t>
  </si>
  <si>
    <t>Alpine Meadows Property Owners Association</t>
  </si>
  <si>
    <t>Alpine Natural Gas</t>
  </si>
  <si>
    <t>Alpine Springs County Water District</t>
  </si>
  <si>
    <t>Alta 8 Wind Energy</t>
  </si>
  <si>
    <t>Alta Irrigation District</t>
  </si>
  <si>
    <t>Alto Sanitary District</t>
  </si>
  <si>
    <t>Amador Regional Sanitation Authority</t>
  </si>
  <si>
    <t>Amador Water Agency</t>
  </si>
  <si>
    <t>American Valley Community Services District</t>
  </si>
  <si>
    <t>American Yeast Corporation</t>
  </si>
  <si>
    <t>AmeriGas - Arcata</t>
  </si>
  <si>
    <t>AmeriGas - Bakersfield / Lake Isabella</t>
  </si>
  <si>
    <t>AmeriGas - Chester / Susanville</t>
  </si>
  <si>
    <t>AmeriGas - Concord</t>
  </si>
  <si>
    <t>AmeriGas - Fresno / Oakhurst</t>
  </si>
  <si>
    <t>AmeriGas - Ft Bragg</t>
  </si>
  <si>
    <t>AmeriGas - Grass Valley</t>
  </si>
  <si>
    <t>Amerigas - Gridley/Sacramento</t>
  </si>
  <si>
    <t>AmeriGas - Lakeport / Clear Lake</t>
  </si>
  <si>
    <t>AmeriGas - Mammoth Lakes</t>
  </si>
  <si>
    <t>AmeriGas - Placerville</t>
  </si>
  <si>
    <t>AmeriGas - Portola/Quincy</t>
  </si>
  <si>
    <t>AmeriGas - Redding</t>
  </si>
  <si>
    <t>AmeriGas - Truckee</t>
  </si>
  <si>
    <t>AmeriGas Propane Jamestown</t>
  </si>
  <si>
    <t>ANB Ranches-Property Owner</t>
  </si>
  <si>
    <t>Anderson Springs Community Services District</t>
  </si>
  <si>
    <t>Anderson-Cottonwood Irrigation District</t>
  </si>
  <si>
    <t>Antelope Valley Water Storage, LLC</t>
  </si>
  <si>
    <t>Antelope Valley-East Kern Water</t>
  </si>
  <si>
    <t>ANZA Vineyard Estates Mutual Water Company</t>
  </si>
  <si>
    <t>Apple Inc.</t>
  </si>
  <si>
    <t>Aptim Federal Servcies, LLC</t>
  </si>
  <si>
    <t>Arbor Point - Mobile Home Community</t>
  </si>
  <si>
    <t>Arbuckle Public Utility District</t>
  </si>
  <si>
    <t>Armona Community Services District</t>
  </si>
  <si>
    <t>Armstrong Petroleum Corporation</t>
  </si>
  <si>
    <t>Aromas Water District</t>
  </si>
  <si>
    <t>Arroyo Seco Estates Mutual Water Company</t>
  </si>
  <si>
    <t>Arvin Community Services District</t>
  </si>
  <si>
    <t>Arvin Edison Water Storage District</t>
  </si>
  <si>
    <t>Aster Apartments</t>
  </si>
  <si>
    <t>Atascadero Mutual Water Company</t>
  </si>
  <si>
    <t>Atherton Fiber</t>
  </si>
  <si>
    <t>Auburn Public Cemetery District</t>
  </si>
  <si>
    <t>Auburn Valley Community Service District</t>
  </si>
  <si>
    <t>Austin Creek Mutual Water Company</t>
  </si>
  <si>
    <t>Avila Beach Community Services District</t>
  </si>
  <si>
    <t>Bakersfield Renewable Fuels, LLC</t>
  </si>
  <si>
    <t>Bakman Water Company Inc</t>
  </si>
  <si>
    <t>Bandwidth Infrastructure Group CA, LLC</t>
  </si>
  <si>
    <t>Bank of Stockton</t>
  </si>
  <si>
    <t>Banta-Carbona Irrigation District</t>
  </si>
  <si>
    <t>Barton Health</t>
  </si>
  <si>
    <t>Bass Lake Heights Mutual Water Company</t>
  </si>
  <si>
    <t>Bass Lake Water Company</t>
  </si>
  <si>
    <t>Bay Area Infrastructure Financing Authority</t>
  </si>
  <si>
    <t>Bayshore Sanitary District</t>
  </si>
  <si>
    <t>Bear State Water Works</t>
  </si>
  <si>
    <t>Bear Valley Community Services District</t>
  </si>
  <si>
    <t>Bear Valley Water District</t>
  </si>
  <si>
    <t>Bedel Mutual Water Company</t>
  </si>
  <si>
    <t>Bella Vista Water District</t>
  </si>
  <si>
    <t>Belleview Oaks Mutual Water Co.</t>
  </si>
  <si>
    <t>Belmont Manor Community Supported Agriculture #14</t>
  </si>
  <si>
    <t>Belridge water storage District</t>
  </si>
  <si>
    <t>Berrenda Mesa Water District</t>
  </si>
  <si>
    <t>Berry Petroleum Company</t>
  </si>
  <si>
    <t>Best Road Mutual Water Company</t>
  </si>
  <si>
    <t>Big Lagoon Community Services District</t>
  </si>
  <si>
    <t>Big Rock Community Services District</t>
  </si>
  <si>
    <t>Black Rascal Water Company Inc</t>
  </si>
  <si>
    <t>Blue Diamond Growers</t>
  </si>
  <si>
    <t>Blue Lake Rancheria Dept of Energy &amp; Technologies</t>
  </si>
  <si>
    <t>Blue Lake Springs Mutual Water Company</t>
  </si>
  <si>
    <t>Blue Star Gas</t>
  </si>
  <si>
    <t>Bodega Bay Public Utility District</t>
  </si>
  <si>
    <t>Bolinas Community Public Utility District</t>
  </si>
  <si>
    <t>Boron Community Services District</t>
  </si>
  <si>
    <t>Bright House Networks - Bakersfield</t>
  </si>
  <si>
    <t>Bright House Networks - Tehachapi</t>
  </si>
  <si>
    <t>Broadview Terrace Mutual Water Company</t>
  </si>
  <si>
    <t>Broadway Plaza - Macerich Co.</t>
  </si>
  <si>
    <t>Browns Valley Irrigation District</t>
  </si>
  <si>
    <t>Buckingham Park Water District</t>
  </si>
  <si>
    <t>Buena Vista Energy</t>
  </si>
  <si>
    <t>Buena Vista Water Storage District</t>
  </si>
  <si>
    <t>Bulldog Gas &amp; Power LLC</t>
  </si>
  <si>
    <t>Burney Water District</t>
  </si>
  <si>
    <t>Butte County Office of Education</t>
  </si>
  <si>
    <t>Butte Creek Utilities LLC</t>
  </si>
  <si>
    <t>Buttonwillow County Water District</t>
  </si>
  <si>
    <t>BWMR&amp;M Association</t>
  </si>
  <si>
    <t>Byron Bethany Irrigation District</t>
  </si>
  <si>
    <t>Byron Sanitary District</t>
  </si>
  <si>
    <t>Caballero Operations LLC</t>
  </si>
  <si>
    <t>Caballero Pipeline</t>
  </si>
  <si>
    <t>Cabrillo College</t>
  </si>
  <si>
    <t>Cadence Design System</t>
  </si>
  <si>
    <t>Cadiz Water</t>
  </si>
  <si>
    <t>CAE USA - Inc</t>
  </si>
  <si>
    <t>Calaveras County Road Department</t>
  </si>
  <si>
    <t>Calaveras County Water District</t>
  </si>
  <si>
    <t>Calaveras Public Utility District</t>
  </si>
  <si>
    <t>Calaveras Telephone Company</t>
  </si>
  <si>
    <t>Calgren Dairy Fuels LLC</t>
  </si>
  <si>
    <t>Callayomi County Water District</t>
  </si>
  <si>
    <t>Calpella County Water District</t>
  </si>
  <si>
    <t>Calpine - Geysers Power Company LLC</t>
  </si>
  <si>
    <t>Calpine Construction Finance Company LP - Sutter Energy</t>
  </si>
  <si>
    <t>Calpine King City Cogeneration LLC</t>
  </si>
  <si>
    <t>Cambria Community Services District</t>
  </si>
  <si>
    <t>Camp Meeker Recreation &amp; Park - Water</t>
  </si>
  <si>
    <t>Campora Propane Services</t>
  </si>
  <si>
    <t>Canada Woods Water Reclamation Company</t>
  </si>
  <si>
    <t>Cantua Creek Community Supported Agriculture #32</t>
  </si>
  <si>
    <t>Carmel Area Wastewater District</t>
  </si>
  <si>
    <t>Carmel Riviera Mutual Water Company</t>
  </si>
  <si>
    <t>Carmet by the Sea Water Company</t>
  </si>
  <si>
    <t>Carmichael Water District</t>
  </si>
  <si>
    <t>Caruthers Community Services District</t>
  </si>
  <si>
    <t>Casa Loma Water Company Inc</t>
  </si>
  <si>
    <t>Caspar South Services Company</t>
  </si>
  <si>
    <t>Castella County Service Area #3</t>
  </si>
  <si>
    <t>Castle Airport Aviation and Development Center</t>
  </si>
  <si>
    <t>Castle Rock County Water District</t>
  </si>
  <si>
    <t>Castro Valley Sanitary District</t>
  </si>
  <si>
    <t>Castroville Community Services District</t>
  </si>
  <si>
    <t>Catholic Youth Charities Organization</t>
  </si>
  <si>
    <t>Cawelo Water District</t>
  </si>
  <si>
    <t>Cayucos Beach Mutual Water Company</t>
  </si>
  <si>
    <t>Cayucos Sanitary District</t>
  </si>
  <si>
    <t>Cazadero Water Company</t>
  </si>
  <si>
    <t>Cedar Flat Improvement Association</t>
  </si>
  <si>
    <t>Centerville Community Services District</t>
  </si>
  <si>
    <t>Central Contra Costa Sanitary District</t>
  </si>
  <si>
    <t>Central Marin Sanitation Agency</t>
  </si>
  <si>
    <t>Central Water District</t>
  </si>
  <si>
    <t>Chanac Creek Mutual Water Company</t>
  </si>
  <si>
    <t>Charter Communications - Crescent City</t>
  </si>
  <si>
    <t>Charter Communications - Gilroy</t>
  </si>
  <si>
    <t>Charter Communications - Redding/Red Bluff</t>
  </si>
  <si>
    <t>Charter Communications - Rosamond</t>
  </si>
  <si>
    <t>Charter Communications - San Luis Obispo</t>
  </si>
  <si>
    <t>Charter Communications - Tulare</t>
  </si>
  <si>
    <t>Charter Communications - Turlock</t>
  </si>
  <si>
    <t>Chester Public Utilities District</t>
  </si>
  <si>
    <t>Chevron Environmental Management Company</t>
  </si>
  <si>
    <t>Chevron Environmental Management Company (CEMC) - Legacy</t>
  </si>
  <si>
    <t>Chevron North America, Exploration &amp; Production Company</t>
  </si>
  <si>
    <t>Chevron Pipe Line Company</t>
  </si>
  <si>
    <t>Chowchilla Water District</t>
  </si>
  <si>
    <t>Christian Valley Park Community Services District</t>
  </si>
  <si>
    <t>Circle Oaks County Water Department</t>
  </si>
  <si>
    <t>Citrus Heights Water District</t>
  </si>
  <si>
    <t>City &amp; County Association of Governments of San Mateo County (C/CAG)</t>
  </si>
  <si>
    <t>City &amp; County of San Francisco Heat/Power/Light</t>
  </si>
  <si>
    <t>City &amp; County of San Francisco Public Works</t>
  </si>
  <si>
    <t>City &amp; County of San Francisco Water</t>
  </si>
  <si>
    <t>City and County of San Francisco Department of Technology</t>
  </si>
  <si>
    <t>City of Alameda</t>
  </si>
  <si>
    <t>City of Albany</t>
  </si>
  <si>
    <t>City of Alturas</t>
  </si>
  <si>
    <t>City of American Canyon</t>
  </si>
  <si>
    <t>City of Anderson</t>
  </si>
  <si>
    <t>City of Angels Camp</t>
  </si>
  <si>
    <t>City of Antioch</t>
  </si>
  <si>
    <t>City of Arcata</t>
  </si>
  <si>
    <t>City of Arroyo Grande</t>
  </si>
  <si>
    <t>City of Arvin</t>
  </si>
  <si>
    <t>City of Atascadero</t>
  </si>
  <si>
    <t>City of Atwater</t>
  </si>
  <si>
    <t>City of Auburn</t>
  </si>
  <si>
    <t>City of Avenal</t>
  </si>
  <si>
    <t>City of Bakersfield</t>
  </si>
  <si>
    <t>City of Belmont</t>
  </si>
  <si>
    <t>City of Belvedere</t>
  </si>
  <si>
    <t>City of Benicia</t>
  </si>
  <si>
    <t>City of Berkeley Public Works Engineering Division</t>
  </si>
  <si>
    <t>City of Biggs</t>
  </si>
  <si>
    <t>City of Blue Lake</t>
  </si>
  <si>
    <t>City of Brentwood</t>
  </si>
  <si>
    <t>City of Brisbane</t>
  </si>
  <si>
    <t>City of Burlingame</t>
  </si>
  <si>
    <t>City of Calistoga</t>
  </si>
  <si>
    <t>City of Campbell Public Works</t>
  </si>
  <si>
    <t>City of Carmel-by-the Sea Public Works</t>
  </si>
  <si>
    <t>City of Ceres</t>
  </si>
  <si>
    <t>City of Chico</t>
  </si>
  <si>
    <t>City of Chowchilla</t>
  </si>
  <si>
    <t>City of Citrus Heights</t>
  </si>
  <si>
    <t>City of Clayton</t>
  </si>
  <si>
    <t>City of Cloverdale</t>
  </si>
  <si>
    <t>City of Clovis</t>
  </si>
  <si>
    <t>City of Coalinga</t>
  </si>
  <si>
    <t>City of Colusa</t>
  </si>
  <si>
    <t>City of Concord</t>
  </si>
  <si>
    <t>City of Corcoran</t>
  </si>
  <si>
    <t>City of Corning</t>
  </si>
  <si>
    <t>City of Cotati</t>
  </si>
  <si>
    <t>City of Crescent City</t>
  </si>
  <si>
    <t>City of Cupertino</t>
  </si>
  <si>
    <t>City of Daly City</t>
  </si>
  <si>
    <t>City of Danville</t>
  </si>
  <si>
    <t>City of Davis</t>
  </si>
  <si>
    <t>City of Delano</t>
  </si>
  <si>
    <t>City of Dinuba</t>
  </si>
  <si>
    <t>City of Dixon</t>
  </si>
  <si>
    <t>City of Dos Palos</t>
  </si>
  <si>
    <t>City of Dublin</t>
  </si>
  <si>
    <t>City of Dunsmuir</t>
  </si>
  <si>
    <t>City of East Palo Alto</t>
  </si>
  <si>
    <t>City of El Cerrito</t>
  </si>
  <si>
    <t>City of Elk Grove</t>
  </si>
  <si>
    <t>City of Emeryville</t>
  </si>
  <si>
    <t>City of Escalon</t>
  </si>
  <si>
    <t>City of Eureka</t>
  </si>
  <si>
    <t>City of Exeter</t>
  </si>
  <si>
    <t>City of Fairfield</t>
  </si>
  <si>
    <t>City of Farmersville</t>
  </si>
  <si>
    <t>City of Ferndale</t>
  </si>
  <si>
    <t>City of Firebaugh</t>
  </si>
  <si>
    <t>City of Folsom</t>
  </si>
  <si>
    <t>City of Fort Bragg</t>
  </si>
  <si>
    <t>City of Fortuna</t>
  </si>
  <si>
    <t>City of Foster City</t>
  </si>
  <si>
    <t>City of Fowler</t>
  </si>
  <si>
    <t>City of Fremont Engineering Division</t>
  </si>
  <si>
    <t>City of Fresno</t>
  </si>
  <si>
    <t>City of Galt</t>
  </si>
  <si>
    <t>City of Gilroy</t>
  </si>
  <si>
    <t>City of Gonzales</t>
  </si>
  <si>
    <t>City of Grass Valley</t>
  </si>
  <si>
    <t>City of Greenfield</t>
  </si>
  <si>
    <t>City of Gridley</t>
  </si>
  <si>
    <t>City of Grover Beach</t>
  </si>
  <si>
    <t>City of Gustine</t>
  </si>
  <si>
    <t>City of Half Moon Bay</t>
  </si>
  <si>
    <t>City of Hanford</t>
  </si>
  <si>
    <t>City of Hayward</t>
  </si>
  <si>
    <t>City of Healdsburg</t>
  </si>
  <si>
    <t>City of Hercules</t>
  </si>
  <si>
    <t>City of Hollister</t>
  </si>
  <si>
    <t>City of Hughson</t>
  </si>
  <si>
    <t>City of Huron</t>
  </si>
  <si>
    <t>City of Ione</t>
  </si>
  <si>
    <t>City of Isleton</t>
  </si>
  <si>
    <t>City of Jackson</t>
  </si>
  <si>
    <t>City of Kerman</t>
  </si>
  <si>
    <t>City of King City</t>
  </si>
  <si>
    <t>City of Kingsburg</t>
  </si>
  <si>
    <t>City of Lafayette</t>
  </si>
  <si>
    <t>City of Lakeport</t>
  </si>
  <si>
    <t>City of Larkspur</t>
  </si>
  <si>
    <t>City of Lathrop</t>
  </si>
  <si>
    <t>City of Lemoore</t>
  </si>
  <si>
    <t>City of Lincoln</t>
  </si>
  <si>
    <t>City of Lindsay</t>
  </si>
  <si>
    <t>City of Live Oak</t>
  </si>
  <si>
    <t>City of Livermore</t>
  </si>
  <si>
    <t>City of Livingston</t>
  </si>
  <si>
    <t>City of Lodi</t>
  </si>
  <si>
    <t>City of Los Altos</t>
  </si>
  <si>
    <t>City of Los Banos Department of Public Works</t>
  </si>
  <si>
    <t>City of Loyalton</t>
  </si>
  <si>
    <t>City of Madera</t>
  </si>
  <si>
    <t>City of Manteca</t>
  </si>
  <si>
    <t>City of Marina</t>
  </si>
  <si>
    <t>City of Martinez</t>
  </si>
  <si>
    <t>City of Marysville</t>
  </si>
  <si>
    <t>City of McFarland</t>
  </si>
  <si>
    <t>City of Mendota</t>
  </si>
  <si>
    <t>City of Menlo Park</t>
  </si>
  <si>
    <t>City of Merced</t>
  </si>
  <si>
    <t>City of Mill Valley</t>
  </si>
  <si>
    <t>City of Millbrae</t>
  </si>
  <si>
    <t>City of Milpitas</t>
  </si>
  <si>
    <t>City of Modesto</t>
  </si>
  <si>
    <t>City of Montague</t>
  </si>
  <si>
    <t>City of Monterey</t>
  </si>
  <si>
    <t>City of Morgan Hill</t>
  </si>
  <si>
    <t>City of Morro Bay</t>
  </si>
  <si>
    <t>City of Mountain View</t>
  </si>
  <si>
    <t>City of Mt Shasta</t>
  </si>
  <si>
    <t>City of Napa</t>
  </si>
  <si>
    <t>City of Newark</t>
  </si>
  <si>
    <t>City of Newman</t>
  </si>
  <si>
    <t>City of Novato</t>
  </si>
  <si>
    <t>City of Oakdale</t>
  </si>
  <si>
    <t>City of Oakland</t>
  </si>
  <si>
    <t>City of Oakley</t>
  </si>
  <si>
    <t>City of Orange Cove</t>
  </si>
  <si>
    <t>City of Orinda</t>
  </si>
  <si>
    <t>City of Orland</t>
  </si>
  <si>
    <t>City of Oroville</t>
  </si>
  <si>
    <t>City of Pacific Grove</t>
  </si>
  <si>
    <t>City of Pacifica</t>
  </si>
  <si>
    <t>City of Palo Alto</t>
  </si>
  <si>
    <t>City of Parlier</t>
  </si>
  <si>
    <t>City of Paso Robles</t>
  </si>
  <si>
    <t>City of Patterson</t>
  </si>
  <si>
    <t>City of Petaluma</t>
  </si>
  <si>
    <t>City of Piedmont</t>
  </si>
  <si>
    <t>City of Pinole</t>
  </si>
  <si>
    <t>City of Pismo Beach</t>
  </si>
  <si>
    <t>City of Pittsburg</t>
  </si>
  <si>
    <t>City of Placerville</t>
  </si>
  <si>
    <t>City of Pleasant Hill</t>
  </si>
  <si>
    <t>City of Pleasanton</t>
  </si>
  <si>
    <t>City of Plymouth</t>
  </si>
  <si>
    <t>City of Point Arena</t>
  </si>
  <si>
    <t>City of Porterville</t>
  </si>
  <si>
    <t>City of Portola</t>
  </si>
  <si>
    <t>City of Rancho Cordova</t>
  </si>
  <si>
    <t>City of Red Bluff</t>
  </si>
  <si>
    <t>City of Redding</t>
  </si>
  <si>
    <t>City of Redwood City Public Works</t>
  </si>
  <si>
    <t>City of Reedley</t>
  </si>
  <si>
    <t>City of Richmond</t>
  </si>
  <si>
    <t>City of Ridgecrest</t>
  </si>
  <si>
    <t>City of Rio Dell</t>
  </si>
  <si>
    <t>City of Rio Vista</t>
  </si>
  <si>
    <t>City of Ripon</t>
  </si>
  <si>
    <t>City of Riverbank</t>
  </si>
  <si>
    <t>City of Rocklin</t>
  </si>
  <si>
    <t>City of Rohnert Park</t>
  </si>
  <si>
    <t>City of Roseville</t>
  </si>
  <si>
    <t>City of Sacramento</t>
  </si>
  <si>
    <t>City of Salinas</t>
  </si>
  <si>
    <t>City of San Bruno</t>
  </si>
  <si>
    <t>City of San Carlos</t>
  </si>
  <si>
    <t>City of San Jose</t>
  </si>
  <si>
    <t>City of San Juan Bautista</t>
  </si>
  <si>
    <t>City of San Leandro</t>
  </si>
  <si>
    <t>City of San Luis Obispo</t>
  </si>
  <si>
    <t>City of San Mateo</t>
  </si>
  <si>
    <t>City of San Pablo</t>
  </si>
  <si>
    <t>City of San Rafael</t>
  </si>
  <si>
    <t>City of San Ramon</t>
  </si>
  <si>
    <t>City of Sanger</t>
  </si>
  <si>
    <t>City of Santa Clara</t>
  </si>
  <si>
    <t>City of Santa Cruz</t>
  </si>
  <si>
    <t>City of Santa Rosa</t>
  </si>
  <si>
    <t>City of Sausalito</t>
  </si>
  <si>
    <t>City of Scotts Valley</t>
  </si>
  <si>
    <t>City of Seaside</t>
  </si>
  <si>
    <t>City of Sebastopol</t>
  </si>
  <si>
    <t>City of Selma</t>
  </si>
  <si>
    <t>City of Shafter</t>
  </si>
  <si>
    <t>City of Shasta Lake</t>
  </si>
  <si>
    <t>City of Soledad</t>
  </si>
  <si>
    <t>City of Sonoma</t>
  </si>
  <si>
    <t>City of Sonora</t>
  </si>
  <si>
    <t>City of South Lake Tahoe</t>
  </si>
  <si>
    <t>City of South San Francisco</t>
  </si>
  <si>
    <t>City of South San Francisco-San Bruno Water Quality Control Plant</t>
  </si>
  <si>
    <t>City of St. Helena</t>
  </si>
  <si>
    <t>City of Stockton</t>
  </si>
  <si>
    <t>City of Suisun City</t>
  </si>
  <si>
    <t>City of Sunnyvale</t>
  </si>
  <si>
    <t>City of Susanville</t>
  </si>
  <si>
    <t>City of Taft</t>
  </si>
  <si>
    <t>City of Tehachapi</t>
  </si>
  <si>
    <t>City of Tehama</t>
  </si>
  <si>
    <t>City of Tracy</t>
  </si>
  <si>
    <t>City of Trinidad</t>
  </si>
  <si>
    <t>City of Tulare</t>
  </si>
  <si>
    <t>City of Turlock</t>
  </si>
  <si>
    <t>City of Ukiah</t>
  </si>
  <si>
    <t>City of Union City</t>
  </si>
  <si>
    <t>City of Vacaville</t>
  </si>
  <si>
    <t>City of Vallejo</t>
  </si>
  <si>
    <t>City of Visalia</t>
  </si>
  <si>
    <t>City of Walnut Creek</t>
  </si>
  <si>
    <t>City of Wasco</t>
  </si>
  <si>
    <t>City of Waterford</t>
  </si>
  <si>
    <t>City of Watsonville</t>
  </si>
  <si>
    <t>City of Weed</t>
  </si>
  <si>
    <t>City of West Sacramento</t>
  </si>
  <si>
    <t>City of Wheatland</t>
  </si>
  <si>
    <t>City of Williams</t>
  </si>
  <si>
    <t>City of Willits</t>
  </si>
  <si>
    <t>City of Willows</t>
  </si>
  <si>
    <t>City of Winters</t>
  </si>
  <si>
    <t>City of Woodlake</t>
  </si>
  <si>
    <t>City of Woodland</t>
  </si>
  <si>
    <t>City of Yreka</t>
  </si>
  <si>
    <t>City of Yuba City</t>
  </si>
  <si>
    <t>Clear Creek Community Services District</t>
  </si>
  <si>
    <t>Clear Creek Community Services District - Lassen County</t>
  </si>
  <si>
    <t>Clearlake Oaks County Water District</t>
  </si>
  <si>
    <t>Coastside County Water District</t>
  </si>
  <si>
    <t>Cobb Area County Water District</t>
  </si>
  <si>
    <t>Colusa County Water District</t>
  </si>
  <si>
    <t>Colusa Properties Inc.</t>
  </si>
  <si>
    <t>Comcast</t>
  </si>
  <si>
    <t>Concordia Resources Inc C/O M&amp;L Well Service</t>
  </si>
  <si>
    <t>Consolidated Communications</t>
  </si>
  <si>
    <t>Consolidated Communications II</t>
  </si>
  <si>
    <t>Contra Costa Country Club</t>
  </si>
  <si>
    <t>Contra Costa County Service Area M-28</t>
  </si>
  <si>
    <t>Contra Costa Water District</t>
  </si>
  <si>
    <t>Cordia, Energy Center San Francisco</t>
  </si>
  <si>
    <t>CoreSite Realty Corporation</t>
  </si>
  <si>
    <t>Corning Water District</t>
  </si>
  <si>
    <t>Corteva Agriscience LLC</t>
  </si>
  <si>
    <t>Cosumnes Community Services District</t>
  </si>
  <si>
    <t>Cottonwood County Service Area #17</t>
  </si>
  <si>
    <t>Cottonwood Water District</t>
  </si>
  <si>
    <t>Coulterville Water District</t>
  </si>
  <si>
    <t>County of Alameda</t>
  </si>
  <si>
    <t>County of Contra Costa</t>
  </si>
  <si>
    <t>County of Fresno Internal Services Department</t>
  </si>
  <si>
    <t>County of Lake</t>
  </si>
  <si>
    <t>County of Madera</t>
  </si>
  <si>
    <t>County of Placer</t>
  </si>
  <si>
    <t>County of Sacramento</t>
  </si>
  <si>
    <t>County of San Joaquin</t>
  </si>
  <si>
    <t>County of San Luis Obispo</t>
  </si>
  <si>
    <t>County of San Mateo</t>
  </si>
  <si>
    <t>County of Santa Clara</t>
  </si>
  <si>
    <t>County of Santa Cruz</t>
  </si>
  <si>
    <t>County of Sonoma</t>
  </si>
  <si>
    <t>County of Stanislaus</t>
  </si>
  <si>
    <t>County of Yolo</t>
  </si>
  <si>
    <t>County of Yolo Communications</t>
  </si>
  <si>
    <t>Covelo Community Services District</t>
  </si>
  <si>
    <t>Crimson Pipeline LP</t>
  </si>
  <si>
    <t>Crimson Resource Managment</t>
  </si>
  <si>
    <t>Crockett Cogeneration</t>
  </si>
  <si>
    <t>Crockett Sanitary Department</t>
  </si>
  <si>
    <t>CrossPoint Community Church of Modesto</t>
  </si>
  <si>
    <t>Crows Landing Community Services District</t>
  </si>
  <si>
    <t>Cruzio Media, Inc.</t>
  </si>
  <si>
    <t>Cuesta La Honda Guild</t>
  </si>
  <si>
    <t>Cumorah Knolls Community Supported Agriculture #10</t>
  </si>
  <si>
    <t>Cupertino Sanitary District</t>
  </si>
  <si>
    <t>Cutler Public Utilities District</t>
  </si>
  <si>
    <t>CVIN LLC</t>
  </si>
  <si>
    <t>Del Norte County Service Area No. 1</t>
  </si>
  <si>
    <t>Del Oro Water - Ferndale</t>
  </si>
  <si>
    <t>Del Oro Water Company - Magalia</t>
  </si>
  <si>
    <t>Del Paso Manor Water</t>
  </si>
  <si>
    <t>Del Rey Community Services District</t>
  </si>
  <si>
    <t>Delano-Earlimart Irrigation District</t>
  </si>
  <si>
    <t>Delhi County Water District</t>
  </si>
  <si>
    <t>Delta Diablo Sanitation District</t>
  </si>
  <si>
    <t>Delta Energy Center LLC</t>
  </si>
  <si>
    <t>Denair Community Services District</t>
  </si>
  <si>
    <t>Deriva Energy</t>
  </si>
  <si>
    <t>Desert Lake Community Services District</t>
  </si>
  <si>
    <t>Diablo Vista Water System</t>
  </si>
  <si>
    <t>Diablo Water District</t>
  </si>
  <si>
    <t>Digital Transport Corporation</t>
  </si>
  <si>
    <t>Digital Transportation Corporation - Metrolist</t>
  </si>
  <si>
    <t>Digital West Networks, Inc.</t>
  </si>
  <si>
    <t>Don Pedro Sewer District</t>
  </si>
  <si>
    <t>Donner Summit Public Utilities District</t>
  </si>
  <si>
    <t>Dos Palos Area Joint Power Agency</t>
  </si>
  <si>
    <t>Drilling Exploration and Operating Co.</t>
  </si>
  <si>
    <t>Dublin San Ramon Services District</t>
  </si>
  <si>
    <t>Dublin San Ramon Services District - East Bay Municipal Utility District Recycled Water Authority</t>
  </si>
  <si>
    <t>Dudley Ridge Water District</t>
  </si>
  <si>
    <t>Dunnigan Water District</t>
  </si>
  <si>
    <t>Durham Irrigation District</t>
  </si>
  <si>
    <t>E &amp; B Natural Resources Management Corporation</t>
  </si>
  <si>
    <t>Earlimart Public Utilities District</t>
  </si>
  <si>
    <t>East Bay Dischargers Authority</t>
  </si>
  <si>
    <t>East Bay Municipal Utility District</t>
  </si>
  <si>
    <t>East Bay Municipal Utility District Wastewater Department</t>
  </si>
  <si>
    <t>East Contra Costa Irrigation District</t>
  </si>
  <si>
    <t>East Niles Community Services District</t>
  </si>
  <si>
    <t>Eastside Water Association</t>
  </si>
  <si>
    <t>Ebbetts Pass Gas Service</t>
  </si>
  <si>
    <t>Edison Beneficial Reuse</t>
  </si>
  <si>
    <t>El Camino Irrigation District</t>
  </si>
  <si>
    <t>El Dorado Hills Community Services District</t>
  </si>
  <si>
    <t>El Dorado Irrigation District</t>
  </si>
  <si>
    <t>El Porvenir Community Supported Agriculture #30</t>
  </si>
  <si>
    <t>Elk Grove Water Service</t>
  </si>
  <si>
    <t>Energy Operations Managment / CGG</t>
  </si>
  <si>
    <t>Energy Operations Managment / DGG</t>
  </si>
  <si>
    <t>Energy Operations Managment / SVP</t>
  </si>
  <si>
    <t>Energy Operations Managment / YPC</t>
  </si>
  <si>
    <t>Erskine Creek Water Company</t>
  </si>
  <si>
    <t>Escape Broadband</t>
  </si>
  <si>
    <t>Esparto Broadband Inc.</t>
  </si>
  <si>
    <t>Esparto Community Services District</t>
  </si>
  <si>
    <t>EverLine - Naftex</t>
  </si>
  <si>
    <t>EverLine - NCPA</t>
  </si>
  <si>
    <t>EverLine - Redding</t>
  </si>
  <si>
    <t>Everline - Rio Borax</t>
  </si>
  <si>
    <t>Everline Compliance, LLC</t>
  </si>
  <si>
    <t>Exeter Irrigation District</t>
  </si>
  <si>
    <t>Exxon Mobil Pipeline Company</t>
  </si>
  <si>
    <t>Fair Oaks Water District</t>
  </si>
  <si>
    <t>Fairfax Center Properties, LLC</t>
  </si>
  <si>
    <t>Fairfield-Suisun Sewer District</t>
  </si>
  <si>
    <t>Fall River Valley Community Services District</t>
  </si>
  <si>
    <t>Farmers &amp; Merchants Bank</t>
  </si>
  <si>
    <t>Farmington Water Company</t>
  </si>
  <si>
    <t>Ferrellgas - Elk Grove</t>
  </si>
  <si>
    <t>Ferrellgas - Lake County</t>
  </si>
  <si>
    <t>Ferrellgas - Mendocino County</t>
  </si>
  <si>
    <t>Fieldbrook Glendale Community Services District</t>
  </si>
  <si>
    <t>Fiero Lane Water County</t>
  </si>
  <si>
    <t>First Mace Meadow Water Association Inc</t>
  </si>
  <si>
    <t>Fitch Mountain CSA #41</t>
  </si>
  <si>
    <t>Five Points Pipeline, LLC</t>
  </si>
  <si>
    <t>Florin County Water District</t>
  </si>
  <si>
    <t>FMC Fresno</t>
  </si>
  <si>
    <t>Folsom Lake Mutual Water Company</t>
  </si>
  <si>
    <t>Forest Lakes Mutual Water Company</t>
  </si>
  <si>
    <t>Foresthill Public Utilities District</t>
  </si>
  <si>
    <t>Forestville Water District</t>
  </si>
  <si>
    <t>Fort Bragg Trout Farm</t>
  </si>
  <si>
    <t>FPL Energy Montezuma Wind LLC</t>
  </si>
  <si>
    <t>Franklin County Water District</t>
  </si>
  <si>
    <t>Frazier Park Public Utility District</t>
  </si>
  <si>
    <t>Freestone CSA #41</t>
  </si>
  <si>
    <t>French Gulch Water District-County Service Area #11</t>
  </si>
  <si>
    <t>Fresno County Community Supported Agriculture #10-A - Mansionette Estates</t>
  </si>
  <si>
    <t>Fresno County Community Supported Agriculture #34A - Brighton Crest</t>
  </si>
  <si>
    <t>Fresno County Community Supported Agriculture #34B - Ventana Hills</t>
  </si>
  <si>
    <t>Fresno County Community Supported Agriculture #34C - Granite Crest</t>
  </si>
  <si>
    <t>Fresno County Community Supported Agriculture #39AB - Beran Way</t>
  </si>
  <si>
    <t>Fresno County Community Supported Agriculture #43 - Raisin City</t>
  </si>
  <si>
    <t>Fresno County Community Supported Agriculture #44A - Friant Mobile Home Park</t>
  </si>
  <si>
    <t>Fresno County Community Supported Agriculture #44-C - Tanqueray Development</t>
  </si>
  <si>
    <t>Fresno County Community Supported Agriculture #44-D - Monte Verdi</t>
  </si>
  <si>
    <t>Fresno County Community Supported Agriculture #47 - Quail Lake</t>
  </si>
  <si>
    <t>Fresno County Community Supported Agriculture #49 - O'neill Farming</t>
  </si>
  <si>
    <t>Fresno County Waterworks District #18</t>
  </si>
  <si>
    <t>Fried Private Water Line</t>
  </si>
  <si>
    <t>Fulton Water Company</t>
  </si>
  <si>
    <t>Garberville Sanitation District</t>
  </si>
  <si>
    <t>Garden Farms Community Water District</t>
  </si>
  <si>
    <t>Garfield Water District</t>
  </si>
  <si>
    <t>Gas Pipeline Services Inc.</t>
  </si>
  <si>
    <t>Gasquet Community Services District</t>
  </si>
  <si>
    <t>GE Hitachi Nuclear Energy LLC</t>
  </si>
  <si>
    <t>Georgetown Divide Public Utility District</t>
  </si>
  <si>
    <t>Gerber Las Flores Community Services District</t>
  </si>
  <si>
    <t>Gill Ranch Storage LLC</t>
  </si>
  <si>
    <t>Gilroy Energy Center LLC for Feather River</t>
  </si>
  <si>
    <t>Glide Water District</t>
  </si>
  <si>
    <t>Gold Mountain Community Services District</t>
  </si>
  <si>
    <t>Golden Gate Bridge Highway &amp; Transportation</t>
  </si>
  <si>
    <t>Golden Gate National Recreation Area</t>
  </si>
  <si>
    <t>Golden Hills Community Services District</t>
  </si>
  <si>
    <t>Golden Hills North Wind, LLC</t>
  </si>
  <si>
    <t>Golden Hills Wind, LLC</t>
  </si>
  <si>
    <t>Golden State Water Company</t>
  </si>
  <si>
    <t>Golden State Water Company - Lake County</t>
  </si>
  <si>
    <t>Golden State Water Company Contra Costa County</t>
  </si>
  <si>
    <t>Golden State Water Company San Luis Obispo</t>
  </si>
  <si>
    <t>Google</t>
  </si>
  <si>
    <t>Goshen Community Services District</t>
  </si>
  <si>
    <t>Graduate Theological Union</t>
  </si>
  <si>
    <t>Granada Sanitary District</t>
  </si>
  <si>
    <t>Gravelly Ford Water District</t>
  </si>
  <si>
    <t>Great Oaks Water Company</t>
  </si>
  <si>
    <t>Green River Mutual Water Company</t>
  </si>
  <si>
    <t>Greenfield Communications Inc</t>
  </si>
  <si>
    <t>Greenfield County Water District</t>
  </si>
  <si>
    <t>Greenhorn Creek Community Services District</t>
  </si>
  <si>
    <t>Grimmway Enterprises Inc</t>
  </si>
  <si>
    <t>Grizzly Flats Community Services District</t>
  </si>
  <si>
    <t>Grizzly Lake Community Services District</t>
  </si>
  <si>
    <t>Groveland Community Services District</t>
  </si>
  <si>
    <t>Gualala Community Services District</t>
  </si>
  <si>
    <t>Hacienda Owners Association</t>
  </si>
  <si>
    <t>Hamilton Branch Community Services District</t>
  </si>
  <si>
    <t>Hamilton City Community Services District</t>
  </si>
  <si>
    <t>Hankins Information Technology Inc.</t>
  </si>
  <si>
    <t>Happy Camp Community Services District</t>
  </si>
  <si>
    <t>Happy Camp Sanitary District</t>
  </si>
  <si>
    <t>Happy Valley Telephone Company</t>
  </si>
  <si>
    <t>Harbor View Mutual Water Company</t>
  </si>
  <si>
    <t>Harvest Petroleum, INC.</t>
  </si>
  <si>
    <t>Heart of San Mateo, LLC</t>
  </si>
  <si>
    <t>Heights Mutual Water Company</t>
  </si>
  <si>
    <t>Heritage Ranch Community Services District</t>
  </si>
  <si>
    <t>Herlong Public Utility District</t>
  </si>
  <si>
    <t>Hetch Hetchy Water &amp; Power</t>
  </si>
  <si>
    <t>Hidden Valley Lake Community Services District</t>
  </si>
  <si>
    <t>High Winds LLC</t>
  </si>
  <si>
    <t>Highlands Water Company</t>
  </si>
  <si>
    <t>Hills Valley Irrigation District</t>
  </si>
  <si>
    <t>Hilmar County Water District</t>
  </si>
  <si>
    <t>Hilton Creek Community Services District</t>
  </si>
  <si>
    <t>Homestead Valley Sanitary District</t>
  </si>
  <si>
    <t>Honeywell Inc Honeywell Plaza</t>
  </si>
  <si>
    <t>Hoopa Valley Public Utilities District</t>
  </si>
  <si>
    <t>Hopland Public Utilities District</t>
  </si>
  <si>
    <t>Horizon Cable TV Inc</t>
  </si>
  <si>
    <t>Hornitos Telephone Company</t>
  </si>
  <si>
    <t>Howell Mountain Mutual Water Company</t>
  </si>
  <si>
    <t>HP Communications - Bay Area</t>
  </si>
  <si>
    <t>Huckleberry Mutual Water Company</t>
  </si>
  <si>
    <t>Humboldt Bay Municipal Water District</t>
  </si>
  <si>
    <t>Humboldt Community Services District</t>
  </si>
  <si>
    <t>Humboldt State University</t>
  </si>
  <si>
    <t>Hunter Communications, Inc.</t>
  </si>
  <si>
    <t>Hydesville County Water District</t>
  </si>
  <si>
    <t>Indian Valley Community Services District</t>
  </si>
  <si>
    <t>Indian Wells Valley Water District</t>
  </si>
  <si>
    <t>Inverness Public Utility District</t>
  </si>
  <si>
    <t>Inyokern Community Services District</t>
  </si>
  <si>
    <t>Irish Beach Water District</t>
  </si>
  <si>
    <t>Irish Hills Mutual Water Company</t>
  </si>
  <si>
    <t>Iron Mountain Mutual Water Company</t>
  </si>
  <si>
    <t>Ironhouse Sanitary District</t>
  </si>
  <si>
    <t>Island Energy</t>
  </si>
  <si>
    <t>Ivanhoe Public Utilities District</t>
  </si>
  <si>
    <t>J P Oil Company, LLC</t>
  </si>
  <si>
    <t>J.S. West &amp; Co.</t>
  </si>
  <si>
    <t>Jack Pine Road Mutual Water Company</t>
  </si>
  <si>
    <t>Jackson Valley Irrigation District</t>
  </si>
  <si>
    <t>Jacobs Engineering Group</t>
  </si>
  <si>
    <t>Jamestown Sanitary District</t>
  </si>
  <si>
    <t>Jenner County Service Area #41</t>
  </si>
  <si>
    <t>Joe Simoes &amp; Sons Dairy, Inc.</t>
  </si>
  <si>
    <t>John Muir Health</t>
  </si>
  <si>
    <t>Jones Valley County Service Area #6</t>
  </si>
  <si>
    <t>June Lake Public Utilities District</t>
  </si>
  <si>
    <t>Kanawha Water District</t>
  </si>
  <si>
    <t>Karuk Tribe</t>
  </si>
  <si>
    <t>Kerman Telephone dba Sebastian</t>
  </si>
  <si>
    <t>Kern County Water Agency</t>
  </si>
  <si>
    <t>Kern Energy</t>
  </si>
  <si>
    <t>Kern-Tulare Water District</t>
  </si>
  <si>
    <t>Kettleman City Community Services District</t>
  </si>
  <si>
    <t>Keyes Community Services District</t>
  </si>
  <si>
    <t>Kirkwood Meadows Public Utilities District</t>
  </si>
  <si>
    <t>Kirkwood Mountain Resort LLC</t>
  </si>
  <si>
    <t>Konocti County Water District</t>
  </si>
  <si>
    <t>Krista Mutual Water Company</t>
  </si>
  <si>
    <t>LACC Mutual Water Company</t>
  </si>
  <si>
    <t>Lake Alpine Water Company</t>
  </si>
  <si>
    <t>Lake Berryessa Resort Improvement District</t>
  </si>
  <si>
    <t>Lake Don Pedro Community Services District</t>
  </si>
  <si>
    <t>Lake of the Pines Association</t>
  </si>
  <si>
    <t>Lake of the Woods Mutual Water Company</t>
  </si>
  <si>
    <t>Lake Oroville Area Public Utility District</t>
  </si>
  <si>
    <t>Lake Shastina Community Services District</t>
  </si>
  <si>
    <t>Lake Siskiyou Mutual Water Company</t>
  </si>
  <si>
    <t>Lakeside Park Association Inc</t>
  </si>
  <si>
    <t>Lakeside Pipeline, LLC</t>
  </si>
  <si>
    <t>Lakeview Hills Community Association</t>
  </si>
  <si>
    <t>Lamont Public Utility District</t>
  </si>
  <si>
    <t>Las Gallinas Valley Sanitary District</t>
  </si>
  <si>
    <t>Lassen Municipal Utility District</t>
  </si>
  <si>
    <t>Lathrop Irrigation District</t>
  </si>
  <si>
    <t>Laton Community Service District</t>
  </si>
  <si>
    <t>Lawrence Livermore National Lab</t>
  </si>
  <si>
    <t>Lawrence Livermore National Lab - Site 300</t>
  </si>
  <si>
    <t>Laytonville County Water District</t>
  </si>
  <si>
    <t>LCB Communications</t>
  </si>
  <si>
    <t>Le Grand Community Service District</t>
  </si>
  <si>
    <t>Lebec County Water District</t>
  </si>
  <si>
    <t>Leeward Renewable Energy - Chaparral</t>
  </si>
  <si>
    <t>Leeward Renewable Energy - Rabbitbrush</t>
  </si>
  <si>
    <t>Leprino Foods Company, Lemoore West</t>
  </si>
  <si>
    <t>Lewis Creek Water District</t>
  </si>
  <si>
    <t>Lewiston Community Services District</t>
  </si>
  <si>
    <t>Liberty Utilites LLC</t>
  </si>
  <si>
    <t>Linda County Water District</t>
  </si>
  <si>
    <t>Linde</t>
  </si>
  <si>
    <t>Linden County Water District</t>
  </si>
  <si>
    <t>Lindmore Irrigation District</t>
  </si>
  <si>
    <t>Lindsay Strathmore Irrigation District</t>
  </si>
  <si>
    <t>LiSWA</t>
  </si>
  <si>
    <t>Livermore Amador Valley Water Management</t>
  </si>
  <si>
    <t>Loch Lomond Mutual Water Company</t>
  </si>
  <si>
    <t>Lockeford Community Services District</t>
  </si>
  <si>
    <t>Locus Technologies - NEC</t>
  </si>
  <si>
    <t>Lodi Gas Storage LLC</t>
  </si>
  <si>
    <t>Lodi Memorial Hospital</t>
  </si>
  <si>
    <t>Loleta Community Services District</t>
  </si>
  <si>
    <t>Longbow LLC</t>
  </si>
  <si>
    <t>Los Altos Hills Community Fiber Corporation</t>
  </si>
  <si>
    <t>Los Angeles Department of Water &amp; Power</t>
  </si>
  <si>
    <t>Los Osos Community Service District</t>
  </si>
  <si>
    <t>Lost Hills Utility District</t>
  </si>
  <si>
    <t>Lost Hills Water District</t>
  </si>
  <si>
    <t>Lower Lake County Waterworks District #1</t>
  </si>
  <si>
    <t>Lower Tule River Irrigation District</t>
  </si>
  <si>
    <t>Lukins Brothers Water Company Inc.</t>
  </si>
  <si>
    <t>Madera Chowchilla Water &amp; Power Authority</t>
  </si>
  <si>
    <t>Madera Irrigation District</t>
  </si>
  <si>
    <t>Madera Valley Water Company</t>
  </si>
  <si>
    <t>Madera Water District</t>
  </si>
  <si>
    <t>Madison Comunity Services District</t>
  </si>
  <si>
    <t>Madrone Broadband</t>
  </si>
  <si>
    <t>Magic Mountain MWC</t>
  </si>
  <si>
    <t>Malaga Water District</t>
  </si>
  <si>
    <t>Mammoth Community Water District</t>
  </si>
  <si>
    <t>Manila Community Service District</t>
  </si>
  <si>
    <t>Manzana Power Services, Inc</t>
  </si>
  <si>
    <t>Marathon Petroleum Company</t>
  </si>
  <si>
    <t>Marathon Pipe Line</t>
  </si>
  <si>
    <t>Marin Municipal Water District</t>
  </si>
  <si>
    <t>Marina Coast Water District</t>
  </si>
  <si>
    <t>Mariposa Pines Sewer District</t>
  </si>
  <si>
    <t>Mariposa Public Utility District</t>
  </si>
  <si>
    <t>Markleeville Public Utility District</t>
  </si>
  <si>
    <t>Markleeville Water Company</t>
  </si>
  <si>
    <t>Martinez Pipeline Company</t>
  </si>
  <si>
    <t>Martinez Refining / Equilon</t>
  </si>
  <si>
    <t>Massini Mutual Water Company</t>
  </si>
  <si>
    <t>MasTec North America</t>
  </si>
  <si>
    <t>Maxwell Public Utility District</t>
  </si>
  <si>
    <t>McClellan Business Park</t>
  </si>
  <si>
    <t>McCloud Community Service District</t>
  </si>
  <si>
    <t>McKesson Corporation</t>
  </si>
  <si>
    <t>McKinleyville Community Service District</t>
  </si>
  <si>
    <t>McKinney Water District</t>
  </si>
  <si>
    <t>MDY Properties, Inc.</t>
  </si>
  <si>
    <t>Meadow Vista County Water District</t>
  </si>
  <si>
    <t>Mediacom-Clearlake Oaks</t>
  </si>
  <si>
    <t>Mediacom-Ridgecrest</t>
  </si>
  <si>
    <t>Mendocino County Water Works District II</t>
  </si>
  <si>
    <t>Mentren Corporation</t>
  </si>
  <si>
    <t>Merced Irrigation District</t>
  </si>
  <si>
    <t>Merced Irrigation District -Electric Department</t>
  </si>
  <si>
    <t>Merced Pipeline, LLC.</t>
  </si>
  <si>
    <t>Mesa Business Park</t>
  </si>
  <si>
    <t>Messer LLC</t>
  </si>
  <si>
    <t>Meyers Water Company, Inc</t>
  </si>
  <si>
    <t>Mid-Peninsula Water District</t>
  </si>
  <si>
    <t>Midset Cogeneration Company</t>
  </si>
  <si>
    <t>Midstream Energy Partners (USA) LLC.</t>
  </si>
  <si>
    <t>Midway Community Service District</t>
  </si>
  <si>
    <t>Midway Heights County Water District</t>
  </si>
  <si>
    <t>Midway Sunset Cogeneration</t>
  </si>
  <si>
    <t>Mil Potrero Mutual Water Company</t>
  </si>
  <si>
    <t>Mile High Waste Water District #37</t>
  </si>
  <si>
    <t>Millview County Water District</t>
  </si>
  <si>
    <t>Miranda Community Services District</t>
  </si>
  <si>
    <t>Mission Rock Utilities, Inc.</t>
  </si>
  <si>
    <t>Modesto &amp; Empire Traction Company</t>
  </si>
  <si>
    <t>Modesto Irrigation District</t>
  </si>
  <si>
    <t>Mojave Air &amp; Space Port</t>
  </si>
  <si>
    <t>Mojave Pipeline Operating Company</t>
  </si>
  <si>
    <t>Mojave Public Utility District</t>
  </si>
  <si>
    <t>Mokelumne Hill Sanitary District</t>
  </si>
  <si>
    <t>Montara Water &amp; Sewer District</t>
  </si>
  <si>
    <t>Monterey Bay Aquarium</t>
  </si>
  <si>
    <t>Monterey County Public Works</t>
  </si>
  <si>
    <t>Monterey County Water Resources Agency</t>
  </si>
  <si>
    <t>Monterey One Water</t>
  </si>
  <si>
    <t>Morgan Hill Unified School District</t>
  </si>
  <si>
    <t>Mount Hermon Association Inc</t>
  </si>
  <si>
    <t>Mountain Gate Community Service District</t>
  </si>
  <si>
    <t>Mountain House Community Services District</t>
  </si>
  <si>
    <t>Mountain Meadows Mutual Water Co</t>
  </si>
  <si>
    <t>Mountain View Sanitation District</t>
  </si>
  <si>
    <t>Mt Konocti Mutual Water Company</t>
  </si>
  <si>
    <t>Mt Mesa Water Company</t>
  </si>
  <si>
    <t>Muni Overhead Lines Department</t>
  </si>
  <si>
    <t>Murphys Sanitary District</t>
  </si>
  <si>
    <t>Musick Meadows Mutual Water Company #2 Inc.</t>
  </si>
  <si>
    <t>Naftex Operating Company</t>
  </si>
  <si>
    <t>Napa Berryessa Resort Improvement District</t>
  </si>
  <si>
    <t>Napa Sanitation District</t>
  </si>
  <si>
    <t>Nextera Energy Resources North Sky River Wind LLC</t>
  </si>
  <si>
    <t>Nextera Energy Resources Vasco Winds LLC</t>
  </si>
  <si>
    <t>Nice Mutual Water Company</t>
  </si>
  <si>
    <t>Niles Canyon Mobile Estate</t>
  </si>
  <si>
    <t>Nipomo Community Service District</t>
  </si>
  <si>
    <t>North Coast County Water</t>
  </si>
  <si>
    <t>North Dos Palos Water District</t>
  </si>
  <si>
    <t>North Edwards Water District</t>
  </si>
  <si>
    <t>North Gualala Water Company</t>
  </si>
  <si>
    <t>North Kaweah Mutual Water Company</t>
  </si>
  <si>
    <t>North Kern Water Storage District</t>
  </si>
  <si>
    <t>North Marin Water District</t>
  </si>
  <si>
    <t>North of the River Sanitary District #1</t>
  </si>
  <si>
    <t>North San Joaquin Water Conservatory</t>
  </si>
  <si>
    <t>North Tahoe Public Utility District</t>
  </si>
  <si>
    <t>North Yuba Water District</t>
  </si>
  <si>
    <t>Northland Cable TV-Mt Shasta</t>
  </si>
  <si>
    <t>Northland Cable TV-Oakhurst</t>
  </si>
  <si>
    <t>Northstar Community Service District</t>
  </si>
  <si>
    <t>Novato Sanitation District</t>
  </si>
  <si>
    <t>NPG Cable Inc</t>
  </si>
  <si>
    <t>O.L.S. Energy - Agnews, Inc</t>
  </si>
  <si>
    <t>OACYS Technology</t>
  </si>
  <si>
    <t>Oakdale Irrigation District</t>
  </si>
  <si>
    <t>Oasis Property Owners</t>
  </si>
  <si>
    <t>Occidental Canal Company</t>
  </si>
  <si>
    <t>Occidental Community Services District</t>
  </si>
  <si>
    <t>Oceano Community Services District</t>
  </si>
  <si>
    <t>O'Connor Tract Co-Operative Water</t>
  </si>
  <si>
    <t>Office of Technology Services</t>
  </si>
  <si>
    <t>Oildale Mutual Water Company</t>
  </si>
  <si>
    <t>OLH Community FIber</t>
  </si>
  <si>
    <t>Olin Corporation</t>
  </si>
  <si>
    <t>Olivehurst Public Utility District</t>
  </si>
  <si>
    <t>Olympic Valley Public Services District</t>
  </si>
  <si>
    <t>Orange Cove Irrigation District</t>
  </si>
  <si>
    <t>Orange Vale Water Company</t>
  </si>
  <si>
    <t>Orland-Artois Water District</t>
  </si>
  <si>
    <t>Oro Loma Sanitary District</t>
  </si>
  <si>
    <t>Orosi Public Utility District</t>
  </si>
  <si>
    <t>Pacific Coast Producers</t>
  </si>
  <si>
    <t>Pacific Gas &amp; Electric</t>
  </si>
  <si>
    <t>Pacific Grove Unified School District</t>
  </si>
  <si>
    <t>Pacific Power &amp; Light Company - Crescent City</t>
  </si>
  <si>
    <t>Pacific Power &amp; Light Company Alturas</t>
  </si>
  <si>
    <t>Pacific Power &amp; Light Company Yreka</t>
  </si>
  <si>
    <t>Pacific Union College</t>
  </si>
  <si>
    <t>Pacific Utility Partners</t>
  </si>
  <si>
    <t>Pajaro Valley Water Management Agency</t>
  </si>
  <si>
    <t>Pajaro/Sunny Mesa Community Service District</t>
  </si>
  <si>
    <t>Palmer Creek Community Services District</t>
  </si>
  <si>
    <t>Palo Alto Park Mutual Water Company</t>
  </si>
  <si>
    <t>Palo Cedro County Service Area #8</t>
  </si>
  <si>
    <t>Palomino Lakes Mutual Water Company</t>
  </si>
  <si>
    <t>Paolo Pecora Homeowner</t>
  </si>
  <si>
    <t>Paradise Irrigation District</t>
  </si>
  <si>
    <t>Paragon Professional Services, LLC</t>
  </si>
  <si>
    <t>Patterson Irrigation District</t>
  </si>
  <si>
    <t>PAXIO Inc</t>
  </si>
  <si>
    <t>PC Landing Corporation</t>
  </si>
  <si>
    <t>Pebble Beach Community Services District</t>
  </si>
  <si>
    <t>Penngrove-Kenwood Water Company</t>
  </si>
  <si>
    <t>PEOCO LLC</t>
  </si>
  <si>
    <t>Philips Semiconductors</t>
  </si>
  <si>
    <t>Phillips 66 Pipeline LLC</t>
  </si>
  <si>
    <t>Phillips Tract Mutual Water Company</t>
  </si>
  <si>
    <t>Pine Grove Community Services District</t>
  </si>
  <si>
    <t>Pinecrest Permittees Association</t>
  </si>
  <si>
    <t>Pinedale County Water District</t>
  </si>
  <si>
    <t>Pinnacles Telephone Company</t>
  </si>
  <si>
    <t>Pinon Pines Mutual Water Company</t>
  </si>
  <si>
    <t>Pinon Valley Water Company</t>
  </si>
  <si>
    <t>Pioneer Exploration LTD</t>
  </si>
  <si>
    <t>Pixley Public Utility District</t>
  </si>
  <si>
    <t>Placer County Water Agency</t>
  </si>
  <si>
    <t>Plains All American Company</t>
  </si>
  <si>
    <t>Planada Community Services District</t>
  </si>
  <si>
    <t>Plumas Bank</t>
  </si>
  <si>
    <t>Plumas Eureka Community Services District</t>
  </si>
  <si>
    <t>Plumas Sierra Rural Electric Corporation</t>
  </si>
  <si>
    <t>Point to Point</t>
  </si>
  <si>
    <t>Ponderosa Telephone Company</t>
  </si>
  <si>
    <t>Poplar Community Services District</t>
  </si>
  <si>
    <t>Port of Stockton</t>
  </si>
  <si>
    <t>Port San Luis Harbor District</t>
  </si>
  <si>
    <t>Porter Vista Public Utilities District</t>
  </si>
  <si>
    <t>Princeton Water Works District</t>
  </si>
  <si>
    <t>Proberta Water District</t>
  </si>
  <si>
    <t>Proctor &amp; Gamble Manufacturing Company</t>
  </si>
  <si>
    <t>PureSource Water, Inc</t>
  </si>
  <si>
    <t>Purissima Hills Water District</t>
  </si>
  <si>
    <t>Quail Valley Water District</t>
  </si>
  <si>
    <t>Qualcomm Inc.</t>
  </si>
  <si>
    <t>QUEST Media &amp; Supplies</t>
  </si>
  <si>
    <t>Race Telecommunications, Inc.</t>
  </si>
  <si>
    <t>Rains Creek Water District</t>
  </si>
  <si>
    <t>Rancho Murieta Association</t>
  </si>
  <si>
    <t>Rancho Murieta Community Services District</t>
  </si>
  <si>
    <t>Rancho Robles Mutual Water and Road Company</t>
  </si>
  <si>
    <t>Reclamation District No. 1004</t>
  </si>
  <si>
    <t>Reclamation District No. 2062</t>
  </si>
  <si>
    <t>Reclamation District No. 999</t>
  </si>
  <si>
    <t>Redwood Valley County Water District</t>
  </si>
  <si>
    <t>Republic Services of Sonoma County, Inc.</t>
  </si>
  <si>
    <t>Resort Improvement District #1</t>
  </si>
  <si>
    <t>Richardson Bay Sanitary District</t>
  </si>
  <si>
    <t>Rio Alto Water District</t>
  </si>
  <si>
    <t>Rio Linda/Elverta Community Water District</t>
  </si>
  <si>
    <t>Rising Tree Wind Farm LLC</t>
  </si>
  <si>
    <t>River Pines Public Utilities District</t>
  </si>
  <si>
    <t>Riverdale Public Utilities District</t>
  </si>
  <si>
    <t>Riverside Community Services District</t>
  </si>
  <si>
    <t>Robert L. and Mary Jo Thompson, Property Owners</t>
  </si>
  <si>
    <t>Rodeo Sanitary District</t>
  </si>
  <si>
    <t>Rogina Water Company Inc</t>
  </si>
  <si>
    <t>Rolling Hills Service Area -19</t>
  </si>
  <si>
    <t>Root Creek Water District</t>
  </si>
  <si>
    <t>Rosamond Community Services District</t>
  </si>
  <si>
    <t>Rosedale Rio-Bravo Water Storage District</t>
  </si>
  <si>
    <t>Roseview Heights Mutual Water Company</t>
  </si>
  <si>
    <t>Ross Valley Sanitary District</t>
  </si>
  <si>
    <t>Round Valley Indian Tribes</t>
  </si>
  <si>
    <t>Royale Energy</t>
  </si>
  <si>
    <t>RTI Infrastructure, Inc.</t>
  </si>
  <si>
    <t>Russian River County Water District</t>
  </si>
  <si>
    <t>S &amp; T Mutual Water Company</t>
  </si>
  <si>
    <t>S.N.M.E. Gas Company Inc.</t>
  </si>
  <si>
    <t>Sacramento County Office of Education</t>
  </si>
  <si>
    <t>Sacramento County Water Agency</t>
  </si>
  <si>
    <t>Sacramento Municipal Utility District</t>
  </si>
  <si>
    <t>Sacramento Regional Transit District</t>
  </si>
  <si>
    <t>Sacramento Suburban Water District</t>
  </si>
  <si>
    <t>Saddleback Water Association</t>
  </si>
  <si>
    <t>Salida Sanitary District</t>
  </si>
  <si>
    <t>Salmon Creek CSA #41</t>
  </si>
  <si>
    <t>Salsipuedes Sanitary District</t>
  </si>
  <si>
    <t>San Andreas Mutual Water</t>
  </si>
  <si>
    <t>San Andreas Sanitary District (WUUA)</t>
  </si>
  <si>
    <t>San Benito County Water</t>
  </si>
  <si>
    <t>San Carlos Telecom Inc</t>
  </si>
  <si>
    <t>San Francisco Bay Area Rapid Transit, Real Estate Dept</t>
  </si>
  <si>
    <t>San Francisco Municipal Transportation Agency, Streets Division, Traffic Signal Shop</t>
  </si>
  <si>
    <t>San Francisco Museum of Modern Art</t>
  </si>
  <si>
    <t>San Francisco PUC - Water Supply &amp; Treatment Division</t>
  </si>
  <si>
    <t>San Joaquin Facilities Management Inc</t>
  </si>
  <si>
    <t>San Jose Water Company</t>
  </si>
  <si>
    <t>San Jose/Santa Clara Regional Wastewater Facility</t>
  </si>
  <si>
    <t>San Juan Suburban Water District</t>
  </si>
  <si>
    <t>San Leandro Dark Fiber</t>
  </si>
  <si>
    <t>San Lorenzo Valley Water District</t>
  </si>
  <si>
    <t>San Lucas County Water District</t>
  </si>
  <si>
    <t>San Luis Coastal Unified School District</t>
  </si>
  <si>
    <t>San Luis Water District</t>
  </si>
  <si>
    <t>San Mateo County Express Lanes Joint Power Authority</t>
  </si>
  <si>
    <t>San Mateo County Transit District</t>
  </si>
  <si>
    <t>San Miguel Community Services District</t>
  </si>
  <si>
    <t>San Miguelito Mutual Water Company</t>
  </si>
  <si>
    <t>San Simeon Community Services District</t>
  </si>
  <si>
    <t>Sandra Tavares - Homeowner</t>
  </si>
  <si>
    <t>Sanger Unified School District</t>
  </si>
  <si>
    <t>Sanitation District #5-Marin County</t>
  </si>
  <si>
    <t>Santa Clara Unified School District</t>
  </si>
  <si>
    <t>Santa Clara Valley Water District</t>
  </si>
  <si>
    <t>Santa Lucia Community Services District</t>
  </si>
  <si>
    <t>Santa Nella County Water District</t>
  </si>
  <si>
    <t>Saratoga Heights Mutual Water Company</t>
  </si>
  <si>
    <t>Saucelito Irrigation District</t>
  </si>
  <si>
    <t>Sausalito-Marin City Sanitary District</t>
  </si>
  <si>
    <t>Schlumberger Technology Corporation</t>
  </si>
  <si>
    <t>Scotia Community Services District</t>
  </si>
  <si>
    <t>Scotts Valley Water District</t>
  </si>
  <si>
    <t>Sea Ranch Connect</t>
  </si>
  <si>
    <t>Sebastian Corp - Foresthill</t>
  </si>
  <si>
    <t>Selma-Kingsburg-Fowler County Sanitation District</t>
  </si>
  <si>
    <t>Semitropic Water Storage District</t>
  </si>
  <si>
    <t>Sentinel Peak Resources, LLC</t>
  </si>
  <si>
    <t>Sequoia Exploration, Inc.</t>
  </si>
  <si>
    <t>Sereno Del Mar Water Systems</t>
  </si>
  <si>
    <t>Sewer Authority Mid-Coastside</t>
  </si>
  <si>
    <t>Sewerage Agency of South Marin</t>
  </si>
  <si>
    <t>Sewerage Commission-Oroville</t>
  </si>
  <si>
    <t>Shafter Solar LLC</t>
  </si>
  <si>
    <t>Shafter Wasco Irrigation District</t>
  </si>
  <si>
    <t>Shasta Community Services District</t>
  </si>
  <si>
    <t>Shasta County Service Area 23 Crag View Water System</t>
  </si>
  <si>
    <t>Shaver Lake Community Supported Agriculture #31B</t>
  </si>
  <si>
    <t>Shaver Lake Point 2 Mutual Water Company</t>
  </si>
  <si>
    <t>Shaver Lake Propane</t>
  </si>
  <si>
    <t>Shaver Lake Waste Water District #41</t>
  </si>
  <si>
    <t>Shaver Springs Waste Water District #40</t>
  </si>
  <si>
    <t>Shell Pipeline Company LP</t>
  </si>
  <si>
    <t>Shiloh I Wind Project LLC</t>
  </si>
  <si>
    <t>Sierra Lakes County Water District</t>
  </si>
  <si>
    <t>Sierra Telephone</t>
  </si>
  <si>
    <t>SiFi Networks Rancho Cordova LLC</t>
  </si>
  <si>
    <t>Signal Hill Petroleum Inc C/O Dos Rios Inc</t>
  </si>
  <si>
    <t>Silicon Valley Clean Water</t>
  </si>
  <si>
    <t>Silicon Valley Power</t>
  </si>
  <si>
    <t>Sinclair Television of Fresno, LLC</t>
  </si>
  <si>
    <t>Siskiyou County Rolling Hills Mutual Water Company, Inc.</t>
  </si>
  <si>
    <t>Siskiyou Telephone Company</t>
  </si>
  <si>
    <t>Site Resources One, LLC - C/O Dos Rio Inc</t>
  </si>
  <si>
    <t>SJC Fuels</t>
  </si>
  <si>
    <t>Sky Harbour Waste Water District #38</t>
  </si>
  <si>
    <t>Sky High Ranch of Calaveras County</t>
  </si>
  <si>
    <t>Smith River Community Services District</t>
  </si>
  <si>
    <t>Snelling Community Services District</t>
  </si>
  <si>
    <t>Softcom Internet Communications, Inc.</t>
  </si>
  <si>
    <t>Solano Irrigation District</t>
  </si>
  <si>
    <t>Sonic Telecom, LLC</t>
  </si>
  <si>
    <t>Sonoma County MWC</t>
  </si>
  <si>
    <t>Sonoma County Water Agency</t>
  </si>
  <si>
    <t>Soquel Creek Water District</t>
  </si>
  <si>
    <t>South Cloverdale Water Company</t>
  </si>
  <si>
    <t>South Dos Palos County Water District</t>
  </si>
  <si>
    <t>South Feather Water &amp; Power Agency</t>
  </si>
  <si>
    <t>South Kaweah Mutual Water Company</t>
  </si>
  <si>
    <t>South Placer Municipal Utilities District</t>
  </si>
  <si>
    <t>South San Joaquin Irrigation District</t>
  </si>
  <si>
    <t>South San Luis Obispo County Sanitary District</t>
  </si>
  <si>
    <t>South Sutter Water District</t>
  </si>
  <si>
    <t>South Tahoe Public Utility District</t>
  </si>
  <si>
    <t>Southern San Joaquin Municipal Utilities District</t>
  </si>
  <si>
    <t>Southgate Recreation &amp; Park District</t>
  </si>
  <si>
    <t>Space Sys / Loral</t>
  </si>
  <si>
    <t>Spalding Community Services District</t>
  </si>
  <si>
    <t>Spreckels Water Company</t>
  </si>
  <si>
    <t>Springville Public Utilities District</t>
  </si>
  <si>
    <t>Squaw Valley Mutual Water Company</t>
  </si>
  <si>
    <t>Stallion Springs Community Services District</t>
  </si>
  <si>
    <t>Stanford University</t>
  </si>
  <si>
    <t>Stantec Consulting Corporation</t>
  </si>
  <si>
    <t>Starlink Logistics, Inc</t>
  </si>
  <si>
    <t>Starrh Family Farms</t>
  </si>
  <si>
    <t>Stege Sanitary District</t>
  </si>
  <si>
    <t>Stinson Beach County Water District</t>
  </si>
  <si>
    <t>Stockton East Water District</t>
  </si>
  <si>
    <t>Stones / Bengard Community Services District</t>
  </si>
  <si>
    <t>Stratford Public Utility District</t>
  </si>
  <si>
    <t>Strathmore Public Utility District</t>
  </si>
  <si>
    <t>Suburban Propane - Oakhurst</t>
  </si>
  <si>
    <t>Suburban Propane-Yreka</t>
  </si>
  <si>
    <t>Suddenlink Communications - Auburn</t>
  </si>
  <si>
    <t>Suddenlink Communications - Humboldt</t>
  </si>
  <si>
    <t>Suddenlink Communications - Monterey</t>
  </si>
  <si>
    <t>Sugar Bowl Corporation</t>
  </si>
  <si>
    <t>Sugarloaf County Service Area #2</t>
  </si>
  <si>
    <t>Sunnyslope County Water District</t>
  </si>
  <si>
    <t>Sunrise Mountain MWC</t>
  </si>
  <si>
    <t>Sunrise Power Co.</t>
  </si>
  <si>
    <t>Susanville Consolidated Sanitary District</t>
  </si>
  <si>
    <t>Sutter Community Services District</t>
  </si>
  <si>
    <t>Sweetwater Springs Water District</t>
  </si>
  <si>
    <t>Table Mountain Rancheria</t>
  </si>
  <si>
    <t>Tahoe City Public Utility District</t>
  </si>
  <si>
    <t>Tahoe Keys Water Company</t>
  </si>
  <si>
    <t>Tahoe Park Water Company</t>
  </si>
  <si>
    <t>Tahoe-Truckee Sanitation Agency</t>
  </si>
  <si>
    <t>Talmont Resort Improvement District</t>
  </si>
  <si>
    <t>Tamalpais Community Services District</t>
  </si>
  <si>
    <t>Tamarack Estates Community Supported Agriculture #1</t>
  </si>
  <si>
    <t>Tea Pot Dome Water District</t>
  </si>
  <si>
    <t>Tehachapi-Cummings County Water District</t>
  </si>
  <si>
    <t>Tehama County Department of Education</t>
  </si>
  <si>
    <t>Tejon Castac Water District</t>
  </si>
  <si>
    <t>Tekify Fiber LLC</t>
  </si>
  <si>
    <t>Templeton Community Services District</t>
  </si>
  <si>
    <t>Terra Bella Irrigation District</t>
  </si>
  <si>
    <t>Terra De Oro Water Company</t>
  </si>
  <si>
    <t>Texaco Cross Valley Fuel Systems</t>
  </si>
  <si>
    <t>The David &amp; Lucile Packard Foundation</t>
  </si>
  <si>
    <t>The Irvine Company</t>
  </si>
  <si>
    <t>The Presidio Trust</t>
  </si>
  <si>
    <t>The Sea Ranch Water Company</t>
  </si>
  <si>
    <t>The SPCA for Monterey County</t>
  </si>
  <si>
    <t>The Termo Company - Princeton</t>
  </si>
  <si>
    <t>Thermalito Water and Sewer District</t>
  </si>
  <si>
    <t>Timber Cove County Water District</t>
  </si>
  <si>
    <t>Time Warner Cable</t>
  </si>
  <si>
    <t>Tippett Studio</t>
  </si>
  <si>
    <t>Tipton Community Services District</t>
  </si>
  <si>
    <t>Tokay Park Water Company</t>
  </si>
  <si>
    <t>Tolowa Dee-ni' Nation</t>
  </si>
  <si>
    <t>Tomales Village Community Services District</t>
  </si>
  <si>
    <t>Torrance Logistics Company, LLC</t>
  </si>
  <si>
    <t>Town of Colma</t>
  </si>
  <si>
    <t>Town of Discovery Bay</t>
  </si>
  <si>
    <t>Town of Fairfax</t>
  </si>
  <si>
    <t>Town of Fort Jones</t>
  </si>
  <si>
    <t>Town of Hillsborough</t>
  </si>
  <si>
    <t>Town of Loomis</t>
  </si>
  <si>
    <t>Town of Los Altos Hills</t>
  </si>
  <si>
    <t>Town of Los Gatos</t>
  </si>
  <si>
    <t>Town of Moraga</t>
  </si>
  <si>
    <t>Town of Ross</t>
  </si>
  <si>
    <t>Town of San Anselmo</t>
  </si>
  <si>
    <t>Town of Tiburon</t>
  </si>
  <si>
    <t>Town of Truckee</t>
  </si>
  <si>
    <t>Town of Woodside</t>
  </si>
  <si>
    <t>Town of Yountville</t>
  </si>
  <si>
    <t>TPX Communications I</t>
  </si>
  <si>
    <t>TPX Communications II</t>
  </si>
  <si>
    <t>Tract 92 Community Services District - Tulare County</t>
  </si>
  <si>
    <t>Tranquillity Irrigation District</t>
  </si>
  <si>
    <t>Trans Bay Cable LLC</t>
  </si>
  <si>
    <t>TransMontaigne - Partners LLC</t>
  </si>
  <si>
    <t>Treasure Creek Woods Mutual Water Company</t>
  </si>
  <si>
    <t>Treasure Island Utility Operations</t>
  </si>
  <si>
    <t>Tricor Refining LLC</t>
  </si>
  <si>
    <t>Trinity County Waterworks District #1</t>
  </si>
  <si>
    <t>Trinity Public Utility District</t>
  </si>
  <si>
    <t>Trout Gulch Mutual Water Corporation</t>
  </si>
  <si>
    <t>Truckee Donner Public Utilities District</t>
  </si>
  <si>
    <t>Truckee Sanitary District</t>
  </si>
  <si>
    <t>Tulare County Information &amp; Communications</t>
  </si>
  <si>
    <t>Tulare Lake Drainage District</t>
  </si>
  <si>
    <t>Tuolumne City Sanitary District</t>
  </si>
  <si>
    <t>Tuolumne Utility District</t>
  </si>
  <si>
    <t>Turlock Irrigation District</t>
  </si>
  <si>
    <t>Twain Harte Community Services District</t>
  </si>
  <si>
    <t>U. S. Borax</t>
  </si>
  <si>
    <t>Ukiah Valley Sanitation District</t>
  </si>
  <si>
    <t>Ultramar</t>
  </si>
  <si>
    <t>Union Heights Mutual Water Company</t>
  </si>
  <si>
    <t>Union Pacific Railroad Company</t>
  </si>
  <si>
    <t>Union Public Utilities District</t>
  </si>
  <si>
    <t>Union Sanitation District / Collect Systems Department</t>
  </si>
  <si>
    <t>United Mobile Home Owners Association of Fairfield, LLC</t>
  </si>
  <si>
    <t>Universal Paragon Corporation</t>
  </si>
  <si>
    <t>University of the Pacific</t>
  </si>
  <si>
    <t>Upper Lake County Water District</t>
  </si>
  <si>
    <t>USA Media Group - Truckee</t>
  </si>
  <si>
    <t>USS-Posco Industries</t>
  </si>
  <si>
    <t>Utica Power Authority</t>
  </si>
  <si>
    <t>Utility Telecom Group, LLC.</t>
  </si>
  <si>
    <t>Valero Refining</t>
  </si>
  <si>
    <t>Vallejo Flood &amp; Wastewater District</t>
  </si>
  <si>
    <t>Valley of the Moon Water District</t>
  </si>
  <si>
    <t>Valley Springs Public Utilities District</t>
  </si>
  <si>
    <t>Valley Transportation Authority</t>
  </si>
  <si>
    <t>Valley Water Management Company</t>
  </si>
  <si>
    <t>Vandalia Irrigation District</t>
  </si>
  <si>
    <t>Vaquero Energy</t>
  </si>
  <si>
    <t>Varcomm</t>
  </si>
  <si>
    <t>Vaughn Water Company Inc</t>
  </si>
  <si>
    <t>Velocity Communications, Inc.</t>
  </si>
  <si>
    <t>Veolia Water North America, West LLC</t>
  </si>
  <si>
    <t>Verra Mobility</t>
  </si>
  <si>
    <t>Volcano Telephone Company</t>
  </si>
  <si>
    <t>Ward Well Water Company Inc</t>
  </si>
  <si>
    <t>Waste Management / SCS Engineers</t>
  </si>
  <si>
    <t>Wave Broadband - Concord</t>
  </si>
  <si>
    <t>Wave Broadband - Garberville</t>
  </si>
  <si>
    <t>Wave Broadband - Rocklin</t>
  </si>
  <si>
    <t>Wave Broadband - Sacramento Region</t>
  </si>
  <si>
    <t>Wave Broadband - San Francisco</t>
  </si>
  <si>
    <t>Weaverville Community Services District</t>
  </si>
  <si>
    <t>Weaverville Sanitary District</t>
  </si>
  <si>
    <t>Wes Bradford Properties Inc.</t>
  </si>
  <si>
    <t>West Almanor Mutual Water Company</t>
  </si>
  <si>
    <t>West Bay Sanitary District</t>
  </si>
  <si>
    <t>West Coast Gas Co Inc - Merced</t>
  </si>
  <si>
    <t>West Coast Gas Company Inc - Sacramento</t>
  </si>
  <si>
    <t>West County Wastewater District</t>
  </si>
  <si>
    <t>West Kern Water District</t>
  </si>
  <si>
    <t>West San Martin Water Works</t>
  </si>
  <si>
    <t>West Side Irrigation District</t>
  </si>
  <si>
    <t>West Valley Construction Company</t>
  </si>
  <si>
    <t>West Valley Sanitation District</t>
  </si>
  <si>
    <t>Westborough Water District</t>
  </si>
  <si>
    <t>Western Acres Mutual Water</t>
  </si>
  <si>
    <t>Western Digital</t>
  </si>
  <si>
    <t>Western Hills Water District</t>
  </si>
  <si>
    <t>Westhaven Community Services District</t>
  </si>
  <si>
    <t>Westlands Water District</t>
  </si>
  <si>
    <t>Weston Solutions, Inc.</t>
  </si>
  <si>
    <t>Westside Solar LLC</t>
  </si>
  <si>
    <t>Westside Water District</t>
  </si>
  <si>
    <t>Westwood Community Services District</t>
  </si>
  <si>
    <t>Wheeler Ridge-Maricopa Water Storage</t>
  </si>
  <si>
    <t>Whitney Point Solar LLC</t>
  </si>
  <si>
    <t>Wickland Pipeline LLC</t>
  </si>
  <si>
    <t>Wild Goose Storage Inc</t>
  </si>
  <si>
    <t>Wildwood Island Community Supported Agriculture #5</t>
  </si>
  <si>
    <t>Willow County Water District</t>
  </si>
  <si>
    <t>Willow Creek Community Services District</t>
  </si>
  <si>
    <t>Windsor Water District</t>
  </si>
  <si>
    <t>Windstar</t>
  </si>
  <si>
    <t>Winton Water &amp; Sanitation District</t>
  </si>
  <si>
    <t>Wm Bolthouse Farms Inc</t>
  </si>
  <si>
    <t>Wonderful Orchards LLC</t>
  </si>
  <si>
    <t>Wood Environmental</t>
  </si>
  <si>
    <t>Woodbridge Sanitary District</t>
  </si>
  <si>
    <t>Woodland-Davis Clean Water Agency</t>
  </si>
  <si>
    <t>Woodlands Mutual Water Company</t>
  </si>
  <si>
    <t>Woodville Public Utility District</t>
  </si>
  <si>
    <t>Yolo County Flood Control &amp; Water District</t>
  </si>
  <si>
    <t>Yosemite Alpine Community Services District</t>
  </si>
  <si>
    <t>Yosemite Forks Mutual Water Company</t>
  </si>
  <si>
    <t>Yosemite National Park</t>
  </si>
  <si>
    <t>Yosemite Spring Park Utility</t>
  </si>
  <si>
    <t>Yosemite West Water District</t>
  </si>
  <si>
    <t>Zayo Group LLC fna Networks 360</t>
  </si>
  <si>
    <t>Underground Safety Board Regulatory Fees, July 2025 - June 2026</t>
  </si>
  <si>
    <t>Locate request transmissions (new tickets) are drawn from the 2024 Calendar Year. Members who received fewer than 500 new tickets are exempt from the fee.</t>
  </si>
  <si>
    <t>2025-Jul - 2026-Jun</t>
  </si>
  <si>
    <t>B240426001</t>
  </si>
  <si>
    <t>B240426002</t>
  </si>
  <si>
    <t>B33038343</t>
  </si>
  <si>
    <t>B330478781</t>
  </si>
  <si>
    <t>B611752222</t>
  </si>
  <si>
    <t>B680423667</t>
  </si>
  <si>
    <t>B810661056</t>
  </si>
  <si>
    <t>B842427771</t>
  </si>
  <si>
    <t>B844564185</t>
  </si>
  <si>
    <t>B852262564</t>
  </si>
  <si>
    <t>B853514078</t>
  </si>
  <si>
    <t>B860732233</t>
  </si>
  <si>
    <t>B871356816</t>
  </si>
  <si>
    <t>B946001347</t>
  </si>
  <si>
    <t>B952104508</t>
  </si>
  <si>
    <t>CITYSDFIB</t>
  </si>
  <si>
    <t>CREVIER</t>
  </si>
  <si>
    <t>DERIVA</t>
  </si>
  <si>
    <t>FCRUZ</t>
  </si>
  <si>
    <t>FRHLCC</t>
  </si>
  <si>
    <t>LLUCU</t>
  </si>
  <si>
    <t>LOWESPLMSP</t>
  </si>
  <si>
    <t>LUCKYFARMS</t>
  </si>
  <si>
    <t>RANCHOPMWC</t>
  </si>
  <si>
    <t>VLYCLUB</t>
  </si>
  <si>
    <t>WPLCA01</t>
  </si>
  <si>
    <t>Pedro Cisneros</t>
  </si>
  <si>
    <t>Fedelia B Daiz</t>
  </si>
  <si>
    <t>Raytheon - Moore Ave</t>
  </si>
  <si>
    <t>San Bernardino Co Transportation Auth</t>
  </si>
  <si>
    <t>Sangoma Us Inc</t>
  </si>
  <si>
    <t>Loma Linda University Health Svc</t>
  </si>
  <si>
    <t>Mediaco Operation LLC</t>
  </si>
  <si>
    <t>East County Advanced Water Purification</t>
  </si>
  <si>
    <t>Windstream Enterprise Wholesale</t>
  </si>
  <si>
    <t>Sable Offshore Corp</t>
  </si>
  <si>
    <t>Fort Mojave Telecommunications Inc</t>
  </si>
  <si>
    <t>Arcadian Infracom 2, LLC</t>
  </si>
  <si>
    <t>California Dept of Parks &amp; Recreation</t>
  </si>
  <si>
    <t>City of San Dimas Parks &amp; Recreation</t>
  </si>
  <si>
    <t>Cityside Networks, LLC.</t>
  </si>
  <si>
    <t>Crevier Bmw</t>
  </si>
  <si>
    <t>Francisco Cruz</t>
  </si>
  <si>
    <t>Friendly Hills Country Club</t>
  </si>
  <si>
    <t>Loma Linda University Central Utilities</t>
  </si>
  <si>
    <t>Lowe's Hiw, Inc.</t>
  </si>
  <si>
    <t>Lucky Farms</t>
  </si>
  <si>
    <t>Rancho Pauma Mutual Water Company</t>
  </si>
  <si>
    <t>The Valley Club of Montecito</t>
  </si>
  <si>
    <t>Williams</t>
  </si>
  <si>
    <t>Allen Road Mutual Water Company</t>
  </si>
  <si>
    <t>Ameresco Keller Canyon RNG LLC</t>
  </si>
  <si>
    <t>Arcadian Infracom 3, LLC</t>
  </si>
  <si>
    <t>Arcadian Infracom 4, LLC</t>
  </si>
  <si>
    <t>AT&amp;T CA Transmission</t>
  </si>
  <si>
    <t>Biola Community Services District</t>
  </si>
  <si>
    <t>Blewett Mutual Water Co.</t>
  </si>
  <si>
    <t>Boldyn Networks US LLC - CA</t>
  </si>
  <si>
    <t>CalNeva Broadband</t>
  </si>
  <si>
    <t>CA Bioenergy LLC</t>
  </si>
  <si>
    <t>CA Broadband Cooperative CA</t>
  </si>
  <si>
    <t>CA Department of Water Resources</t>
  </si>
  <si>
    <t>CA State University Sacramento</t>
  </si>
  <si>
    <t>CA American Water - Monterey</t>
  </si>
  <si>
    <t>CA American Water - Sacramento</t>
  </si>
  <si>
    <t>CA Department of Toxic Substances Control</t>
  </si>
  <si>
    <t>CA Pines Community Services District</t>
  </si>
  <si>
    <t>CA Resources Corporation - Valley</t>
  </si>
  <si>
    <t>CA Resources Corporation - Thermal</t>
  </si>
  <si>
    <t>CA Resources Corporation - Elk Hills</t>
  </si>
  <si>
    <t>CA Resources Corporation - Belridge</t>
  </si>
  <si>
    <t>CA Resources Production Corporation - Sacramento Valley</t>
  </si>
  <si>
    <t>CA Resources Corporation - Midway</t>
  </si>
  <si>
    <t>CA Resources Corporation - Coalinga</t>
  </si>
  <si>
    <t>CA State Parks</t>
  </si>
  <si>
    <t>CA State University Monterey Bay</t>
  </si>
  <si>
    <t>CA Water Services - Atherton</t>
  </si>
  <si>
    <t>CA Water Services - Bakersfield</t>
  </si>
  <si>
    <t>CA Water Services - Chico</t>
  </si>
  <si>
    <t>CA Water Services - Dixon</t>
  </si>
  <si>
    <t>CA Water Services - Lake Isabella</t>
  </si>
  <si>
    <t>CA Water Services - Livermore</t>
  </si>
  <si>
    <t>CA Water Services - Los Altos</t>
  </si>
  <si>
    <t>CA Water Services - Marysville</t>
  </si>
  <si>
    <t>CA Water Services - Oroville</t>
  </si>
  <si>
    <t>CA Water Services - Redwood Valley District</t>
  </si>
  <si>
    <t>CA Water Services - Salinas</t>
  </si>
  <si>
    <t>CA Water Services - Bayshore District</t>
  </si>
  <si>
    <t>CA Water Services - Selma</t>
  </si>
  <si>
    <t>CA Water Service Co - Tesoro Viejo</t>
  </si>
  <si>
    <t>CA Water Services - Stockton</t>
  </si>
  <si>
    <t xml:space="preserve">CA Water Services - Travis AFB </t>
  </si>
  <si>
    <t>CA Water Services - Visalia</t>
  </si>
  <si>
    <t>CA Water Services - Willows</t>
  </si>
  <si>
    <t>CA Water Services - Quartz Hill</t>
  </si>
  <si>
    <t>CalNev Pipe Line CA</t>
  </si>
  <si>
    <t>CA-Oregon Telephone Company</t>
  </si>
  <si>
    <t>Central Valley Gas Storage</t>
  </si>
  <si>
    <t>CenturyLink - CA</t>
  </si>
  <si>
    <t>Valley Children's - Hospital</t>
  </si>
  <si>
    <t>City of CA City</t>
  </si>
  <si>
    <t>City of Colfax</t>
  </si>
  <si>
    <t>City of NV City</t>
  </si>
  <si>
    <t xml:space="preserve">Tallgrass Energy - CA </t>
  </si>
  <si>
    <t>Coram CA Development L.P./Con Edisn</t>
  </si>
  <si>
    <t>County of NV Sanitation District #1</t>
  </si>
  <si>
    <t>Coyote Valley Tribal Council</t>
  </si>
  <si>
    <t>Crossroads Mutual Water Company</t>
  </si>
  <si>
    <t>Crown Castle CA</t>
  </si>
  <si>
    <t>EDF Renewables - La Brisa</t>
  </si>
  <si>
    <t>EDF Renewables - Shiloh 2</t>
  </si>
  <si>
    <t xml:space="preserve">EDF Renewables - Shiloh 3 </t>
  </si>
  <si>
    <t>EDF Renewables - Shiloh 4</t>
  </si>
  <si>
    <t>EG Services, LLC</t>
  </si>
  <si>
    <t>ExteNet Systems, LLC - CA</t>
  </si>
  <si>
    <t>Ferrellgas - NV County</t>
  </si>
  <si>
    <t>Frontier a Citizens Communications Company - CA</t>
  </si>
  <si>
    <t>Hume Lake Christian Camps</t>
  </si>
  <si>
    <t>Intermountain Infrastructure Group, LLC - CA</t>
  </si>
  <si>
    <t xml:space="preserve">Inyo Networks, Inc - CA </t>
  </si>
  <si>
    <t>Ivanhoe Irrigation District</t>
  </si>
  <si>
    <t>Kinder Morgan / SFPP CA</t>
  </si>
  <si>
    <t>KTVU-TV Engineering</t>
  </si>
  <si>
    <t>Lake Oaks Mobile Home Community, Inc</t>
  </si>
  <si>
    <t>Level 3 / Lumen CA</t>
  </si>
  <si>
    <t>MCI WorldCom CA (Verizon)</t>
  </si>
  <si>
    <t>Mediacom-CA LLC</t>
  </si>
  <si>
    <t>NV County Fiber</t>
  </si>
  <si>
    <t>NV Irrigation District</t>
  </si>
  <si>
    <t>Northern CA Power Agency</t>
  </si>
  <si>
    <t>Orick Community Services District</t>
  </si>
  <si>
    <t>AT&amp;T Distribution - CA</t>
  </si>
  <si>
    <t>Plumas-Sierra Telecommunications CA</t>
  </si>
  <si>
    <t>Self Help Federal Credit Union</t>
  </si>
  <si>
    <t>Reabold, CA, LLC</t>
  </si>
  <si>
    <t>Rivian Automotive - CA</t>
  </si>
  <si>
    <t>Rwe Clean Energy</t>
  </si>
  <si>
    <t>Sacramento Area Sewer District</t>
  </si>
  <si>
    <t>Sable Offshore Corp.</t>
  </si>
  <si>
    <t>Nustar Logistics, L.P.</t>
  </si>
  <si>
    <t>Sierra NV Communications</t>
  </si>
  <si>
    <t>Southern CA Edison</t>
  </si>
  <si>
    <t>Southern CA Edison Transmission</t>
  </si>
  <si>
    <t>Southern CA Gas Company</t>
  </si>
  <si>
    <t>Southwest Gas Corporation - CA</t>
  </si>
  <si>
    <t>Cogent Communications - CA</t>
  </si>
  <si>
    <t>State of CA Legislative Data Center</t>
  </si>
  <si>
    <t>Succeed.net</t>
  </si>
  <si>
    <t>Surprise Valley Electrification Corporation - CA</t>
  </si>
  <si>
    <t>Tesla, Inc. (USA) - CA</t>
  </si>
  <si>
    <t>Teviston Community Service District</t>
  </si>
  <si>
    <t>The Boeing Company - CA</t>
  </si>
  <si>
    <t>ThompsonGas LLC</t>
  </si>
  <si>
    <t>Tuscarora Gas Transmission CA</t>
  </si>
  <si>
    <t>University of CA Merced Fiber</t>
  </si>
  <si>
    <t>University of CA Berkeley</t>
  </si>
  <si>
    <t>University of CA Davis Medical Center</t>
  </si>
  <si>
    <t>University of CA Davis</t>
  </si>
  <si>
    <t>University of CA Hastings College of the Law</t>
  </si>
  <si>
    <t>University of CA - Merced</t>
  </si>
  <si>
    <t>unWired Broadband, LLC</t>
  </si>
  <si>
    <t>UPRR Sacramento Railyards</t>
  </si>
  <si>
    <t>Valley Electric Association Inc CA</t>
  </si>
  <si>
    <t>Vero Fiber Networks, LLC - CA</t>
  </si>
  <si>
    <t>Veterans Home of CA</t>
  </si>
  <si>
    <t>Viasat, Inc. CA</t>
  </si>
  <si>
    <t>Trillium Pumps USA Inc</t>
  </si>
  <si>
    <t>Yara Stockton - DRY</t>
  </si>
  <si>
    <t>Zayo Group - CA</t>
  </si>
  <si>
    <t>Zito Media - CA</t>
  </si>
  <si>
    <t>Total Board operational expenses: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</si>
</sst>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%"/>
    <numFmt numFmtId="165" formatCode="&quot;$&quot;#,##0.00"/>
    <numFmt numFmtId="166" formatCode="&quot;$&quot;#,##0"/>
  </numFmts>
  <fonts count="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E1F2"/>
        <bgColor rgb="FFD9E1F2"/>
      </patternFill>
    </fill>
  </fills>
  <borders count="2">
    <border>
      <left/>
      <right/>
      <top/>
      <bottom/>
      <diagonal/>
    </border>
    <border>
      <left/>
      <right/>
      <top style="thin">
        <color rgb="FF8EA9DB"/>
      </top>
      <bottom style="thin">
        <color rgb="FF8EA9DB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0">
    <xf numFmtId="0" fontId="0" fillId="0" borderId="0" xfId="0"/>
    <xf numFmtId="0" fontId="1" fillId="0" borderId="0" xfId="0" applyFont="1"/>
    <xf numFmtId="164" fontId="1" fillId="0" borderId="0" xfId="0" applyNumberFormat="1" applyFont="1" applyAlignment="1">
      <alignment vertical="top"/>
    </xf>
    <xf numFmtId="165" fontId="1" fillId="0" borderId="0" xfId="0" applyNumberFormat="1" applyFont="1" applyAlignment="1">
      <alignment vertical="top"/>
    </xf>
    <xf numFmtId="3" fontId="1" fillId="0" borderId="0" xfId="0" applyNumberFormat="1" applyFont="1" applyAlignment="1">
      <alignment horizontal="center" vertical="top"/>
    </xf>
    <xf numFmtId="3" fontId="1" fillId="0" borderId="0" xfId="0" applyNumberFormat="1" applyFont="1" applyAlignment="1">
      <alignment vertical="top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vertical="top"/>
    </xf>
    <xf numFmtId="10" fontId="1" fillId="0" borderId="0" xfId="0" applyNumberFormat="1" applyFont="1" applyAlignment="1">
      <alignment horizontal="center" vertical="top"/>
    </xf>
    <xf numFmtId="165" fontId="1" fillId="0" borderId="0" xfId="0" applyNumberFormat="1" applyFont="1" applyAlignment="1">
      <alignment horizontal="center" vertical="top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wrapText="1"/>
    </xf>
    <xf numFmtId="164" fontId="1" fillId="0" borderId="0" xfId="0" applyNumberFormat="1" applyFont="1" applyAlignment="1">
      <alignment horizontal="center" vertical="center" wrapText="1"/>
    </xf>
    <xf numFmtId="165" fontId="1" fillId="0" borderId="0" xfId="0" applyNumberFormat="1" applyFont="1" applyAlignment="1">
      <alignment horizontal="center" vertical="center" wrapText="1"/>
    </xf>
    <xf numFmtId="3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top" wrapText="1"/>
    </xf>
    <xf numFmtId="166" fontId="1" fillId="0" borderId="0" xfId="0" applyNumberFormat="1" applyFont="1" applyAlignment="1">
      <alignment horizontal="left"/>
    </xf>
    <xf numFmtId="0" fontId="1" fillId="0" borderId="0" xfId="0" applyFont="1" applyAlignment="1">
      <alignment horizontal="right" vertical="top"/>
    </xf>
    <xf numFmtId="3" fontId="1" fillId="0" borderId="0" xfId="0" applyNumberFormat="1" applyFont="1" applyAlignment="1">
      <alignment horizontal="left"/>
    </xf>
    <xf numFmtId="0" fontId="3" fillId="0" borderId="0" xfId="1" applyFont="1" applyAlignment="1">
      <alignment vertical="top"/>
    </xf>
    <xf numFmtId="0" fontId="4" fillId="0" borderId="0" xfId="0" applyFont="1"/>
    <xf numFmtId="0" fontId="1" fillId="0" borderId="0" xfId="0" applyFont="1" applyAlignment="1">
      <alignment horizontal="left"/>
    </xf>
    <xf numFmtId="49" fontId="1" fillId="0" borderId="0" xfId="0" applyNumberFormat="1" applyFont="1" applyAlignment="1">
      <alignment horizontal="left"/>
    </xf>
    <xf numFmtId="0" fontId="5" fillId="2" borderId="1" xfId="0" applyFont="1" applyFill="1" applyBorder="1" applyAlignment="1">
      <alignment wrapText="1"/>
    </xf>
    <xf numFmtId="0" fontId="5" fillId="0" borderId="1" xfId="0" applyFont="1" applyBorder="1" applyAlignment="1">
      <alignment wrapText="1"/>
    </xf>
    <xf numFmtId="0" fontId="5" fillId="0" borderId="0" xfId="0" applyFont="1"/>
    <xf numFmtId="3" fontId="5" fillId="0" borderId="0" xfId="0" applyNumberFormat="1" applyFont="1"/>
    <xf numFmtId="3" fontId="1" fillId="0" borderId="0" xfId="0" applyNumberFormat="1" applyFont="1"/>
  </cellXfs>
  <cellStyles count="2">
    <cellStyle name="Hyperlink" xfId="1" builtinId="8"/>
    <cellStyle name="Normal" xfId="0" builtinId="0"/>
  </cellStyles>
  <dxfs count="2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4" formatCode="0.00%"/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4" formatCode="0.0000%"/>
      <alignment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5" formatCode="&quot;$&quot;#,##0.00"/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5" formatCode="&quot;$&quot;#,##0.00"/>
      <alignment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3" formatCode="#,##0"/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3" formatCode="#,##0"/>
      <alignment horizontal="center"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3" formatCode="#,##0"/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3" formatCode="#,##0"/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0" formatCode="General"/>
      <alignment horizontal="center"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vertical="top" textRotation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vertical="top" textRotation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adhu%20Pokharel\Downloads\DigFee\Billing_2025_final.xlsx" TargetMode="External"/><Relationship Id="rId1" Type="http://schemas.openxmlformats.org/officeDocument/2006/relationships/externalLinkPath" Target="Billing_2025_final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adhu%20Pokharel\Downloads\DigFee\2024%20Q4%20Ticket%20Info_DigAlert.xlsx" TargetMode="External"/><Relationship Id="rId1" Type="http://schemas.openxmlformats.org/officeDocument/2006/relationships/externalLinkPath" Target="2024%20Q4%20Ticket%20Info_DigAler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xplanation"/>
      <sheetName val="Billing_final"/>
      <sheetName val="Sheet1"/>
      <sheetName val="Tickets_by_Type_v2"/>
      <sheetName val="ShortExplanation"/>
      <sheetName val="Tickets_by_Type_v1"/>
    </sheetNames>
    <sheetDataSet>
      <sheetData sheetId="0" refreshError="1"/>
      <sheetData sheetId="1" refreshError="1"/>
      <sheetData sheetId="2">
        <row r="4">
          <cell r="A4">
            <v>100030</v>
          </cell>
          <cell r="B4">
            <v>23</v>
          </cell>
        </row>
        <row r="5">
          <cell r="A5">
            <v>100060</v>
          </cell>
          <cell r="B5">
            <v>72</v>
          </cell>
        </row>
        <row r="6">
          <cell r="A6">
            <v>100099</v>
          </cell>
          <cell r="B6">
            <v>951</v>
          </cell>
        </row>
        <row r="7">
          <cell r="A7">
            <v>100105</v>
          </cell>
          <cell r="B7">
            <v>157</v>
          </cell>
        </row>
        <row r="8">
          <cell r="A8">
            <v>100130</v>
          </cell>
          <cell r="B8">
            <v>680</v>
          </cell>
        </row>
        <row r="9">
          <cell r="A9">
            <v>100172</v>
          </cell>
          <cell r="B9">
            <v>1232</v>
          </cell>
        </row>
        <row r="10">
          <cell r="A10">
            <v>100211</v>
          </cell>
          <cell r="B10">
            <v>2996</v>
          </cell>
        </row>
        <row r="11">
          <cell r="A11">
            <v>100264</v>
          </cell>
          <cell r="B11">
            <v>25</v>
          </cell>
        </row>
        <row r="12">
          <cell r="A12">
            <v>100343</v>
          </cell>
          <cell r="B12">
            <v>533</v>
          </cell>
        </row>
        <row r="13">
          <cell r="A13">
            <v>100422</v>
          </cell>
          <cell r="B13">
            <v>11185</v>
          </cell>
        </row>
        <row r="14">
          <cell r="A14">
            <v>100427</v>
          </cell>
          <cell r="B14">
            <v>2951</v>
          </cell>
        </row>
        <row r="15">
          <cell r="A15">
            <v>100435</v>
          </cell>
          <cell r="B15">
            <v>27</v>
          </cell>
        </row>
        <row r="16">
          <cell r="A16">
            <v>100448</v>
          </cell>
          <cell r="B16">
            <v>2058</v>
          </cell>
        </row>
        <row r="17">
          <cell r="A17">
            <v>100464</v>
          </cell>
          <cell r="B17">
            <v>5</v>
          </cell>
        </row>
        <row r="18">
          <cell r="A18">
            <v>100481</v>
          </cell>
          <cell r="B18">
            <v>50</v>
          </cell>
        </row>
        <row r="19">
          <cell r="A19">
            <v>100501</v>
          </cell>
          <cell r="B19">
            <v>41</v>
          </cell>
        </row>
        <row r="20">
          <cell r="A20">
            <v>100528</v>
          </cell>
          <cell r="B20">
            <v>485</v>
          </cell>
        </row>
        <row r="21">
          <cell r="A21">
            <v>100541</v>
          </cell>
          <cell r="B21">
            <v>2</v>
          </cell>
        </row>
        <row r="22">
          <cell r="A22">
            <v>100554</v>
          </cell>
          <cell r="B22">
            <v>272</v>
          </cell>
        </row>
        <row r="23">
          <cell r="A23">
            <v>100582</v>
          </cell>
          <cell r="B23">
            <v>196</v>
          </cell>
        </row>
        <row r="24">
          <cell r="A24">
            <v>100595</v>
          </cell>
          <cell r="B24">
            <v>125</v>
          </cell>
        </row>
        <row r="25">
          <cell r="A25">
            <v>100608</v>
          </cell>
          <cell r="B25">
            <v>3</v>
          </cell>
        </row>
        <row r="26">
          <cell r="A26">
            <v>100614</v>
          </cell>
          <cell r="B26">
            <v>34</v>
          </cell>
        </row>
        <row r="27">
          <cell r="A27">
            <v>100621</v>
          </cell>
          <cell r="B27">
            <v>527</v>
          </cell>
        </row>
        <row r="28">
          <cell r="A28">
            <v>100633</v>
          </cell>
          <cell r="B28">
            <v>64</v>
          </cell>
        </row>
        <row r="29">
          <cell r="A29">
            <v>100712</v>
          </cell>
          <cell r="B29">
            <v>2</v>
          </cell>
        </row>
        <row r="30">
          <cell r="A30">
            <v>100751</v>
          </cell>
          <cell r="B30">
            <v>688</v>
          </cell>
        </row>
        <row r="31">
          <cell r="A31">
            <v>100791</v>
          </cell>
          <cell r="B31">
            <v>51</v>
          </cell>
        </row>
        <row r="32">
          <cell r="A32">
            <v>100913</v>
          </cell>
          <cell r="B32">
            <v>181</v>
          </cell>
        </row>
        <row r="33">
          <cell r="A33">
            <v>100925</v>
          </cell>
          <cell r="B33">
            <v>2600</v>
          </cell>
        </row>
        <row r="34">
          <cell r="A34">
            <v>100936</v>
          </cell>
          <cell r="B34">
            <v>30</v>
          </cell>
        </row>
        <row r="35">
          <cell r="A35">
            <v>100941</v>
          </cell>
          <cell r="B35">
            <v>2</v>
          </cell>
        </row>
        <row r="36">
          <cell r="A36">
            <v>100947</v>
          </cell>
          <cell r="B36">
            <v>667</v>
          </cell>
        </row>
        <row r="37">
          <cell r="A37">
            <v>100949</v>
          </cell>
          <cell r="B37">
            <v>159</v>
          </cell>
        </row>
        <row r="38">
          <cell r="A38">
            <v>100951</v>
          </cell>
          <cell r="B38">
            <v>8</v>
          </cell>
        </row>
        <row r="39">
          <cell r="A39">
            <v>100980</v>
          </cell>
          <cell r="B39">
            <v>37</v>
          </cell>
        </row>
        <row r="40">
          <cell r="A40">
            <v>100982</v>
          </cell>
          <cell r="B40">
            <v>13</v>
          </cell>
        </row>
        <row r="41">
          <cell r="A41">
            <v>100983</v>
          </cell>
          <cell r="B41">
            <v>12</v>
          </cell>
        </row>
        <row r="42">
          <cell r="A42">
            <v>100984</v>
          </cell>
          <cell r="B42">
            <v>11</v>
          </cell>
        </row>
        <row r="43">
          <cell r="A43">
            <v>100985</v>
          </cell>
          <cell r="B43">
            <v>48</v>
          </cell>
        </row>
        <row r="44">
          <cell r="A44">
            <v>100990</v>
          </cell>
          <cell r="B44">
            <v>28</v>
          </cell>
        </row>
        <row r="45">
          <cell r="A45">
            <v>100999</v>
          </cell>
          <cell r="B45">
            <v>11</v>
          </cell>
        </row>
        <row r="46">
          <cell r="A46">
            <v>101007</v>
          </cell>
          <cell r="B46">
            <v>43</v>
          </cell>
        </row>
        <row r="47">
          <cell r="A47">
            <v>101009</v>
          </cell>
          <cell r="B47">
            <v>411</v>
          </cell>
        </row>
        <row r="48">
          <cell r="A48">
            <v>101011</v>
          </cell>
          <cell r="B48">
            <v>277</v>
          </cell>
        </row>
        <row r="49">
          <cell r="A49">
            <v>101012</v>
          </cell>
          <cell r="B49">
            <v>65</v>
          </cell>
        </row>
        <row r="50">
          <cell r="A50">
            <v>101013</v>
          </cell>
          <cell r="B50">
            <v>42</v>
          </cell>
        </row>
        <row r="51">
          <cell r="A51">
            <v>101018</v>
          </cell>
          <cell r="B51">
            <v>5</v>
          </cell>
        </row>
        <row r="52">
          <cell r="A52">
            <v>101021</v>
          </cell>
          <cell r="B52">
            <v>9</v>
          </cell>
        </row>
        <row r="53">
          <cell r="A53">
            <v>101022</v>
          </cell>
          <cell r="B53">
            <v>14</v>
          </cell>
        </row>
        <row r="54">
          <cell r="A54">
            <v>101029</v>
          </cell>
          <cell r="B54">
            <v>1639</v>
          </cell>
        </row>
        <row r="55">
          <cell r="A55">
            <v>101031</v>
          </cell>
          <cell r="B55">
            <v>3752</v>
          </cell>
        </row>
        <row r="56">
          <cell r="A56">
            <v>101033</v>
          </cell>
          <cell r="B56">
            <v>12</v>
          </cell>
        </row>
        <row r="57">
          <cell r="A57">
            <v>101036</v>
          </cell>
          <cell r="B57">
            <v>7</v>
          </cell>
        </row>
        <row r="58">
          <cell r="A58">
            <v>101037</v>
          </cell>
          <cell r="B58">
            <v>18</v>
          </cell>
        </row>
        <row r="59">
          <cell r="A59">
            <v>101038</v>
          </cell>
          <cell r="B59">
            <v>50</v>
          </cell>
        </row>
        <row r="60">
          <cell r="A60">
            <v>101040</v>
          </cell>
          <cell r="B60">
            <v>10</v>
          </cell>
        </row>
        <row r="61">
          <cell r="A61">
            <v>101042</v>
          </cell>
          <cell r="B61">
            <v>207</v>
          </cell>
        </row>
        <row r="62">
          <cell r="A62">
            <v>101043</v>
          </cell>
          <cell r="B62">
            <v>6</v>
          </cell>
        </row>
        <row r="63">
          <cell r="A63">
            <v>101044</v>
          </cell>
          <cell r="B63">
            <v>297</v>
          </cell>
        </row>
        <row r="64">
          <cell r="A64">
            <v>101045</v>
          </cell>
          <cell r="B64">
            <v>331</v>
          </cell>
        </row>
        <row r="65">
          <cell r="A65">
            <v>101047</v>
          </cell>
          <cell r="B65">
            <v>109</v>
          </cell>
        </row>
        <row r="66">
          <cell r="A66">
            <v>101048</v>
          </cell>
          <cell r="B66">
            <v>16</v>
          </cell>
        </row>
        <row r="67">
          <cell r="A67">
            <v>101050</v>
          </cell>
          <cell r="B67">
            <v>4</v>
          </cell>
        </row>
        <row r="68">
          <cell r="A68">
            <v>101051</v>
          </cell>
          <cell r="B68">
            <v>352</v>
          </cell>
        </row>
        <row r="69">
          <cell r="A69">
            <v>101055</v>
          </cell>
          <cell r="B69">
            <v>15658</v>
          </cell>
        </row>
        <row r="70">
          <cell r="A70">
            <v>101214</v>
          </cell>
          <cell r="B70">
            <v>143</v>
          </cell>
        </row>
        <row r="71">
          <cell r="A71">
            <v>102105</v>
          </cell>
          <cell r="B71">
            <v>259</v>
          </cell>
        </row>
        <row r="72">
          <cell r="A72">
            <v>102110</v>
          </cell>
          <cell r="B72">
            <v>389</v>
          </cell>
        </row>
        <row r="73">
          <cell r="A73">
            <v>102532</v>
          </cell>
          <cell r="B73">
            <v>1257</v>
          </cell>
        </row>
        <row r="74">
          <cell r="A74">
            <v>102637</v>
          </cell>
          <cell r="B74">
            <v>7</v>
          </cell>
        </row>
        <row r="75">
          <cell r="A75">
            <v>102743</v>
          </cell>
          <cell r="B75">
            <v>6601</v>
          </cell>
        </row>
        <row r="76">
          <cell r="A76">
            <v>102954</v>
          </cell>
          <cell r="B76">
            <v>2298</v>
          </cell>
        </row>
        <row r="77">
          <cell r="A77">
            <v>102956</v>
          </cell>
          <cell r="B77">
            <v>1721</v>
          </cell>
        </row>
        <row r="78">
          <cell r="A78">
            <v>102958</v>
          </cell>
          <cell r="B78">
            <v>36</v>
          </cell>
        </row>
        <row r="79">
          <cell r="A79">
            <v>102959</v>
          </cell>
          <cell r="B79">
            <v>27</v>
          </cell>
        </row>
        <row r="80">
          <cell r="A80">
            <v>102961</v>
          </cell>
          <cell r="B80">
            <v>92</v>
          </cell>
        </row>
        <row r="81">
          <cell r="A81">
            <v>102963</v>
          </cell>
          <cell r="B81">
            <v>43</v>
          </cell>
        </row>
        <row r="82">
          <cell r="A82">
            <v>102968</v>
          </cell>
          <cell r="B82">
            <v>12</v>
          </cell>
        </row>
        <row r="83">
          <cell r="A83">
            <v>102973</v>
          </cell>
          <cell r="B83">
            <v>4</v>
          </cell>
        </row>
        <row r="84">
          <cell r="A84">
            <v>102979</v>
          </cell>
          <cell r="B84">
            <v>1019</v>
          </cell>
        </row>
        <row r="85">
          <cell r="A85">
            <v>102983</v>
          </cell>
          <cell r="B85">
            <v>16</v>
          </cell>
        </row>
        <row r="86">
          <cell r="A86">
            <v>102989</v>
          </cell>
          <cell r="B86">
            <v>687</v>
          </cell>
        </row>
        <row r="87">
          <cell r="A87">
            <v>102992</v>
          </cell>
          <cell r="B87">
            <v>15</v>
          </cell>
        </row>
        <row r="88">
          <cell r="A88">
            <v>102993</v>
          </cell>
          <cell r="B88">
            <v>233</v>
          </cell>
        </row>
        <row r="89">
          <cell r="A89">
            <v>102996</v>
          </cell>
          <cell r="B89">
            <v>100</v>
          </cell>
        </row>
        <row r="90">
          <cell r="A90">
            <v>102998</v>
          </cell>
          <cell r="B90">
            <v>307</v>
          </cell>
        </row>
        <row r="91">
          <cell r="A91">
            <v>102999</v>
          </cell>
          <cell r="B91">
            <v>20</v>
          </cell>
        </row>
        <row r="92">
          <cell r="A92">
            <v>103000</v>
          </cell>
          <cell r="B92">
            <v>127</v>
          </cell>
        </row>
        <row r="93">
          <cell r="A93">
            <v>103004</v>
          </cell>
          <cell r="B93">
            <v>216</v>
          </cell>
        </row>
        <row r="94">
          <cell r="A94">
            <v>103057</v>
          </cell>
          <cell r="B94">
            <v>856</v>
          </cell>
        </row>
        <row r="95">
          <cell r="A95">
            <v>103113</v>
          </cell>
          <cell r="B95">
            <v>260</v>
          </cell>
        </row>
        <row r="96">
          <cell r="A96">
            <v>103116</v>
          </cell>
          <cell r="B96">
            <v>27</v>
          </cell>
        </row>
        <row r="97">
          <cell r="A97">
            <v>103120</v>
          </cell>
          <cell r="B97">
            <v>451</v>
          </cell>
        </row>
        <row r="98">
          <cell r="A98">
            <v>103126</v>
          </cell>
          <cell r="B98">
            <v>37</v>
          </cell>
        </row>
        <row r="99">
          <cell r="A99">
            <v>103139</v>
          </cell>
          <cell r="B99">
            <v>75</v>
          </cell>
        </row>
        <row r="100">
          <cell r="A100">
            <v>103145</v>
          </cell>
          <cell r="B100">
            <v>14</v>
          </cell>
        </row>
        <row r="101">
          <cell r="A101">
            <v>103152</v>
          </cell>
          <cell r="B101">
            <v>1196</v>
          </cell>
        </row>
        <row r="102">
          <cell r="A102">
            <v>103271</v>
          </cell>
          <cell r="B102">
            <v>1643</v>
          </cell>
        </row>
        <row r="103">
          <cell r="A103">
            <v>103350</v>
          </cell>
          <cell r="B103">
            <v>40</v>
          </cell>
        </row>
        <row r="104">
          <cell r="A104">
            <v>103429</v>
          </cell>
          <cell r="B104">
            <v>35</v>
          </cell>
        </row>
        <row r="105">
          <cell r="A105">
            <v>103456</v>
          </cell>
          <cell r="B105">
            <v>235</v>
          </cell>
        </row>
        <row r="106">
          <cell r="A106">
            <v>103587</v>
          </cell>
          <cell r="B106">
            <v>326</v>
          </cell>
        </row>
        <row r="107">
          <cell r="A107">
            <v>103601</v>
          </cell>
          <cell r="B107">
            <v>1114</v>
          </cell>
        </row>
        <row r="108">
          <cell r="A108">
            <v>103607</v>
          </cell>
          <cell r="B108">
            <v>12</v>
          </cell>
        </row>
        <row r="109">
          <cell r="A109">
            <v>103612</v>
          </cell>
          <cell r="B109">
            <v>7</v>
          </cell>
        </row>
        <row r="110">
          <cell r="A110">
            <v>103635</v>
          </cell>
          <cell r="B110">
            <v>43</v>
          </cell>
        </row>
        <row r="111">
          <cell r="A111">
            <v>103647</v>
          </cell>
          <cell r="B111">
            <v>267</v>
          </cell>
        </row>
        <row r="112">
          <cell r="A112">
            <v>103648</v>
          </cell>
          <cell r="B112">
            <v>23</v>
          </cell>
        </row>
        <row r="113">
          <cell r="A113">
            <v>103657</v>
          </cell>
          <cell r="B113">
            <v>24</v>
          </cell>
        </row>
        <row r="114">
          <cell r="A114">
            <v>103660</v>
          </cell>
          <cell r="B114">
            <v>36</v>
          </cell>
        </row>
        <row r="115">
          <cell r="A115">
            <v>103676</v>
          </cell>
          <cell r="B115">
            <v>29</v>
          </cell>
        </row>
        <row r="116">
          <cell r="A116">
            <v>103693</v>
          </cell>
          <cell r="B116">
            <v>1365</v>
          </cell>
        </row>
        <row r="117">
          <cell r="A117">
            <v>103700</v>
          </cell>
          <cell r="B117">
            <v>334</v>
          </cell>
        </row>
        <row r="118">
          <cell r="A118">
            <v>103704</v>
          </cell>
          <cell r="B118">
            <v>155</v>
          </cell>
        </row>
        <row r="119">
          <cell r="A119">
            <v>103705</v>
          </cell>
          <cell r="B119">
            <v>2</v>
          </cell>
        </row>
        <row r="120">
          <cell r="A120">
            <v>103707</v>
          </cell>
          <cell r="B120">
            <v>241</v>
          </cell>
        </row>
        <row r="121">
          <cell r="A121">
            <v>103721</v>
          </cell>
          <cell r="B121">
            <v>91</v>
          </cell>
        </row>
        <row r="122">
          <cell r="A122">
            <v>103727</v>
          </cell>
          <cell r="B122">
            <v>319</v>
          </cell>
        </row>
        <row r="123">
          <cell r="A123">
            <v>103733</v>
          </cell>
          <cell r="B123">
            <v>172</v>
          </cell>
        </row>
        <row r="124">
          <cell r="A124">
            <v>103746</v>
          </cell>
          <cell r="B124">
            <v>62</v>
          </cell>
        </row>
        <row r="125">
          <cell r="A125">
            <v>103891</v>
          </cell>
          <cell r="B125">
            <v>19432</v>
          </cell>
        </row>
        <row r="126">
          <cell r="A126">
            <v>103964</v>
          </cell>
          <cell r="B126">
            <v>629</v>
          </cell>
        </row>
        <row r="127">
          <cell r="A127">
            <v>104033</v>
          </cell>
          <cell r="B127">
            <v>51</v>
          </cell>
        </row>
        <row r="128">
          <cell r="A128">
            <v>104048</v>
          </cell>
          <cell r="B128">
            <v>5</v>
          </cell>
        </row>
        <row r="129">
          <cell r="A129">
            <v>104062</v>
          </cell>
          <cell r="B129">
            <v>491</v>
          </cell>
        </row>
        <row r="130">
          <cell r="A130">
            <v>104075</v>
          </cell>
          <cell r="B130">
            <v>62</v>
          </cell>
        </row>
        <row r="131">
          <cell r="A131">
            <v>104081</v>
          </cell>
          <cell r="B131">
            <v>5</v>
          </cell>
        </row>
        <row r="132">
          <cell r="A132">
            <v>104084</v>
          </cell>
          <cell r="B132">
            <v>36</v>
          </cell>
        </row>
        <row r="133">
          <cell r="A133">
            <v>104088</v>
          </cell>
          <cell r="B133">
            <v>87</v>
          </cell>
        </row>
        <row r="134">
          <cell r="A134">
            <v>104101</v>
          </cell>
          <cell r="B134">
            <v>44</v>
          </cell>
        </row>
        <row r="135">
          <cell r="A135">
            <v>104115</v>
          </cell>
          <cell r="B135">
            <v>368</v>
          </cell>
        </row>
        <row r="136">
          <cell r="A136">
            <v>104128</v>
          </cell>
        </row>
        <row r="137">
          <cell r="A137">
            <v>104135</v>
          </cell>
          <cell r="B137">
            <v>5</v>
          </cell>
        </row>
        <row r="138">
          <cell r="A138">
            <v>104142</v>
          </cell>
          <cell r="B138">
            <v>63</v>
          </cell>
        </row>
        <row r="139">
          <cell r="A139">
            <v>104168</v>
          </cell>
          <cell r="B139">
            <v>13</v>
          </cell>
        </row>
        <row r="140">
          <cell r="A140">
            <v>104220</v>
          </cell>
          <cell r="B140">
            <v>2156</v>
          </cell>
        </row>
        <row r="141">
          <cell r="A141">
            <v>104352</v>
          </cell>
          <cell r="B141">
            <v>57</v>
          </cell>
        </row>
        <row r="142">
          <cell r="A142">
            <v>104530</v>
          </cell>
          <cell r="B142">
            <v>38</v>
          </cell>
        </row>
        <row r="143">
          <cell r="A143">
            <v>104709</v>
          </cell>
          <cell r="B143">
            <v>147</v>
          </cell>
        </row>
        <row r="144">
          <cell r="A144">
            <v>104724</v>
          </cell>
          <cell r="B144">
            <v>5</v>
          </cell>
        </row>
        <row r="145">
          <cell r="A145">
            <v>104776</v>
          </cell>
          <cell r="B145">
            <v>235</v>
          </cell>
        </row>
        <row r="146">
          <cell r="A146">
            <v>104827</v>
          </cell>
          <cell r="B146">
            <v>3242</v>
          </cell>
        </row>
        <row r="147">
          <cell r="A147">
            <v>104906</v>
          </cell>
          <cell r="B147">
            <v>2546</v>
          </cell>
        </row>
        <row r="148">
          <cell r="A148">
            <v>104959</v>
          </cell>
          <cell r="B148">
            <v>1157</v>
          </cell>
        </row>
        <row r="149">
          <cell r="A149">
            <v>105012</v>
          </cell>
          <cell r="B149">
            <v>1143</v>
          </cell>
        </row>
        <row r="150">
          <cell r="A150">
            <v>105038</v>
          </cell>
          <cell r="B150">
            <v>81</v>
          </cell>
        </row>
        <row r="151">
          <cell r="A151">
            <v>105051</v>
          </cell>
          <cell r="B151">
            <v>63</v>
          </cell>
        </row>
        <row r="152">
          <cell r="A152">
            <v>105064</v>
          </cell>
          <cell r="B152">
            <v>1821</v>
          </cell>
        </row>
        <row r="153">
          <cell r="A153">
            <v>105232</v>
          </cell>
          <cell r="B153">
            <v>245</v>
          </cell>
        </row>
        <row r="154">
          <cell r="A154">
            <v>105400</v>
          </cell>
          <cell r="B154">
            <v>731</v>
          </cell>
        </row>
        <row r="155">
          <cell r="A155">
            <v>105568</v>
          </cell>
          <cell r="B155">
            <v>1445</v>
          </cell>
        </row>
        <row r="156">
          <cell r="A156">
            <v>105749</v>
          </cell>
          <cell r="B156">
            <v>2047</v>
          </cell>
        </row>
        <row r="157">
          <cell r="A157">
            <v>105856</v>
          </cell>
          <cell r="B157">
            <v>344</v>
          </cell>
        </row>
        <row r="158">
          <cell r="A158">
            <v>105908</v>
          </cell>
          <cell r="B158">
            <v>7814</v>
          </cell>
        </row>
        <row r="159">
          <cell r="A159">
            <v>105945</v>
          </cell>
          <cell r="B159">
            <v>11511</v>
          </cell>
        </row>
        <row r="160">
          <cell r="A160">
            <v>105958</v>
          </cell>
          <cell r="B160">
            <v>2</v>
          </cell>
        </row>
        <row r="161">
          <cell r="A161">
            <v>105963</v>
          </cell>
          <cell r="B161">
            <v>13</v>
          </cell>
        </row>
        <row r="162">
          <cell r="A162">
            <v>105964</v>
          </cell>
          <cell r="B162">
            <v>976</v>
          </cell>
        </row>
        <row r="163">
          <cell r="A163">
            <v>105965</v>
          </cell>
          <cell r="B163">
            <v>253</v>
          </cell>
        </row>
        <row r="164">
          <cell r="A164">
            <v>105966</v>
          </cell>
          <cell r="B164">
            <v>2649</v>
          </cell>
        </row>
        <row r="165">
          <cell r="A165">
            <v>105967</v>
          </cell>
          <cell r="B165">
            <v>155</v>
          </cell>
        </row>
        <row r="166">
          <cell r="A166">
            <v>105968</v>
          </cell>
          <cell r="B166">
            <v>1049</v>
          </cell>
        </row>
        <row r="167">
          <cell r="A167">
            <v>105969</v>
          </cell>
          <cell r="B167">
            <v>70</v>
          </cell>
        </row>
        <row r="168">
          <cell r="A168">
            <v>105970</v>
          </cell>
          <cell r="B168">
            <v>38</v>
          </cell>
        </row>
        <row r="169">
          <cell r="A169">
            <v>105973</v>
          </cell>
          <cell r="B169">
            <v>1582</v>
          </cell>
        </row>
        <row r="170">
          <cell r="A170">
            <v>105977</v>
          </cell>
          <cell r="B170">
            <v>174</v>
          </cell>
        </row>
        <row r="171">
          <cell r="A171">
            <v>105982</v>
          </cell>
          <cell r="B171">
            <v>5789</v>
          </cell>
        </row>
        <row r="172">
          <cell r="A172">
            <v>105986</v>
          </cell>
          <cell r="B172">
            <v>15583</v>
          </cell>
        </row>
        <row r="173">
          <cell r="A173">
            <v>105990</v>
          </cell>
          <cell r="B173">
            <v>4534</v>
          </cell>
        </row>
        <row r="174">
          <cell r="A174">
            <v>105992</v>
          </cell>
          <cell r="B174">
            <v>276</v>
          </cell>
        </row>
        <row r="175">
          <cell r="A175">
            <v>105995</v>
          </cell>
          <cell r="B175">
            <v>368</v>
          </cell>
        </row>
        <row r="176">
          <cell r="A176">
            <v>105998</v>
          </cell>
          <cell r="B176">
            <v>1882</v>
          </cell>
        </row>
        <row r="177">
          <cell r="A177">
            <v>106000</v>
          </cell>
          <cell r="B177">
            <v>5828</v>
          </cell>
        </row>
        <row r="178">
          <cell r="A178">
            <v>106002</v>
          </cell>
          <cell r="B178">
            <v>755</v>
          </cell>
        </row>
        <row r="179">
          <cell r="A179">
            <v>106004</v>
          </cell>
          <cell r="B179">
            <v>734</v>
          </cell>
        </row>
        <row r="180">
          <cell r="A180">
            <v>106005</v>
          </cell>
          <cell r="B180">
            <v>167</v>
          </cell>
        </row>
        <row r="181">
          <cell r="A181">
            <v>106006</v>
          </cell>
          <cell r="B181">
            <v>3499</v>
          </cell>
        </row>
        <row r="182">
          <cell r="A182">
            <v>106008</v>
          </cell>
          <cell r="B182">
            <v>10608</v>
          </cell>
        </row>
        <row r="183">
          <cell r="A183">
            <v>106010</v>
          </cell>
          <cell r="B183">
            <v>791</v>
          </cell>
        </row>
        <row r="184">
          <cell r="A184">
            <v>106016</v>
          </cell>
          <cell r="B184">
            <v>1639</v>
          </cell>
        </row>
        <row r="185">
          <cell r="A185">
            <v>106022</v>
          </cell>
          <cell r="B185">
            <v>6900</v>
          </cell>
        </row>
        <row r="186">
          <cell r="A186">
            <v>106023</v>
          </cell>
          <cell r="B186">
            <v>456</v>
          </cell>
        </row>
        <row r="187">
          <cell r="A187">
            <v>106024</v>
          </cell>
          <cell r="B187">
            <v>4521</v>
          </cell>
        </row>
        <row r="188">
          <cell r="A188">
            <v>106028</v>
          </cell>
          <cell r="B188">
            <v>324</v>
          </cell>
        </row>
        <row r="189">
          <cell r="A189">
            <v>106127</v>
          </cell>
          <cell r="B189">
            <v>46</v>
          </cell>
        </row>
        <row r="190">
          <cell r="A190">
            <v>106225</v>
          </cell>
          <cell r="B190">
            <v>13</v>
          </cell>
        </row>
        <row r="191">
          <cell r="A191">
            <v>106238</v>
          </cell>
          <cell r="B191">
            <v>527</v>
          </cell>
        </row>
        <row r="192">
          <cell r="A192">
            <v>106251</v>
          </cell>
          <cell r="B192">
            <v>89</v>
          </cell>
        </row>
        <row r="193">
          <cell r="A193">
            <v>106277</v>
          </cell>
          <cell r="B193">
            <v>93</v>
          </cell>
        </row>
        <row r="194">
          <cell r="A194">
            <v>106278</v>
          </cell>
          <cell r="B194">
            <v>27</v>
          </cell>
        </row>
        <row r="195">
          <cell r="A195">
            <v>106279</v>
          </cell>
          <cell r="B195">
            <v>3</v>
          </cell>
        </row>
        <row r="196">
          <cell r="A196">
            <v>106304</v>
          </cell>
          <cell r="B196">
            <v>12</v>
          </cell>
        </row>
        <row r="197">
          <cell r="A197">
            <v>106330</v>
          </cell>
          <cell r="B197">
            <v>541</v>
          </cell>
        </row>
        <row r="198">
          <cell r="A198">
            <v>106343</v>
          </cell>
          <cell r="B198">
            <v>56</v>
          </cell>
        </row>
        <row r="199">
          <cell r="A199">
            <v>106356</v>
          </cell>
          <cell r="B199">
            <v>224</v>
          </cell>
        </row>
        <row r="200">
          <cell r="A200">
            <v>106370</v>
          </cell>
          <cell r="B200">
            <v>58</v>
          </cell>
        </row>
        <row r="201">
          <cell r="A201">
            <v>106383</v>
          </cell>
          <cell r="B201">
            <v>77</v>
          </cell>
        </row>
        <row r="202">
          <cell r="A202">
            <v>106396</v>
          </cell>
          <cell r="B202">
            <v>88</v>
          </cell>
        </row>
        <row r="203">
          <cell r="A203">
            <v>106462</v>
          </cell>
          <cell r="B203">
            <v>163</v>
          </cell>
        </row>
        <row r="204">
          <cell r="A204">
            <v>106488</v>
          </cell>
          <cell r="B204">
            <v>1789</v>
          </cell>
        </row>
        <row r="205">
          <cell r="A205">
            <v>106514</v>
          </cell>
          <cell r="B205">
            <v>46</v>
          </cell>
        </row>
        <row r="206">
          <cell r="A206">
            <v>106526</v>
          </cell>
          <cell r="B206">
            <v>1</v>
          </cell>
        </row>
        <row r="207">
          <cell r="A207">
            <v>106541</v>
          </cell>
          <cell r="B207">
            <v>2040</v>
          </cell>
        </row>
        <row r="208">
          <cell r="A208">
            <v>106752</v>
          </cell>
          <cell r="B208">
            <v>8860</v>
          </cell>
        </row>
        <row r="209">
          <cell r="A209">
            <v>106804</v>
          </cell>
          <cell r="B209">
            <v>134</v>
          </cell>
        </row>
        <row r="210">
          <cell r="A210">
            <v>106857</v>
          </cell>
          <cell r="B210">
            <v>291</v>
          </cell>
        </row>
        <row r="211">
          <cell r="A211">
            <v>106870</v>
          </cell>
          <cell r="B211">
            <v>4</v>
          </cell>
        </row>
        <row r="212">
          <cell r="A212">
            <v>106883</v>
          </cell>
          <cell r="B212">
            <v>7</v>
          </cell>
        </row>
        <row r="213">
          <cell r="A213">
            <v>106886</v>
          </cell>
          <cell r="B213">
            <v>37</v>
          </cell>
        </row>
        <row r="214">
          <cell r="A214">
            <v>106891</v>
          </cell>
          <cell r="B214">
            <v>32</v>
          </cell>
        </row>
        <row r="215">
          <cell r="A215">
            <v>106897</v>
          </cell>
          <cell r="B215">
            <v>2880</v>
          </cell>
        </row>
        <row r="216">
          <cell r="A216">
            <v>106936</v>
          </cell>
          <cell r="B216">
            <v>698</v>
          </cell>
        </row>
        <row r="217">
          <cell r="A217">
            <v>106949</v>
          </cell>
          <cell r="B217">
            <v>4</v>
          </cell>
        </row>
        <row r="218">
          <cell r="A218">
            <v>106963</v>
          </cell>
          <cell r="B218">
            <v>411</v>
          </cell>
        </row>
        <row r="219">
          <cell r="A219">
            <v>106989</v>
          </cell>
          <cell r="B219">
            <v>324</v>
          </cell>
        </row>
        <row r="220">
          <cell r="A220">
            <v>107016</v>
          </cell>
          <cell r="B220">
            <v>327</v>
          </cell>
        </row>
        <row r="221">
          <cell r="A221">
            <v>107019</v>
          </cell>
          <cell r="B221">
            <v>32</v>
          </cell>
        </row>
        <row r="222">
          <cell r="A222">
            <v>107030</v>
          </cell>
          <cell r="B222">
            <v>5544</v>
          </cell>
        </row>
        <row r="223">
          <cell r="A223">
            <v>107050</v>
          </cell>
          <cell r="B223">
            <v>2739</v>
          </cell>
        </row>
        <row r="224">
          <cell r="A224">
            <v>107059</v>
          </cell>
          <cell r="B224">
            <v>17</v>
          </cell>
        </row>
        <row r="225">
          <cell r="A225">
            <v>107069</v>
          </cell>
          <cell r="B225">
            <v>209</v>
          </cell>
        </row>
        <row r="226">
          <cell r="A226">
            <v>107095</v>
          </cell>
          <cell r="B226">
            <v>115</v>
          </cell>
        </row>
        <row r="227">
          <cell r="A227">
            <v>107108</v>
          </cell>
          <cell r="B227">
            <v>602</v>
          </cell>
        </row>
        <row r="228">
          <cell r="A228">
            <v>107122</v>
          </cell>
          <cell r="B228">
            <v>274</v>
          </cell>
        </row>
        <row r="229">
          <cell r="A229">
            <v>107174</v>
          </cell>
          <cell r="B229">
            <v>18269</v>
          </cell>
        </row>
        <row r="230">
          <cell r="A230">
            <v>107260</v>
          </cell>
          <cell r="B230">
            <v>114</v>
          </cell>
        </row>
        <row r="231">
          <cell r="A231">
            <v>107281</v>
          </cell>
          <cell r="B231">
            <v>64949</v>
          </cell>
        </row>
        <row r="232">
          <cell r="A232">
            <v>107287</v>
          </cell>
          <cell r="B232">
            <v>3</v>
          </cell>
        </row>
        <row r="233">
          <cell r="A233">
            <v>107289</v>
          </cell>
          <cell r="B233">
            <v>163</v>
          </cell>
        </row>
        <row r="234">
          <cell r="A234">
            <v>107417</v>
          </cell>
          <cell r="B234">
            <v>64</v>
          </cell>
        </row>
        <row r="235">
          <cell r="A235">
            <v>107544</v>
          </cell>
          <cell r="B235">
            <v>20</v>
          </cell>
        </row>
        <row r="236">
          <cell r="A236">
            <v>107672</v>
          </cell>
          <cell r="B236">
            <v>53</v>
          </cell>
        </row>
        <row r="237">
          <cell r="A237">
            <v>107800</v>
          </cell>
          <cell r="B237">
            <v>22521</v>
          </cell>
        </row>
        <row r="238">
          <cell r="A238">
            <v>107811</v>
          </cell>
          <cell r="B238">
            <v>445</v>
          </cell>
        </row>
        <row r="239">
          <cell r="A239">
            <v>107812</v>
          </cell>
          <cell r="B239">
            <v>7643</v>
          </cell>
        </row>
        <row r="240">
          <cell r="A240">
            <v>107814</v>
          </cell>
          <cell r="B240">
            <v>9515</v>
          </cell>
        </row>
        <row r="241">
          <cell r="A241">
            <v>107824</v>
          </cell>
          <cell r="B241">
            <v>850</v>
          </cell>
        </row>
        <row r="242">
          <cell r="A242">
            <v>107834</v>
          </cell>
          <cell r="B242">
            <v>3700</v>
          </cell>
        </row>
        <row r="243">
          <cell r="A243">
            <v>107860</v>
          </cell>
          <cell r="B243">
            <v>7653</v>
          </cell>
        </row>
        <row r="244">
          <cell r="A244">
            <v>108018</v>
          </cell>
          <cell r="B244">
            <v>94</v>
          </cell>
        </row>
        <row r="245">
          <cell r="A245">
            <v>108070</v>
          </cell>
          <cell r="B245">
            <v>19</v>
          </cell>
        </row>
        <row r="246">
          <cell r="A246">
            <v>108083</v>
          </cell>
          <cell r="B246">
            <v>2608</v>
          </cell>
        </row>
        <row r="247">
          <cell r="A247">
            <v>108123</v>
          </cell>
          <cell r="B247">
            <v>2076</v>
          </cell>
        </row>
        <row r="248">
          <cell r="A248">
            <v>108176</v>
          </cell>
          <cell r="B248">
            <v>1489</v>
          </cell>
        </row>
        <row r="249">
          <cell r="A249">
            <v>108229</v>
          </cell>
          <cell r="B249">
            <v>2967</v>
          </cell>
        </row>
        <row r="250">
          <cell r="A250">
            <v>108281</v>
          </cell>
          <cell r="B250">
            <v>24</v>
          </cell>
        </row>
        <row r="251">
          <cell r="A251">
            <v>108334</v>
          </cell>
          <cell r="B251">
            <v>590</v>
          </cell>
        </row>
        <row r="252">
          <cell r="A252">
            <v>108360</v>
          </cell>
          <cell r="B252">
            <v>117</v>
          </cell>
        </row>
        <row r="253">
          <cell r="A253">
            <v>108546</v>
          </cell>
          <cell r="B253">
            <v>40</v>
          </cell>
        </row>
        <row r="254">
          <cell r="A254">
            <v>108828</v>
          </cell>
          <cell r="B254">
            <v>2819</v>
          </cell>
        </row>
        <row r="255">
          <cell r="A255">
            <v>109056</v>
          </cell>
          <cell r="B255">
            <v>1551</v>
          </cell>
        </row>
        <row r="256">
          <cell r="A256">
            <v>109284</v>
          </cell>
          <cell r="B256">
            <v>1389</v>
          </cell>
        </row>
        <row r="257">
          <cell r="A257">
            <v>109442</v>
          </cell>
          <cell r="B257">
            <v>19917</v>
          </cell>
        </row>
        <row r="258">
          <cell r="A258">
            <v>109495</v>
          </cell>
          <cell r="B258">
            <v>19833</v>
          </cell>
        </row>
        <row r="259">
          <cell r="A259">
            <v>109600</v>
          </cell>
          <cell r="B259">
            <v>6707</v>
          </cell>
        </row>
        <row r="260">
          <cell r="A260">
            <v>109653</v>
          </cell>
          <cell r="B260">
            <v>3571</v>
          </cell>
        </row>
        <row r="261">
          <cell r="A261">
            <v>109706</v>
          </cell>
          <cell r="B261">
            <v>5802</v>
          </cell>
        </row>
        <row r="262">
          <cell r="A262">
            <v>109917</v>
          </cell>
          <cell r="B262">
            <v>816</v>
          </cell>
        </row>
        <row r="263">
          <cell r="A263">
            <v>109944</v>
          </cell>
          <cell r="B263">
            <v>162</v>
          </cell>
        </row>
        <row r="264">
          <cell r="A264">
            <v>109970</v>
          </cell>
          <cell r="B264">
            <v>1016</v>
          </cell>
        </row>
        <row r="265">
          <cell r="A265">
            <v>110023</v>
          </cell>
          <cell r="B265">
            <v>523</v>
          </cell>
        </row>
        <row r="266">
          <cell r="A266">
            <v>110128</v>
          </cell>
          <cell r="B266">
            <v>232</v>
          </cell>
        </row>
        <row r="267">
          <cell r="A267">
            <v>110339</v>
          </cell>
          <cell r="B267">
            <v>3272</v>
          </cell>
        </row>
        <row r="268">
          <cell r="A268">
            <v>110550</v>
          </cell>
          <cell r="B268">
            <v>854</v>
          </cell>
        </row>
        <row r="269">
          <cell r="A269">
            <v>110761</v>
          </cell>
          <cell r="B269">
            <v>701</v>
          </cell>
        </row>
        <row r="270">
          <cell r="A270">
            <v>110814</v>
          </cell>
          <cell r="B270">
            <v>434</v>
          </cell>
        </row>
        <row r="271">
          <cell r="A271">
            <v>110866</v>
          </cell>
          <cell r="B271">
            <v>1582</v>
          </cell>
        </row>
        <row r="272">
          <cell r="A272">
            <v>110972</v>
          </cell>
          <cell r="B272">
            <v>1064</v>
          </cell>
        </row>
        <row r="273">
          <cell r="A273">
            <v>111078</v>
          </cell>
          <cell r="B273">
            <v>1967</v>
          </cell>
        </row>
        <row r="274">
          <cell r="A274">
            <v>111183</v>
          </cell>
          <cell r="B274">
            <v>216</v>
          </cell>
        </row>
        <row r="275">
          <cell r="A275">
            <v>111289</v>
          </cell>
          <cell r="B275">
            <v>3848</v>
          </cell>
        </row>
        <row r="276">
          <cell r="A276">
            <v>111394</v>
          </cell>
          <cell r="B276">
            <v>1511</v>
          </cell>
        </row>
        <row r="277">
          <cell r="A277">
            <v>111499</v>
          </cell>
          <cell r="B277">
            <v>338</v>
          </cell>
        </row>
        <row r="278">
          <cell r="A278">
            <v>111605</v>
          </cell>
          <cell r="B278">
            <v>1823</v>
          </cell>
        </row>
        <row r="279">
          <cell r="A279">
            <v>111816</v>
          </cell>
          <cell r="B279">
            <v>11986</v>
          </cell>
        </row>
        <row r="280">
          <cell r="A280">
            <v>111869</v>
          </cell>
          <cell r="B280">
            <v>83</v>
          </cell>
        </row>
        <row r="281">
          <cell r="A281">
            <v>111922</v>
          </cell>
          <cell r="B281">
            <v>97</v>
          </cell>
        </row>
        <row r="282">
          <cell r="A282">
            <v>111974</v>
          </cell>
          <cell r="B282">
            <v>1746</v>
          </cell>
        </row>
        <row r="283">
          <cell r="A283">
            <v>112027</v>
          </cell>
          <cell r="B283">
            <v>3437</v>
          </cell>
        </row>
        <row r="284">
          <cell r="A284">
            <v>112239</v>
          </cell>
          <cell r="B284">
            <v>418</v>
          </cell>
        </row>
        <row r="285">
          <cell r="A285">
            <v>112449</v>
          </cell>
          <cell r="B285">
            <v>2306</v>
          </cell>
        </row>
        <row r="286">
          <cell r="A286">
            <v>112475</v>
          </cell>
          <cell r="B286">
            <v>10</v>
          </cell>
        </row>
        <row r="287">
          <cell r="A287">
            <v>112502</v>
          </cell>
          <cell r="B287">
            <v>2276</v>
          </cell>
        </row>
        <row r="288">
          <cell r="A288">
            <v>112514</v>
          </cell>
          <cell r="B288">
            <v>766</v>
          </cell>
        </row>
        <row r="289">
          <cell r="A289">
            <v>112528</v>
          </cell>
          <cell r="B289">
            <v>132</v>
          </cell>
        </row>
        <row r="290">
          <cell r="A290">
            <v>112555</v>
          </cell>
          <cell r="B290">
            <v>1955</v>
          </cell>
        </row>
        <row r="291">
          <cell r="A291">
            <v>112607</v>
          </cell>
          <cell r="B291">
            <v>1321</v>
          </cell>
        </row>
        <row r="292">
          <cell r="A292">
            <v>112660</v>
          </cell>
          <cell r="B292">
            <v>5316</v>
          </cell>
        </row>
        <row r="293">
          <cell r="A293">
            <v>112686</v>
          </cell>
          <cell r="B293">
            <v>4324</v>
          </cell>
        </row>
        <row r="294">
          <cell r="A294">
            <v>112713</v>
          </cell>
          <cell r="B294">
            <v>552</v>
          </cell>
        </row>
        <row r="295">
          <cell r="A295">
            <v>112739</v>
          </cell>
          <cell r="B295">
            <v>8806</v>
          </cell>
        </row>
        <row r="296">
          <cell r="A296">
            <v>112766</v>
          </cell>
          <cell r="B296">
            <v>469</v>
          </cell>
        </row>
        <row r="297">
          <cell r="A297">
            <v>112872</v>
          </cell>
          <cell r="B297">
            <v>406</v>
          </cell>
        </row>
        <row r="298">
          <cell r="A298">
            <v>113083</v>
          </cell>
          <cell r="B298">
            <v>5216</v>
          </cell>
        </row>
        <row r="299">
          <cell r="A299">
            <v>113188</v>
          </cell>
          <cell r="B299">
            <v>669</v>
          </cell>
        </row>
        <row r="300">
          <cell r="A300">
            <v>113215</v>
          </cell>
          <cell r="B300">
            <v>14</v>
          </cell>
        </row>
        <row r="301">
          <cell r="A301">
            <v>113241</v>
          </cell>
          <cell r="B301">
            <v>344</v>
          </cell>
        </row>
        <row r="302">
          <cell r="A302">
            <v>113293</v>
          </cell>
          <cell r="B302">
            <v>14372</v>
          </cell>
        </row>
        <row r="303">
          <cell r="A303">
            <v>113505</v>
          </cell>
          <cell r="B303">
            <v>1041</v>
          </cell>
        </row>
        <row r="304">
          <cell r="A304">
            <v>113715</v>
          </cell>
          <cell r="B304">
            <v>571</v>
          </cell>
        </row>
        <row r="305">
          <cell r="A305">
            <v>113926</v>
          </cell>
          <cell r="B305">
            <v>729</v>
          </cell>
        </row>
        <row r="306">
          <cell r="A306">
            <v>114137</v>
          </cell>
          <cell r="B306">
            <v>536</v>
          </cell>
        </row>
        <row r="307">
          <cell r="A307">
            <v>114348</v>
          </cell>
          <cell r="B307">
            <v>7399</v>
          </cell>
        </row>
        <row r="308">
          <cell r="A308">
            <v>114559</v>
          </cell>
          <cell r="B308">
            <v>7771</v>
          </cell>
        </row>
        <row r="309">
          <cell r="A309">
            <v>114770</v>
          </cell>
          <cell r="B309">
            <v>2413</v>
          </cell>
        </row>
        <row r="310">
          <cell r="A310">
            <v>114981</v>
          </cell>
          <cell r="B310">
            <v>10441</v>
          </cell>
        </row>
        <row r="311">
          <cell r="A311">
            <v>115087</v>
          </cell>
          <cell r="B311">
            <v>856</v>
          </cell>
        </row>
        <row r="312">
          <cell r="A312">
            <v>115101</v>
          </cell>
          <cell r="B312">
            <v>634</v>
          </cell>
        </row>
        <row r="313">
          <cell r="A313">
            <v>115104</v>
          </cell>
          <cell r="B313">
            <v>2863</v>
          </cell>
        </row>
        <row r="314">
          <cell r="A314">
            <v>115108</v>
          </cell>
          <cell r="B314">
            <v>300</v>
          </cell>
        </row>
        <row r="315">
          <cell r="A315">
            <v>115114</v>
          </cell>
          <cell r="B315">
            <v>1659</v>
          </cell>
        </row>
        <row r="316">
          <cell r="A316">
            <v>115117</v>
          </cell>
          <cell r="B316">
            <v>132</v>
          </cell>
        </row>
        <row r="317">
          <cell r="A317">
            <v>115118</v>
          </cell>
          <cell r="B317">
            <v>1091</v>
          </cell>
        </row>
        <row r="318">
          <cell r="A318">
            <v>115120</v>
          </cell>
          <cell r="B318">
            <v>1173</v>
          </cell>
        </row>
        <row r="319">
          <cell r="A319">
            <v>115122</v>
          </cell>
          <cell r="B319">
            <v>6115</v>
          </cell>
        </row>
        <row r="320">
          <cell r="A320">
            <v>115123</v>
          </cell>
          <cell r="B320">
            <v>14487</v>
          </cell>
        </row>
        <row r="321">
          <cell r="A321">
            <v>115125</v>
          </cell>
          <cell r="B321">
            <v>131</v>
          </cell>
        </row>
        <row r="322">
          <cell r="A322">
            <v>115127</v>
          </cell>
          <cell r="B322">
            <v>537</v>
          </cell>
        </row>
        <row r="323">
          <cell r="A323">
            <v>115133</v>
          </cell>
          <cell r="B323">
            <v>346</v>
          </cell>
        </row>
        <row r="324">
          <cell r="A324">
            <v>115140</v>
          </cell>
          <cell r="B324">
            <v>1783</v>
          </cell>
        </row>
        <row r="325">
          <cell r="A325">
            <v>115166</v>
          </cell>
          <cell r="B325">
            <v>1101</v>
          </cell>
        </row>
        <row r="326">
          <cell r="A326">
            <v>115192</v>
          </cell>
          <cell r="B326">
            <v>5298</v>
          </cell>
        </row>
        <row r="327">
          <cell r="A327">
            <v>115297</v>
          </cell>
          <cell r="B327">
            <v>1205</v>
          </cell>
        </row>
        <row r="328">
          <cell r="A328">
            <v>115403</v>
          </cell>
          <cell r="B328">
            <v>484</v>
          </cell>
        </row>
        <row r="329">
          <cell r="A329">
            <v>115508</v>
          </cell>
          <cell r="B329">
            <v>61</v>
          </cell>
        </row>
        <row r="330">
          <cell r="A330">
            <v>115534</v>
          </cell>
          <cell r="B330">
            <v>1120</v>
          </cell>
        </row>
        <row r="331">
          <cell r="A331">
            <v>115560</v>
          </cell>
          <cell r="B331">
            <v>259</v>
          </cell>
        </row>
        <row r="332">
          <cell r="A332">
            <v>115614</v>
          </cell>
          <cell r="B332">
            <v>10241</v>
          </cell>
        </row>
        <row r="333">
          <cell r="A333">
            <v>115719</v>
          </cell>
          <cell r="B333">
            <v>198</v>
          </cell>
        </row>
        <row r="334">
          <cell r="A334">
            <v>115825</v>
          </cell>
          <cell r="B334">
            <v>599</v>
          </cell>
        </row>
        <row r="335">
          <cell r="A335">
            <v>116036</v>
          </cell>
          <cell r="B335">
            <v>3283</v>
          </cell>
        </row>
        <row r="336">
          <cell r="A336">
            <v>116141</v>
          </cell>
          <cell r="B336">
            <v>447</v>
          </cell>
        </row>
        <row r="337">
          <cell r="A337">
            <v>116247</v>
          </cell>
          <cell r="B337">
            <v>7452</v>
          </cell>
        </row>
        <row r="338">
          <cell r="A338">
            <v>116458</v>
          </cell>
          <cell r="B338">
            <v>51646</v>
          </cell>
        </row>
        <row r="339">
          <cell r="A339">
            <v>116520</v>
          </cell>
          <cell r="B339">
            <v>945</v>
          </cell>
        </row>
        <row r="340">
          <cell r="A340">
            <v>116567</v>
          </cell>
          <cell r="B340">
            <v>106</v>
          </cell>
        </row>
        <row r="341">
          <cell r="A341">
            <v>116583</v>
          </cell>
          <cell r="B341">
            <v>2444</v>
          </cell>
        </row>
        <row r="342">
          <cell r="A342">
            <v>116626</v>
          </cell>
          <cell r="B342">
            <v>139</v>
          </cell>
        </row>
        <row r="343">
          <cell r="A343">
            <v>116669</v>
          </cell>
          <cell r="B343">
            <v>818</v>
          </cell>
        </row>
        <row r="344">
          <cell r="A344">
            <v>116774</v>
          </cell>
          <cell r="B344">
            <v>294</v>
          </cell>
        </row>
        <row r="345">
          <cell r="A345">
            <v>116880</v>
          </cell>
          <cell r="B345">
            <v>441</v>
          </cell>
        </row>
        <row r="346">
          <cell r="A346">
            <v>117091</v>
          </cell>
          <cell r="B346">
            <v>491</v>
          </cell>
        </row>
        <row r="347">
          <cell r="A347">
            <v>117196</v>
          </cell>
          <cell r="B347">
            <v>586</v>
          </cell>
        </row>
        <row r="348">
          <cell r="A348">
            <v>117249</v>
          </cell>
          <cell r="B348">
            <v>454</v>
          </cell>
        </row>
        <row r="349">
          <cell r="A349">
            <v>117275</v>
          </cell>
          <cell r="B349">
            <v>5948</v>
          </cell>
        </row>
        <row r="350">
          <cell r="A350">
            <v>117302</v>
          </cell>
          <cell r="B350">
            <v>14225</v>
          </cell>
        </row>
        <row r="351">
          <cell r="A351">
            <v>117513</v>
          </cell>
          <cell r="B351">
            <v>1568</v>
          </cell>
        </row>
        <row r="352">
          <cell r="A352">
            <v>117724</v>
          </cell>
          <cell r="B352">
            <v>22290</v>
          </cell>
        </row>
        <row r="353">
          <cell r="A353">
            <v>117935</v>
          </cell>
          <cell r="B353">
            <v>859</v>
          </cell>
        </row>
        <row r="354">
          <cell r="A354">
            <v>117962</v>
          </cell>
          <cell r="B354">
            <v>2485</v>
          </cell>
        </row>
        <row r="355">
          <cell r="A355">
            <v>117988</v>
          </cell>
          <cell r="B355">
            <v>130</v>
          </cell>
        </row>
        <row r="356">
          <cell r="A356">
            <v>118001</v>
          </cell>
          <cell r="B356">
            <v>143</v>
          </cell>
        </row>
        <row r="357">
          <cell r="A357">
            <v>118015</v>
          </cell>
          <cell r="B357">
            <v>225</v>
          </cell>
        </row>
        <row r="358">
          <cell r="A358">
            <v>118029</v>
          </cell>
          <cell r="B358">
            <v>181</v>
          </cell>
        </row>
        <row r="359">
          <cell r="A359">
            <v>118042</v>
          </cell>
          <cell r="B359">
            <v>410</v>
          </cell>
        </row>
        <row r="360">
          <cell r="A360">
            <v>118068</v>
          </cell>
          <cell r="B360">
            <v>453</v>
          </cell>
        </row>
        <row r="361">
          <cell r="A361">
            <v>118081</v>
          </cell>
          <cell r="B361">
            <v>248</v>
          </cell>
        </row>
        <row r="362">
          <cell r="A362">
            <v>118094</v>
          </cell>
          <cell r="B362">
            <v>520</v>
          </cell>
        </row>
        <row r="363">
          <cell r="A363">
            <v>118160</v>
          </cell>
          <cell r="B363">
            <v>2140</v>
          </cell>
        </row>
        <row r="364">
          <cell r="A364">
            <v>118226</v>
          </cell>
          <cell r="B364">
            <v>173</v>
          </cell>
        </row>
        <row r="365">
          <cell r="A365">
            <v>118292</v>
          </cell>
          <cell r="B365">
            <v>1335</v>
          </cell>
        </row>
        <row r="366">
          <cell r="A366">
            <v>118357</v>
          </cell>
          <cell r="B366">
            <v>35031</v>
          </cell>
        </row>
        <row r="367">
          <cell r="A367">
            <v>118462</v>
          </cell>
          <cell r="B367">
            <v>2288</v>
          </cell>
        </row>
        <row r="368">
          <cell r="A368">
            <v>118568</v>
          </cell>
          <cell r="B368">
            <v>794</v>
          </cell>
        </row>
        <row r="369">
          <cell r="A369">
            <v>118680</v>
          </cell>
          <cell r="B369">
            <v>4676</v>
          </cell>
        </row>
        <row r="370">
          <cell r="A370">
            <v>118779</v>
          </cell>
          <cell r="B370">
            <v>396</v>
          </cell>
        </row>
        <row r="371">
          <cell r="A371">
            <v>118990</v>
          </cell>
          <cell r="B371">
            <v>149</v>
          </cell>
        </row>
        <row r="372">
          <cell r="A372">
            <v>119201</v>
          </cell>
          <cell r="B372">
            <v>7186</v>
          </cell>
        </row>
        <row r="373">
          <cell r="A373">
            <v>119412</v>
          </cell>
          <cell r="B373">
            <v>212</v>
          </cell>
        </row>
        <row r="374">
          <cell r="A374">
            <v>119623</v>
          </cell>
          <cell r="B374">
            <v>12376</v>
          </cell>
        </row>
        <row r="375">
          <cell r="A375">
            <v>119729</v>
          </cell>
          <cell r="B375">
            <v>6642</v>
          </cell>
        </row>
        <row r="376">
          <cell r="A376">
            <v>119781</v>
          </cell>
          <cell r="B376">
            <v>1178</v>
          </cell>
        </row>
        <row r="377">
          <cell r="A377">
            <v>119795</v>
          </cell>
          <cell r="B377">
            <v>136</v>
          </cell>
        </row>
        <row r="378">
          <cell r="A378">
            <v>119808</v>
          </cell>
          <cell r="B378">
            <v>24</v>
          </cell>
        </row>
        <row r="379">
          <cell r="A379">
            <v>119834</v>
          </cell>
          <cell r="B379">
            <v>2821</v>
          </cell>
        </row>
        <row r="380">
          <cell r="A380">
            <v>119939</v>
          </cell>
          <cell r="B380">
            <v>9238</v>
          </cell>
        </row>
        <row r="381">
          <cell r="A381">
            <v>120045</v>
          </cell>
          <cell r="B381">
            <v>916</v>
          </cell>
        </row>
        <row r="382">
          <cell r="A382">
            <v>120256</v>
          </cell>
          <cell r="B382">
            <v>2008</v>
          </cell>
        </row>
        <row r="383">
          <cell r="A383">
            <v>120362</v>
          </cell>
          <cell r="B383">
            <v>2806</v>
          </cell>
        </row>
        <row r="384">
          <cell r="A384">
            <v>120415</v>
          </cell>
          <cell r="B384">
            <v>496</v>
          </cell>
        </row>
        <row r="385">
          <cell r="A385">
            <v>120442</v>
          </cell>
          <cell r="B385">
            <v>380</v>
          </cell>
        </row>
        <row r="386">
          <cell r="A386">
            <v>120468</v>
          </cell>
          <cell r="B386">
            <v>7683</v>
          </cell>
        </row>
        <row r="387">
          <cell r="A387">
            <v>120678</v>
          </cell>
          <cell r="B387">
            <v>9182</v>
          </cell>
        </row>
        <row r="388">
          <cell r="A388">
            <v>120783</v>
          </cell>
          <cell r="B388">
            <v>1456</v>
          </cell>
        </row>
        <row r="389">
          <cell r="A389">
            <v>120889</v>
          </cell>
          <cell r="B389">
            <v>1559</v>
          </cell>
        </row>
        <row r="390">
          <cell r="A390">
            <v>121100</v>
          </cell>
          <cell r="B390">
            <v>5779</v>
          </cell>
        </row>
        <row r="391">
          <cell r="A391">
            <v>121311</v>
          </cell>
          <cell r="B391">
            <v>2719</v>
          </cell>
        </row>
        <row r="392">
          <cell r="A392">
            <v>121522</v>
          </cell>
          <cell r="B392">
            <v>43209</v>
          </cell>
        </row>
        <row r="393">
          <cell r="A393">
            <v>121575</v>
          </cell>
          <cell r="B393">
            <v>89</v>
          </cell>
        </row>
        <row r="394">
          <cell r="A394">
            <v>121628</v>
          </cell>
          <cell r="B394">
            <v>1982</v>
          </cell>
        </row>
        <row r="395">
          <cell r="A395">
            <v>121734</v>
          </cell>
          <cell r="B395">
            <v>7308</v>
          </cell>
        </row>
        <row r="396">
          <cell r="A396">
            <v>121944</v>
          </cell>
          <cell r="B396">
            <v>907</v>
          </cell>
        </row>
        <row r="397">
          <cell r="A397">
            <v>122050</v>
          </cell>
          <cell r="B397">
            <v>3590</v>
          </cell>
        </row>
        <row r="398">
          <cell r="A398">
            <v>122103</v>
          </cell>
          <cell r="B398">
            <v>621</v>
          </cell>
        </row>
        <row r="399">
          <cell r="A399">
            <v>122129</v>
          </cell>
          <cell r="B399">
            <v>12764</v>
          </cell>
        </row>
        <row r="400">
          <cell r="A400">
            <v>122142</v>
          </cell>
          <cell r="B400">
            <v>579</v>
          </cell>
        </row>
        <row r="401">
          <cell r="A401">
            <v>122155</v>
          </cell>
          <cell r="B401">
            <v>2350</v>
          </cell>
        </row>
        <row r="402">
          <cell r="A402">
            <v>122208</v>
          </cell>
          <cell r="B402">
            <v>253</v>
          </cell>
        </row>
        <row r="403">
          <cell r="A403">
            <v>122261</v>
          </cell>
          <cell r="B403">
            <v>14175</v>
          </cell>
        </row>
        <row r="404">
          <cell r="A404">
            <v>122366</v>
          </cell>
          <cell r="B404">
            <v>2622</v>
          </cell>
        </row>
        <row r="405">
          <cell r="A405">
            <v>122577</v>
          </cell>
          <cell r="B405">
            <v>680</v>
          </cell>
        </row>
        <row r="406">
          <cell r="A406">
            <v>122788</v>
          </cell>
          <cell r="B406">
            <v>3234</v>
          </cell>
        </row>
        <row r="407">
          <cell r="A407">
            <v>122814</v>
          </cell>
          <cell r="B407">
            <v>1047</v>
          </cell>
        </row>
        <row r="408">
          <cell r="A408">
            <v>122841</v>
          </cell>
          <cell r="B408">
            <v>156</v>
          </cell>
        </row>
        <row r="409">
          <cell r="A409">
            <v>122894</v>
          </cell>
          <cell r="B409">
            <v>1662</v>
          </cell>
        </row>
        <row r="410">
          <cell r="A410">
            <v>122999</v>
          </cell>
          <cell r="B410">
            <v>294</v>
          </cell>
        </row>
        <row r="411">
          <cell r="A411">
            <v>123105</v>
          </cell>
          <cell r="B411">
            <v>3199</v>
          </cell>
        </row>
        <row r="412">
          <cell r="A412">
            <v>123158</v>
          </cell>
          <cell r="B412">
            <v>1638</v>
          </cell>
        </row>
        <row r="413">
          <cell r="A413">
            <v>123211</v>
          </cell>
          <cell r="B413">
            <v>1489</v>
          </cell>
        </row>
        <row r="414">
          <cell r="A414">
            <v>123421</v>
          </cell>
          <cell r="B414">
            <v>7400</v>
          </cell>
        </row>
        <row r="415">
          <cell r="A415">
            <v>123527</v>
          </cell>
          <cell r="B415">
            <v>442</v>
          </cell>
        </row>
        <row r="416">
          <cell r="A416">
            <v>123632</v>
          </cell>
          <cell r="B416">
            <v>1389</v>
          </cell>
        </row>
        <row r="417">
          <cell r="A417">
            <v>123843</v>
          </cell>
          <cell r="B417">
            <v>1417</v>
          </cell>
        </row>
        <row r="418">
          <cell r="A418">
            <v>123950</v>
          </cell>
          <cell r="B418">
            <v>11065</v>
          </cell>
        </row>
        <row r="419">
          <cell r="A419">
            <v>124054</v>
          </cell>
          <cell r="B419">
            <v>1340</v>
          </cell>
        </row>
        <row r="420">
          <cell r="A420">
            <v>124265</v>
          </cell>
          <cell r="B420">
            <v>1777</v>
          </cell>
        </row>
        <row r="421">
          <cell r="A421">
            <v>124476</v>
          </cell>
          <cell r="B421">
            <v>1803</v>
          </cell>
        </row>
        <row r="422">
          <cell r="A422">
            <v>124687</v>
          </cell>
          <cell r="B422">
            <v>4110</v>
          </cell>
        </row>
        <row r="423">
          <cell r="A423">
            <v>124794</v>
          </cell>
          <cell r="B423">
            <v>1138</v>
          </cell>
        </row>
        <row r="424">
          <cell r="A424">
            <v>124898</v>
          </cell>
          <cell r="B424">
            <v>2252</v>
          </cell>
        </row>
        <row r="425">
          <cell r="A425">
            <v>125109</v>
          </cell>
          <cell r="B425">
            <v>3336</v>
          </cell>
        </row>
        <row r="426">
          <cell r="A426">
            <v>125162</v>
          </cell>
          <cell r="B426">
            <v>106</v>
          </cell>
        </row>
        <row r="427">
          <cell r="A427">
            <v>125215</v>
          </cell>
          <cell r="B427">
            <v>37</v>
          </cell>
        </row>
        <row r="428">
          <cell r="A428">
            <v>125320</v>
          </cell>
          <cell r="B428">
            <v>2034</v>
          </cell>
        </row>
        <row r="429">
          <cell r="A429">
            <v>125426</v>
          </cell>
          <cell r="B429">
            <v>145</v>
          </cell>
        </row>
        <row r="430">
          <cell r="A430">
            <v>125478</v>
          </cell>
          <cell r="B430">
            <v>5506</v>
          </cell>
        </row>
        <row r="431">
          <cell r="A431">
            <v>125531</v>
          </cell>
          <cell r="B431">
            <v>1518</v>
          </cell>
        </row>
        <row r="432">
          <cell r="A432">
            <v>125742</v>
          </cell>
          <cell r="B432">
            <v>10951</v>
          </cell>
        </row>
        <row r="433">
          <cell r="A433">
            <v>125953</v>
          </cell>
          <cell r="B433">
            <v>17690</v>
          </cell>
        </row>
        <row r="434">
          <cell r="A434">
            <v>126164</v>
          </cell>
          <cell r="B434">
            <v>2982</v>
          </cell>
        </row>
        <row r="435">
          <cell r="A435">
            <v>126269</v>
          </cell>
          <cell r="B435">
            <v>11387</v>
          </cell>
        </row>
        <row r="436">
          <cell r="A436">
            <v>126375</v>
          </cell>
          <cell r="B436">
            <v>4757</v>
          </cell>
        </row>
        <row r="437">
          <cell r="A437">
            <v>126586</v>
          </cell>
          <cell r="B437">
            <v>1894</v>
          </cell>
        </row>
        <row r="438">
          <cell r="A438">
            <v>126701</v>
          </cell>
          <cell r="B438">
            <v>305</v>
          </cell>
        </row>
        <row r="439">
          <cell r="A439">
            <v>126749</v>
          </cell>
          <cell r="B439">
            <v>632</v>
          </cell>
        </row>
        <row r="440">
          <cell r="A440">
            <v>126773</v>
          </cell>
          <cell r="B440">
            <v>620</v>
          </cell>
        </row>
        <row r="441">
          <cell r="A441">
            <v>126786</v>
          </cell>
          <cell r="B441">
            <v>1000</v>
          </cell>
        </row>
        <row r="442">
          <cell r="A442">
            <v>126797</v>
          </cell>
          <cell r="B442">
            <v>6363</v>
          </cell>
        </row>
        <row r="443">
          <cell r="A443">
            <v>127008</v>
          </cell>
          <cell r="B443">
            <v>3320</v>
          </cell>
        </row>
        <row r="444">
          <cell r="A444">
            <v>127219</v>
          </cell>
          <cell r="B444">
            <v>31487</v>
          </cell>
        </row>
        <row r="445">
          <cell r="A445">
            <v>127430</v>
          </cell>
          <cell r="B445">
            <v>20471</v>
          </cell>
        </row>
        <row r="446">
          <cell r="A446">
            <v>127641</v>
          </cell>
          <cell r="B446">
            <v>6742</v>
          </cell>
        </row>
        <row r="447">
          <cell r="A447">
            <v>127694</v>
          </cell>
          <cell r="B447">
            <v>8800</v>
          </cell>
        </row>
        <row r="448">
          <cell r="A448">
            <v>127720</v>
          </cell>
          <cell r="B448">
            <v>2041</v>
          </cell>
        </row>
        <row r="449">
          <cell r="A449">
            <v>127747</v>
          </cell>
          <cell r="B449">
            <v>42864</v>
          </cell>
        </row>
        <row r="450">
          <cell r="A450">
            <v>127799</v>
          </cell>
          <cell r="B450">
            <v>292</v>
          </cell>
        </row>
        <row r="451">
          <cell r="A451">
            <v>127852</v>
          </cell>
          <cell r="B451">
            <v>9060</v>
          </cell>
        </row>
        <row r="452">
          <cell r="A452">
            <v>128063</v>
          </cell>
          <cell r="B452">
            <v>4199</v>
          </cell>
        </row>
        <row r="453">
          <cell r="A453">
            <v>128274</v>
          </cell>
          <cell r="B453">
            <v>5688</v>
          </cell>
        </row>
        <row r="454">
          <cell r="A454">
            <v>128300</v>
          </cell>
          <cell r="B454">
            <v>1127</v>
          </cell>
        </row>
        <row r="455">
          <cell r="A455">
            <v>128327</v>
          </cell>
          <cell r="B455">
            <v>3525</v>
          </cell>
        </row>
        <row r="456">
          <cell r="A456">
            <v>128380</v>
          </cell>
          <cell r="B456">
            <v>2434</v>
          </cell>
        </row>
        <row r="457">
          <cell r="A457">
            <v>128432</v>
          </cell>
          <cell r="B457">
            <v>675</v>
          </cell>
        </row>
        <row r="458">
          <cell r="A458">
            <v>128485</v>
          </cell>
          <cell r="B458">
            <v>23042</v>
          </cell>
        </row>
        <row r="459">
          <cell r="A459">
            <v>128697</v>
          </cell>
          <cell r="B459">
            <v>9361</v>
          </cell>
        </row>
        <row r="460">
          <cell r="A460">
            <v>128907</v>
          </cell>
          <cell r="B460">
            <v>18102</v>
          </cell>
        </row>
        <row r="461">
          <cell r="A461">
            <v>129012</v>
          </cell>
          <cell r="B461">
            <v>815</v>
          </cell>
        </row>
        <row r="462">
          <cell r="A462">
            <v>129118</v>
          </cell>
          <cell r="B462">
            <v>2533</v>
          </cell>
        </row>
        <row r="463">
          <cell r="A463">
            <v>129330</v>
          </cell>
          <cell r="B463">
            <v>1202</v>
          </cell>
        </row>
        <row r="464">
          <cell r="A464">
            <v>129540</v>
          </cell>
          <cell r="B464">
            <v>422</v>
          </cell>
        </row>
        <row r="465">
          <cell r="A465">
            <v>129751</v>
          </cell>
          <cell r="B465">
            <v>877</v>
          </cell>
        </row>
        <row r="466">
          <cell r="A466">
            <v>129804</v>
          </cell>
          <cell r="B466">
            <v>1685</v>
          </cell>
        </row>
        <row r="467">
          <cell r="A467">
            <v>129857</v>
          </cell>
          <cell r="B467">
            <v>755</v>
          </cell>
        </row>
        <row r="468">
          <cell r="A468">
            <v>129910</v>
          </cell>
          <cell r="B468">
            <v>408</v>
          </cell>
        </row>
        <row r="469">
          <cell r="A469">
            <v>129963</v>
          </cell>
          <cell r="B469">
            <v>16075</v>
          </cell>
        </row>
        <row r="470">
          <cell r="A470">
            <v>130068</v>
          </cell>
          <cell r="B470">
            <v>206</v>
          </cell>
        </row>
        <row r="471">
          <cell r="A471">
            <v>130174</v>
          </cell>
          <cell r="B471">
            <v>543</v>
          </cell>
        </row>
        <row r="472">
          <cell r="A472">
            <v>130200</v>
          </cell>
          <cell r="B472">
            <v>290</v>
          </cell>
        </row>
        <row r="473">
          <cell r="A473">
            <v>130226</v>
          </cell>
          <cell r="B473">
            <v>2182</v>
          </cell>
        </row>
        <row r="474">
          <cell r="A474">
            <v>130279</v>
          </cell>
          <cell r="B474">
            <v>4130</v>
          </cell>
        </row>
        <row r="475">
          <cell r="A475">
            <v>130384</v>
          </cell>
          <cell r="B475">
            <v>46348</v>
          </cell>
        </row>
        <row r="476">
          <cell r="A476">
            <v>130489</v>
          </cell>
          <cell r="B476">
            <v>1093</v>
          </cell>
        </row>
        <row r="477">
          <cell r="A477">
            <v>130542</v>
          </cell>
          <cell r="B477">
            <v>1466</v>
          </cell>
        </row>
        <row r="478">
          <cell r="A478">
            <v>130595</v>
          </cell>
          <cell r="B478">
            <v>27531</v>
          </cell>
        </row>
        <row r="479">
          <cell r="A479">
            <v>130701</v>
          </cell>
          <cell r="B479">
            <v>1125</v>
          </cell>
        </row>
        <row r="480">
          <cell r="A480">
            <v>130806</v>
          </cell>
          <cell r="B480">
            <v>344</v>
          </cell>
        </row>
        <row r="481">
          <cell r="A481">
            <v>130911</v>
          </cell>
          <cell r="B481">
            <v>2132</v>
          </cell>
        </row>
        <row r="482">
          <cell r="A482">
            <v>131017</v>
          </cell>
          <cell r="B482">
            <v>26</v>
          </cell>
        </row>
        <row r="483">
          <cell r="A483">
            <v>131070</v>
          </cell>
          <cell r="B483">
            <v>2719</v>
          </cell>
        </row>
        <row r="484">
          <cell r="A484">
            <v>131097</v>
          </cell>
          <cell r="B484">
            <v>115</v>
          </cell>
        </row>
        <row r="485">
          <cell r="A485">
            <v>131123</v>
          </cell>
          <cell r="B485">
            <v>3471</v>
          </cell>
        </row>
        <row r="486">
          <cell r="A486">
            <v>131228</v>
          </cell>
          <cell r="B486">
            <v>2180</v>
          </cell>
        </row>
        <row r="487">
          <cell r="A487">
            <v>131439</v>
          </cell>
          <cell r="B487">
            <v>2082</v>
          </cell>
        </row>
        <row r="488">
          <cell r="A488">
            <v>131650</v>
          </cell>
          <cell r="B488">
            <v>1679</v>
          </cell>
        </row>
        <row r="489">
          <cell r="A489">
            <v>131861</v>
          </cell>
          <cell r="B489">
            <v>15414</v>
          </cell>
        </row>
        <row r="490">
          <cell r="A490">
            <v>132072</v>
          </cell>
          <cell r="B490">
            <v>13397</v>
          </cell>
        </row>
        <row r="491">
          <cell r="A491">
            <v>132178</v>
          </cell>
          <cell r="B491">
            <v>4448</v>
          </cell>
        </row>
        <row r="492">
          <cell r="A492">
            <v>132283</v>
          </cell>
          <cell r="B492">
            <v>4852</v>
          </cell>
        </row>
        <row r="493">
          <cell r="A493">
            <v>132390</v>
          </cell>
          <cell r="B493">
            <v>382</v>
          </cell>
        </row>
        <row r="494">
          <cell r="A494">
            <v>132443</v>
          </cell>
          <cell r="B494">
            <v>220</v>
          </cell>
        </row>
        <row r="495">
          <cell r="A495">
            <v>132494</v>
          </cell>
          <cell r="B495">
            <v>1991</v>
          </cell>
        </row>
        <row r="496">
          <cell r="A496">
            <v>132507</v>
          </cell>
          <cell r="B496">
            <v>356</v>
          </cell>
        </row>
        <row r="497">
          <cell r="A497">
            <v>132520</v>
          </cell>
          <cell r="B497">
            <v>71</v>
          </cell>
        </row>
        <row r="498">
          <cell r="A498">
            <v>132547</v>
          </cell>
          <cell r="B498">
            <v>202</v>
          </cell>
        </row>
        <row r="499">
          <cell r="A499">
            <v>132574</v>
          </cell>
          <cell r="B499">
            <v>487</v>
          </cell>
        </row>
        <row r="500">
          <cell r="A500">
            <v>132600</v>
          </cell>
          <cell r="B500">
            <v>621</v>
          </cell>
        </row>
        <row r="501">
          <cell r="A501">
            <v>132705</v>
          </cell>
          <cell r="B501">
            <v>431</v>
          </cell>
        </row>
        <row r="502">
          <cell r="A502">
            <v>132720</v>
          </cell>
          <cell r="B502">
            <v>331</v>
          </cell>
        </row>
        <row r="503">
          <cell r="A503">
            <v>132736</v>
          </cell>
          <cell r="B503">
            <v>889</v>
          </cell>
        </row>
        <row r="504">
          <cell r="A504">
            <v>132768</v>
          </cell>
          <cell r="B504">
            <v>633</v>
          </cell>
        </row>
        <row r="505">
          <cell r="A505">
            <v>132811</v>
          </cell>
          <cell r="B505">
            <v>270</v>
          </cell>
        </row>
        <row r="506">
          <cell r="A506">
            <v>132916</v>
          </cell>
          <cell r="B506">
            <v>12175</v>
          </cell>
        </row>
        <row r="507">
          <cell r="A507">
            <v>132969</v>
          </cell>
          <cell r="B507">
            <v>371</v>
          </cell>
        </row>
        <row r="508">
          <cell r="A508">
            <v>133022</v>
          </cell>
          <cell r="B508">
            <v>708</v>
          </cell>
        </row>
        <row r="509">
          <cell r="A509">
            <v>133127</v>
          </cell>
          <cell r="B509">
            <v>6456</v>
          </cell>
        </row>
        <row r="510">
          <cell r="A510">
            <v>133255</v>
          </cell>
          <cell r="B510">
            <v>34157</v>
          </cell>
        </row>
        <row r="511">
          <cell r="A511">
            <v>133384</v>
          </cell>
          <cell r="B511">
            <v>38501</v>
          </cell>
        </row>
        <row r="512">
          <cell r="A512">
            <v>133391</v>
          </cell>
          <cell r="B512">
            <v>704</v>
          </cell>
        </row>
        <row r="513">
          <cell r="A513">
            <v>133417</v>
          </cell>
          <cell r="B513">
            <v>10</v>
          </cell>
        </row>
        <row r="514">
          <cell r="A514">
            <v>133444</v>
          </cell>
          <cell r="B514">
            <v>269</v>
          </cell>
        </row>
        <row r="515">
          <cell r="A515">
            <v>133760</v>
          </cell>
          <cell r="B515">
            <v>814</v>
          </cell>
        </row>
        <row r="516">
          <cell r="A516">
            <v>133812</v>
          </cell>
          <cell r="B516">
            <v>236</v>
          </cell>
        </row>
        <row r="517">
          <cell r="A517">
            <v>133813</v>
          </cell>
          <cell r="B517">
            <v>26</v>
          </cell>
        </row>
        <row r="518">
          <cell r="A518">
            <v>133923</v>
          </cell>
          <cell r="B518">
            <v>7</v>
          </cell>
        </row>
        <row r="519">
          <cell r="A519">
            <v>133930</v>
          </cell>
          <cell r="B519">
            <v>26</v>
          </cell>
        </row>
        <row r="520">
          <cell r="A520">
            <v>133944</v>
          </cell>
          <cell r="B520">
            <v>14</v>
          </cell>
        </row>
        <row r="521">
          <cell r="A521">
            <v>133971</v>
          </cell>
          <cell r="B521">
            <v>614</v>
          </cell>
        </row>
        <row r="522">
          <cell r="A522">
            <v>133996</v>
          </cell>
        </row>
        <row r="523">
          <cell r="A523">
            <v>134021</v>
          </cell>
          <cell r="B523">
            <v>329768</v>
          </cell>
        </row>
        <row r="524">
          <cell r="A524">
            <v>134325</v>
          </cell>
          <cell r="B524">
            <v>5</v>
          </cell>
        </row>
        <row r="525">
          <cell r="A525">
            <v>134480</v>
          </cell>
          <cell r="B525">
            <v>100</v>
          </cell>
        </row>
        <row r="526">
          <cell r="A526">
            <v>134721</v>
          </cell>
          <cell r="B526">
            <v>10528</v>
          </cell>
        </row>
        <row r="527">
          <cell r="A527">
            <v>134739</v>
          </cell>
          <cell r="B527">
            <v>17575</v>
          </cell>
        </row>
        <row r="528">
          <cell r="A528">
            <v>134758</v>
          </cell>
          <cell r="B528">
            <v>6097</v>
          </cell>
        </row>
        <row r="529">
          <cell r="A529">
            <v>134798</v>
          </cell>
          <cell r="B529">
            <v>678</v>
          </cell>
        </row>
        <row r="530">
          <cell r="A530">
            <v>134820</v>
          </cell>
          <cell r="B530">
            <v>16</v>
          </cell>
        </row>
        <row r="531">
          <cell r="A531">
            <v>134843</v>
          </cell>
          <cell r="B531">
            <v>14</v>
          </cell>
        </row>
        <row r="532">
          <cell r="A532">
            <v>135448</v>
          </cell>
          <cell r="B532">
            <v>13758</v>
          </cell>
        </row>
        <row r="533">
          <cell r="A533">
            <v>135500</v>
          </cell>
          <cell r="B533">
            <v>33</v>
          </cell>
        </row>
        <row r="534">
          <cell r="A534">
            <v>135552</v>
          </cell>
          <cell r="B534">
            <v>56</v>
          </cell>
        </row>
        <row r="535">
          <cell r="A535">
            <v>135659</v>
          </cell>
          <cell r="B535">
            <v>394</v>
          </cell>
        </row>
        <row r="536">
          <cell r="A536">
            <v>135764</v>
          </cell>
          <cell r="B536">
            <v>243</v>
          </cell>
        </row>
        <row r="537">
          <cell r="A537">
            <v>135790</v>
          </cell>
          <cell r="B537">
            <v>305</v>
          </cell>
        </row>
        <row r="538">
          <cell r="A538">
            <v>135810</v>
          </cell>
          <cell r="B538">
            <v>18</v>
          </cell>
        </row>
        <row r="539">
          <cell r="A539">
            <v>135830</v>
          </cell>
          <cell r="B539">
            <v>16685</v>
          </cell>
        </row>
        <row r="540">
          <cell r="A540">
            <v>135850</v>
          </cell>
          <cell r="B540">
            <v>49</v>
          </cell>
        </row>
        <row r="541">
          <cell r="A541">
            <v>135870</v>
          </cell>
          <cell r="B541">
            <v>9971</v>
          </cell>
        </row>
        <row r="542">
          <cell r="A542">
            <v>135975</v>
          </cell>
          <cell r="B542">
            <v>84</v>
          </cell>
        </row>
        <row r="543">
          <cell r="A543">
            <v>136081</v>
          </cell>
          <cell r="B543">
            <v>17103</v>
          </cell>
        </row>
        <row r="544">
          <cell r="A544">
            <v>136187</v>
          </cell>
          <cell r="B544">
            <v>184</v>
          </cell>
        </row>
        <row r="545">
          <cell r="A545">
            <v>136240</v>
          </cell>
          <cell r="B545">
            <v>2208</v>
          </cell>
        </row>
        <row r="546">
          <cell r="A546">
            <v>136319</v>
          </cell>
          <cell r="B546">
            <v>1568</v>
          </cell>
        </row>
        <row r="547">
          <cell r="A547">
            <v>136333</v>
          </cell>
          <cell r="B547">
            <v>493</v>
          </cell>
        </row>
        <row r="548">
          <cell r="A548">
            <v>136339</v>
          </cell>
          <cell r="B548">
            <v>1208</v>
          </cell>
        </row>
        <row r="549">
          <cell r="A549">
            <v>136346</v>
          </cell>
          <cell r="B549">
            <v>1361</v>
          </cell>
        </row>
        <row r="550">
          <cell r="A550">
            <v>136398</v>
          </cell>
          <cell r="B550">
            <v>4075</v>
          </cell>
        </row>
        <row r="551">
          <cell r="A551">
            <v>136503</v>
          </cell>
          <cell r="B551">
            <v>57559</v>
          </cell>
        </row>
        <row r="552">
          <cell r="A552">
            <v>136609</v>
          </cell>
          <cell r="B552">
            <v>2053</v>
          </cell>
        </row>
        <row r="553">
          <cell r="A553">
            <v>136714</v>
          </cell>
          <cell r="B553">
            <v>2379</v>
          </cell>
        </row>
        <row r="554">
          <cell r="A554">
            <v>136925</v>
          </cell>
          <cell r="B554">
            <v>4998</v>
          </cell>
        </row>
        <row r="555">
          <cell r="A555">
            <v>137136</v>
          </cell>
          <cell r="B555">
            <v>3091</v>
          </cell>
        </row>
        <row r="556">
          <cell r="A556">
            <v>137347</v>
          </cell>
          <cell r="B556">
            <v>3282</v>
          </cell>
        </row>
        <row r="557">
          <cell r="A557">
            <v>137559</v>
          </cell>
          <cell r="B557">
            <v>754</v>
          </cell>
        </row>
        <row r="558">
          <cell r="A558">
            <v>137769</v>
          </cell>
          <cell r="B558">
            <v>26248</v>
          </cell>
        </row>
        <row r="559">
          <cell r="A559">
            <v>137874</v>
          </cell>
          <cell r="B559">
            <v>3398</v>
          </cell>
        </row>
        <row r="560">
          <cell r="A560">
            <v>137980</v>
          </cell>
          <cell r="B560">
            <v>3821</v>
          </cell>
        </row>
        <row r="561">
          <cell r="A561">
            <v>138033</v>
          </cell>
          <cell r="B561">
            <v>17</v>
          </cell>
        </row>
        <row r="562">
          <cell r="A562">
            <v>138191</v>
          </cell>
          <cell r="B562">
            <v>519</v>
          </cell>
        </row>
        <row r="563">
          <cell r="A563">
            <v>138481</v>
          </cell>
          <cell r="B563">
            <v>5</v>
          </cell>
        </row>
        <row r="564">
          <cell r="A564">
            <v>138772</v>
          </cell>
          <cell r="B564">
            <v>92528</v>
          </cell>
        </row>
        <row r="565">
          <cell r="A565">
            <v>138785</v>
          </cell>
          <cell r="B565">
            <v>39</v>
          </cell>
        </row>
        <row r="566">
          <cell r="A566">
            <v>138799</v>
          </cell>
          <cell r="B566">
            <v>2649</v>
          </cell>
        </row>
        <row r="567">
          <cell r="A567">
            <v>138802</v>
          </cell>
          <cell r="B567">
            <v>7551</v>
          </cell>
        </row>
        <row r="568">
          <cell r="A568">
            <v>138805</v>
          </cell>
          <cell r="B568">
            <v>313</v>
          </cell>
        </row>
        <row r="569">
          <cell r="A569">
            <v>138812</v>
          </cell>
          <cell r="B569">
            <v>155</v>
          </cell>
        </row>
        <row r="570">
          <cell r="A570">
            <v>138910</v>
          </cell>
          <cell r="B570">
            <v>243</v>
          </cell>
        </row>
        <row r="571">
          <cell r="A571">
            <v>138962</v>
          </cell>
          <cell r="B571">
            <v>7</v>
          </cell>
        </row>
        <row r="572">
          <cell r="A572">
            <v>138975</v>
          </cell>
          <cell r="B572">
            <v>22</v>
          </cell>
        </row>
        <row r="573">
          <cell r="A573">
            <v>138988</v>
          </cell>
          <cell r="B573">
            <v>7382</v>
          </cell>
        </row>
        <row r="574">
          <cell r="A574">
            <v>139001</v>
          </cell>
          <cell r="B574">
            <v>1247</v>
          </cell>
        </row>
        <row r="575">
          <cell r="A575">
            <v>139015</v>
          </cell>
          <cell r="B575">
            <v>41</v>
          </cell>
        </row>
        <row r="576">
          <cell r="A576">
            <v>139018</v>
          </cell>
          <cell r="B576">
            <v>88</v>
          </cell>
        </row>
        <row r="577">
          <cell r="A577">
            <v>139022</v>
          </cell>
          <cell r="B577">
            <v>79</v>
          </cell>
        </row>
        <row r="578">
          <cell r="A578">
            <v>139029</v>
          </cell>
          <cell r="B578">
            <v>85</v>
          </cell>
        </row>
        <row r="579">
          <cell r="A579">
            <v>139036</v>
          </cell>
          <cell r="B579">
            <v>4396</v>
          </cell>
        </row>
        <row r="580">
          <cell r="A580">
            <v>139141</v>
          </cell>
          <cell r="B580">
            <v>150</v>
          </cell>
        </row>
        <row r="581">
          <cell r="A581">
            <v>139196</v>
          </cell>
          <cell r="B581">
            <v>3</v>
          </cell>
        </row>
        <row r="582">
          <cell r="A582">
            <v>139352</v>
          </cell>
          <cell r="B582">
            <v>849</v>
          </cell>
        </row>
        <row r="583">
          <cell r="A583">
            <v>139405</v>
          </cell>
          <cell r="B583">
            <v>59</v>
          </cell>
        </row>
        <row r="584">
          <cell r="A584">
            <v>139408</v>
          </cell>
          <cell r="B584">
            <v>1793</v>
          </cell>
        </row>
        <row r="585">
          <cell r="A585">
            <v>140090</v>
          </cell>
          <cell r="B585">
            <v>288</v>
          </cell>
        </row>
        <row r="586">
          <cell r="A586">
            <v>140196</v>
          </cell>
          <cell r="B586">
            <v>138</v>
          </cell>
        </row>
        <row r="587">
          <cell r="A587">
            <v>140302</v>
          </cell>
          <cell r="B587">
            <v>76</v>
          </cell>
        </row>
        <row r="588">
          <cell r="A588">
            <v>140512</v>
          </cell>
          <cell r="B588">
            <v>1993</v>
          </cell>
        </row>
        <row r="589">
          <cell r="A589">
            <v>140564</v>
          </cell>
          <cell r="B589">
            <v>58</v>
          </cell>
        </row>
        <row r="590">
          <cell r="A590">
            <v>140591</v>
          </cell>
          <cell r="B590">
            <v>10</v>
          </cell>
        </row>
        <row r="591">
          <cell r="A591">
            <v>140618</v>
          </cell>
          <cell r="B591">
            <v>82</v>
          </cell>
        </row>
        <row r="592">
          <cell r="A592">
            <v>140626</v>
          </cell>
          <cell r="B592">
            <v>213</v>
          </cell>
        </row>
        <row r="593">
          <cell r="A593">
            <v>140630</v>
          </cell>
          <cell r="B593">
            <v>8</v>
          </cell>
        </row>
        <row r="594">
          <cell r="A594">
            <v>140634</v>
          </cell>
          <cell r="B594">
            <v>111</v>
          </cell>
        </row>
        <row r="595">
          <cell r="A595">
            <v>140641</v>
          </cell>
          <cell r="B595">
            <v>177</v>
          </cell>
        </row>
        <row r="596">
          <cell r="A596">
            <v>140649</v>
          </cell>
          <cell r="B596">
            <v>1165</v>
          </cell>
        </row>
        <row r="597">
          <cell r="A597">
            <v>140650</v>
          </cell>
          <cell r="B597">
            <v>34</v>
          </cell>
        </row>
        <row r="598">
          <cell r="A598">
            <v>140661</v>
          </cell>
          <cell r="B598">
            <v>239</v>
          </cell>
        </row>
        <row r="599">
          <cell r="A599">
            <v>140666</v>
          </cell>
          <cell r="B599">
            <v>21</v>
          </cell>
        </row>
        <row r="600">
          <cell r="A600">
            <v>140670</v>
          </cell>
          <cell r="B600">
            <v>23</v>
          </cell>
        </row>
        <row r="601">
          <cell r="A601">
            <v>140674</v>
          </cell>
          <cell r="B601">
            <v>645</v>
          </cell>
        </row>
        <row r="602">
          <cell r="A602">
            <v>140677</v>
          </cell>
          <cell r="B602">
            <v>32</v>
          </cell>
        </row>
        <row r="603">
          <cell r="A603">
            <v>140680</v>
          </cell>
          <cell r="B603">
            <v>81</v>
          </cell>
        </row>
        <row r="604">
          <cell r="A604">
            <v>140706</v>
          </cell>
          <cell r="B604">
            <v>15</v>
          </cell>
        </row>
        <row r="605">
          <cell r="A605">
            <v>140733</v>
          </cell>
          <cell r="B605">
            <v>186</v>
          </cell>
        </row>
        <row r="606">
          <cell r="A606">
            <v>140750</v>
          </cell>
          <cell r="B606">
            <v>307</v>
          </cell>
        </row>
        <row r="607">
          <cell r="A607">
            <v>140769</v>
          </cell>
          <cell r="B607">
            <v>20</v>
          </cell>
        </row>
        <row r="608">
          <cell r="A608">
            <v>140789</v>
          </cell>
          <cell r="B608">
            <v>50</v>
          </cell>
        </row>
        <row r="609">
          <cell r="A609">
            <v>140829</v>
          </cell>
          <cell r="B609">
            <v>297</v>
          </cell>
        </row>
        <row r="610">
          <cell r="A610">
            <v>140934</v>
          </cell>
          <cell r="B610">
            <v>160</v>
          </cell>
        </row>
        <row r="611">
          <cell r="A611">
            <v>141040</v>
          </cell>
          <cell r="B611">
            <v>21</v>
          </cell>
        </row>
        <row r="612">
          <cell r="A612">
            <v>141145</v>
          </cell>
          <cell r="B612">
            <v>2672</v>
          </cell>
        </row>
        <row r="613">
          <cell r="A613">
            <v>141567</v>
          </cell>
          <cell r="B613">
            <v>146</v>
          </cell>
        </row>
        <row r="614">
          <cell r="A614">
            <v>141620</v>
          </cell>
          <cell r="B614">
            <v>58</v>
          </cell>
        </row>
        <row r="615">
          <cell r="A615">
            <v>141650</v>
          </cell>
          <cell r="B615">
            <v>12</v>
          </cell>
        </row>
        <row r="616">
          <cell r="A616">
            <v>141673</v>
          </cell>
          <cell r="B616">
            <v>104</v>
          </cell>
        </row>
        <row r="617">
          <cell r="A617">
            <v>141726</v>
          </cell>
          <cell r="B617">
            <v>42</v>
          </cell>
        </row>
        <row r="618">
          <cell r="A618">
            <v>141778</v>
          </cell>
          <cell r="B618">
            <v>64178</v>
          </cell>
        </row>
        <row r="619">
          <cell r="A619">
            <v>141788</v>
          </cell>
          <cell r="B619">
            <v>935</v>
          </cell>
        </row>
        <row r="620">
          <cell r="A620">
            <v>141989</v>
          </cell>
          <cell r="B620">
            <v>1927</v>
          </cell>
        </row>
        <row r="621">
          <cell r="A621">
            <v>142096</v>
          </cell>
          <cell r="B621">
            <v>980</v>
          </cell>
        </row>
        <row r="622">
          <cell r="A622">
            <v>142311</v>
          </cell>
          <cell r="B622">
            <v>12</v>
          </cell>
        </row>
        <row r="623">
          <cell r="A623">
            <v>142338</v>
          </cell>
          <cell r="B623">
            <v>53</v>
          </cell>
        </row>
        <row r="624">
          <cell r="A624">
            <v>142358</v>
          </cell>
          <cell r="B624">
            <v>30</v>
          </cell>
        </row>
        <row r="625">
          <cell r="A625">
            <v>142371</v>
          </cell>
          <cell r="B625">
            <v>19</v>
          </cell>
        </row>
        <row r="626">
          <cell r="A626">
            <v>142377</v>
          </cell>
        </row>
        <row r="627">
          <cell r="A627">
            <v>142379</v>
          </cell>
          <cell r="B627">
            <v>3</v>
          </cell>
        </row>
        <row r="628">
          <cell r="A628">
            <v>142381</v>
          </cell>
          <cell r="B628">
            <v>4</v>
          </cell>
        </row>
        <row r="629">
          <cell r="A629">
            <v>142383</v>
          </cell>
          <cell r="B629">
            <v>1</v>
          </cell>
        </row>
        <row r="630">
          <cell r="A630">
            <v>142385</v>
          </cell>
          <cell r="B630">
            <v>123</v>
          </cell>
        </row>
        <row r="631">
          <cell r="A631">
            <v>142394</v>
          </cell>
          <cell r="B631">
            <v>12</v>
          </cell>
        </row>
        <row r="632">
          <cell r="A632">
            <v>142411</v>
          </cell>
          <cell r="B632">
            <v>2674</v>
          </cell>
        </row>
        <row r="633">
          <cell r="A633">
            <v>142429</v>
          </cell>
          <cell r="B633">
            <v>11</v>
          </cell>
        </row>
        <row r="634">
          <cell r="A634">
            <v>142464</v>
          </cell>
          <cell r="B634">
            <v>1411</v>
          </cell>
        </row>
        <row r="635">
          <cell r="A635">
            <v>142517</v>
          </cell>
          <cell r="B635">
            <v>53</v>
          </cell>
        </row>
        <row r="636">
          <cell r="A636">
            <v>142622</v>
          </cell>
          <cell r="B636">
            <v>10792</v>
          </cell>
        </row>
        <row r="637">
          <cell r="A637">
            <v>142728</v>
          </cell>
          <cell r="B637">
            <v>75</v>
          </cell>
        </row>
        <row r="638">
          <cell r="A638">
            <v>142828</v>
          </cell>
          <cell r="B638">
            <v>2648</v>
          </cell>
        </row>
        <row r="639">
          <cell r="A639">
            <v>142886</v>
          </cell>
          <cell r="B639">
            <v>174</v>
          </cell>
        </row>
        <row r="640">
          <cell r="A640">
            <v>142912</v>
          </cell>
          <cell r="B640">
            <v>600</v>
          </cell>
        </row>
        <row r="641">
          <cell r="A641">
            <v>142924</v>
          </cell>
          <cell r="B641">
            <v>2</v>
          </cell>
        </row>
        <row r="642">
          <cell r="A642">
            <v>142932</v>
          </cell>
          <cell r="B642">
            <v>146</v>
          </cell>
        </row>
        <row r="643">
          <cell r="A643">
            <v>142933</v>
          </cell>
          <cell r="B643">
            <v>78</v>
          </cell>
        </row>
        <row r="644">
          <cell r="A644">
            <v>142934</v>
          </cell>
          <cell r="B644">
            <v>32</v>
          </cell>
        </row>
        <row r="645">
          <cell r="A645">
            <v>142935</v>
          </cell>
          <cell r="B645">
            <v>1</v>
          </cell>
        </row>
        <row r="646">
          <cell r="A646">
            <v>142939</v>
          </cell>
          <cell r="B646">
            <v>122</v>
          </cell>
        </row>
        <row r="647">
          <cell r="A647">
            <v>142953</v>
          </cell>
          <cell r="B647">
            <v>1236</v>
          </cell>
        </row>
        <row r="648">
          <cell r="A648">
            <v>142970</v>
          </cell>
          <cell r="B648">
            <v>22</v>
          </cell>
        </row>
        <row r="649">
          <cell r="A649">
            <v>142991</v>
          </cell>
          <cell r="B649">
            <v>244</v>
          </cell>
        </row>
        <row r="650">
          <cell r="A650">
            <v>142994</v>
          </cell>
          <cell r="B650">
            <v>47</v>
          </cell>
        </row>
        <row r="651">
          <cell r="A651">
            <v>142997</v>
          </cell>
          <cell r="B651">
            <v>955</v>
          </cell>
        </row>
        <row r="652">
          <cell r="A652">
            <v>143000</v>
          </cell>
          <cell r="B652">
            <v>172</v>
          </cell>
        </row>
        <row r="653">
          <cell r="A653">
            <v>143004</v>
          </cell>
          <cell r="B653">
            <v>156</v>
          </cell>
        </row>
        <row r="654">
          <cell r="A654">
            <v>143017</v>
          </cell>
          <cell r="B654">
            <v>213</v>
          </cell>
        </row>
        <row r="655">
          <cell r="A655">
            <v>143083</v>
          </cell>
          <cell r="B655">
            <v>71</v>
          </cell>
        </row>
        <row r="656">
          <cell r="A656">
            <v>143116</v>
          </cell>
          <cell r="B656">
            <v>30</v>
          </cell>
        </row>
        <row r="657">
          <cell r="A657">
            <v>143149</v>
          </cell>
          <cell r="B657">
            <v>602</v>
          </cell>
        </row>
        <row r="658">
          <cell r="A658">
            <v>143228</v>
          </cell>
          <cell r="B658">
            <v>1302</v>
          </cell>
        </row>
        <row r="659">
          <cell r="A659">
            <v>143307</v>
          </cell>
          <cell r="B659">
            <v>2363</v>
          </cell>
        </row>
        <row r="660">
          <cell r="A660">
            <v>143518</v>
          </cell>
          <cell r="B660">
            <v>483</v>
          </cell>
        </row>
        <row r="661">
          <cell r="A661">
            <v>143677</v>
          </cell>
          <cell r="B661">
            <v>1956</v>
          </cell>
        </row>
        <row r="662">
          <cell r="A662">
            <v>143690</v>
          </cell>
          <cell r="B662">
            <v>7</v>
          </cell>
        </row>
        <row r="663">
          <cell r="A663">
            <v>143703</v>
          </cell>
          <cell r="B663">
            <v>931</v>
          </cell>
        </row>
        <row r="664">
          <cell r="A664">
            <v>143783</v>
          </cell>
          <cell r="B664">
            <v>25</v>
          </cell>
        </row>
        <row r="665">
          <cell r="A665">
            <v>143843</v>
          </cell>
          <cell r="B665">
            <v>6364</v>
          </cell>
        </row>
        <row r="666">
          <cell r="A666">
            <v>143888</v>
          </cell>
          <cell r="B666">
            <v>86</v>
          </cell>
        </row>
        <row r="667">
          <cell r="A667">
            <v>143915</v>
          </cell>
          <cell r="B667">
            <v>56</v>
          </cell>
        </row>
        <row r="668">
          <cell r="A668">
            <v>143922</v>
          </cell>
          <cell r="B668">
            <v>12</v>
          </cell>
        </row>
        <row r="669">
          <cell r="A669">
            <v>143925</v>
          </cell>
          <cell r="B669">
            <v>212</v>
          </cell>
        </row>
        <row r="670">
          <cell r="A670">
            <v>143929</v>
          </cell>
          <cell r="B670">
            <v>10</v>
          </cell>
        </row>
        <row r="671">
          <cell r="A671">
            <v>143944</v>
          </cell>
          <cell r="B671">
            <v>972</v>
          </cell>
        </row>
        <row r="672">
          <cell r="A672">
            <v>143959</v>
          </cell>
          <cell r="B672">
            <v>12</v>
          </cell>
        </row>
        <row r="673">
          <cell r="A673">
            <v>143966</v>
          </cell>
          <cell r="B673">
            <v>98</v>
          </cell>
        </row>
        <row r="674">
          <cell r="A674">
            <v>143976</v>
          </cell>
          <cell r="B674">
            <v>214</v>
          </cell>
        </row>
        <row r="675">
          <cell r="A675">
            <v>143978</v>
          </cell>
          <cell r="B675">
            <v>99</v>
          </cell>
        </row>
        <row r="676">
          <cell r="A676">
            <v>143980</v>
          </cell>
          <cell r="B676">
            <v>36</v>
          </cell>
        </row>
        <row r="677">
          <cell r="A677">
            <v>143987</v>
          </cell>
          <cell r="B677">
            <v>308</v>
          </cell>
        </row>
        <row r="678">
          <cell r="A678">
            <v>143994</v>
          </cell>
          <cell r="B678">
            <v>61</v>
          </cell>
        </row>
        <row r="679">
          <cell r="A679">
            <v>144047</v>
          </cell>
          <cell r="B679">
            <v>10</v>
          </cell>
        </row>
        <row r="680">
          <cell r="A680">
            <v>144099</v>
          </cell>
          <cell r="B680">
            <v>1656</v>
          </cell>
        </row>
        <row r="681">
          <cell r="A681">
            <v>144357</v>
          </cell>
          <cell r="B681">
            <v>198</v>
          </cell>
        </row>
        <row r="682">
          <cell r="A682">
            <v>144358</v>
          </cell>
          <cell r="B682">
            <v>16</v>
          </cell>
        </row>
        <row r="683">
          <cell r="A683">
            <v>144363</v>
          </cell>
          <cell r="B683">
            <v>1329</v>
          </cell>
        </row>
        <row r="684">
          <cell r="A684">
            <v>144389</v>
          </cell>
          <cell r="B684">
            <v>66</v>
          </cell>
        </row>
        <row r="685">
          <cell r="A685">
            <v>144443</v>
          </cell>
          <cell r="B685">
            <v>264</v>
          </cell>
        </row>
        <row r="686">
          <cell r="A686">
            <v>144468</v>
          </cell>
          <cell r="B686">
            <v>18</v>
          </cell>
        </row>
        <row r="687">
          <cell r="A687">
            <v>144522</v>
          </cell>
          <cell r="B687">
            <v>7</v>
          </cell>
        </row>
        <row r="688">
          <cell r="A688">
            <v>144574</v>
          </cell>
          <cell r="B688">
            <v>79</v>
          </cell>
        </row>
        <row r="689">
          <cell r="A689">
            <v>144627</v>
          </cell>
          <cell r="B689">
            <v>164</v>
          </cell>
        </row>
        <row r="690">
          <cell r="A690">
            <v>144654</v>
          </cell>
          <cell r="B690">
            <v>27</v>
          </cell>
        </row>
        <row r="691">
          <cell r="A691">
            <v>144680</v>
          </cell>
          <cell r="B691">
            <v>32</v>
          </cell>
        </row>
        <row r="692">
          <cell r="A692">
            <v>144786</v>
          </cell>
          <cell r="B692">
            <v>14</v>
          </cell>
        </row>
        <row r="693">
          <cell r="A693">
            <v>144812</v>
          </cell>
          <cell r="B693">
            <v>15</v>
          </cell>
        </row>
        <row r="694">
          <cell r="A694">
            <v>144818</v>
          </cell>
          <cell r="B694">
            <v>16</v>
          </cell>
        </row>
        <row r="695">
          <cell r="A695">
            <v>144821</v>
          </cell>
          <cell r="B695">
            <v>3</v>
          </cell>
        </row>
        <row r="696">
          <cell r="A696">
            <v>144825</v>
          </cell>
          <cell r="B696">
            <v>17</v>
          </cell>
        </row>
        <row r="697">
          <cell r="A697">
            <v>144832</v>
          </cell>
          <cell r="B697">
            <v>7</v>
          </cell>
        </row>
        <row r="698">
          <cell r="A698">
            <v>144835</v>
          </cell>
          <cell r="B698">
            <v>4</v>
          </cell>
        </row>
        <row r="699">
          <cell r="A699">
            <v>144839</v>
          </cell>
          <cell r="B699">
            <v>13</v>
          </cell>
        </row>
        <row r="700">
          <cell r="A700">
            <v>144864</v>
          </cell>
          <cell r="B700">
            <v>138</v>
          </cell>
        </row>
        <row r="701">
          <cell r="A701">
            <v>144877</v>
          </cell>
          <cell r="B701">
            <v>141</v>
          </cell>
        </row>
        <row r="702">
          <cell r="A702">
            <v>144880</v>
          </cell>
          <cell r="B702">
            <v>4</v>
          </cell>
        </row>
        <row r="703">
          <cell r="A703">
            <v>144883</v>
          </cell>
          <cell r="B703">
            <v>34</v>
          </cell>
        </row>
        <row r="704">
          <cell r="A704">
            <v>144890</v>
          </cell>
          <cell r="B704">
            <v>12</v>
          </cell>
        </row>
        <row r="705">
          <cell r="A705">
            <v>144898</v>
          </cell>
          <cell r="B705">
            <v>39840</v>
          </cell>
        </row>
        <row r="706">
          <cell r="A706">
            <v>144900</v>
          </cell>
          <cell r="B706">
            <v>10884</v>
          </cell>
        </row>
        <row r="707">
          <cell r="A707">
            <v>145003</v>
          </cell>
          <cell r="B707">
            <v>262</v>
          </cell>
        </row>
        <row r="708">
          <cell r="A708">
            <v>145312</v>
          </cell>
          <cell r="B708">
            <v>72</v>
          </cell>
        </row>
        <row r="709">
          <cell r="A709">
            <v>145331</v>
          </cell>
          <cell r="B709">
            <v>118</v>
          </cell>
        </row>
        <row r="710">
          <cell r="A710">
            <v>145334</v>
          </cell>
          <cell r="B710">
            <v>581</v>
          </cell>
        </row>
        <row r="711">
          <cell r="A711">
            <v>145345</v>
          </cell>
          <cell r="B711">
            <v>375</v>
          </cell>
        </row>
        <row r="712">
          <cell r="A712">
            <v>145346</v>
          </cell>
          <cell r="B712">
            <v>47</v>
          </cell>
        </row>
        <row r="713">
          <cell r="A713">
            <v>145348</v>
          </cell>
          <cell r="B713">
            <v>41</v>
          </cell>
        </row>
        <row r="714">
          <cell r="A714">
            <v>145352</v>
          </cell>
          <cell r="B714">
            <v>32</v>
          </cell>
        </row>
        <row r="715">
          <cell r="A715">
            <v>145637</v>
          </cell>
          <cell r="B715">
            <v>41</v>
          </cell>
        </row>
        <row r="716">
          <cell r="A716">
            <v>145786</v>
          </cell>
          <cell r="B716">
            <v>2553</v>
          </cell>
        </row>
        <row r="717">
          <cell r="A717">
            <v>145814</v>
          </cell>
          <cell r="B717">
            <v>40</v>
          </cell>
        </row>
        <row r="718">
          <cell r="A718">
            <v>145992</v>
          </cell>
          <cell r="B718">
            <v>17</v>
          </cell>
        </row>
        <row r="719">
          <cell r="A719">
            <v>146081</v>
          </cell>
          <cell r="B719">
            <v>3481</v>
          </cell>
        </row>
        <row r="720">
          <cell r="A720">
            <v>146259</v>
          </cell>
          <cell r="B720">
            <v>54</v>
          </cell>
        </row>
        <row r="721">
          <cell r="A721">
            <v>146437</v>
          </cell>
          <cell r="B721">
            <v>59</v>
          </cell>
        </row>
        <row r="722">
          <cell r="A722">
            <v>146526</v>
          </cell>
          <cell r="B722">
            <v>15</v>
          </cell>
        </row>
        <row r="723">
          <cell r="A723">
            <v>146574</v>
          </cell>
          <cell r="B723">
            <v>19</v>
          </cell>
        </row>
        <row r="724">
          <cell r="A724">
            <v>146606</v>
          </cell>
          <cell r="B724">
            <v>11</v>
          </cell>
        </row>
        <row r="725">
          <cell r="A725">
            <v>146631</v>
          </cell>
          <cell r="B725">
            <v>241</v>
          </cell>
        </row>
        <row r="726">
          <cell r="A726">
            <v>146637</v>
          </cell>
          <cell r="B726">
            <v>24</v>
          </cell>
        </row>
        <row r="727">
          <cell r="A727">
            <v>146644</v>
          </cell>
          <cell r="B727">
            <v>21</v>
          </cell>
        </row>
        <row r="728">
          <cell r="A728">
            <v>146658</v>
          </cell>
          <cell r="B728">
            <v>668</v>
          </cell>
        </row>
        <row r="729">
          <cell r="A729">
            <v>146659</v>
          </cell>
          <cell r="B729">
            <v>62</v>
          </cell>
        </row>
        <row r="730">
          <cell r="A730">
            <v>146661</v>
          </cell>
          <cell r="B730">
            <v>2727</v>
          </cell>
        </row>
        <row r="731">
          <cell r="A731">
            <v>146663</v>
          </cell>
          <cell r="B731">
            <v>482</v>
          </cell>
        </row>
        <row r="732">
          <cell r="A732">
            <v>146664</v>
          </cell>
          <cell r="B732">
            <v>284</v>
          </cell>
        </row>
        <row r="733">
          <cell r="A733">
            <v>146676</v>
          </cell>
          <cell r="B733">
            <v>962</v>
          </cell>
        </row>
        <row r="734">
          <cell r="A734">
            <v>146688</v>
          </cell>
          <cell r="B734">
            <v>1396</v>
          </cell>
        </row>
        <row r="735">
          <cell r="A735">
            <v>146705</v>
          </cell>
          <cell r="B735">
            <v>292</v>
          </cell>
        </row>
        <row r="736">
          <cell r="A736">
            <v>146708</v>
          </cell>
          <cell r="B736">
            <v>1</v>
          </cell>
        </row>
        <row r="737">
          <cell r="A737">
            <v>146711</v>
          </cell>
          <cell r="B737">
            <v>282</v>
          </cell>
        </row>
        <row r="738">
          <cell r="A738">
            <v>146724</v>
          </cell>
          <cell r="B738">
            <v>31</v>
          </cell>
        </row>
        <row r="739">
          <cell r="A739">
            <v>146730</v>
          </cell>
          <cell r="B739">
            <v>3188</v>
          </cell>
        </row>
        <row r="740">
          <cell r="A740">
            <v>146732</v>
          </cell>
          <cell r="B740">
            <v>39</v>
          </cell>
        </row>
        <row r="741">
          <cell r="A741">
            <v>146734</v>
          </cell>
          <cell r="B741">
            <v>289</v>
          </cell>
        </row>
        <row r="742">
          <cell r="A742">
            <v>146737</v>
          </cell>
          <cell r="B742">
            <v>455</v>
          </cell>
        </row>
        <row r="743">
          <cell r="A743">
            <v>146743</v>
          </cell>
          <cell r="B743">
            <v>1</v>
          </cell>
        </row>
        <row r="744">
          <cell r="A744">
            <v>146750</v>
          </cell>
          <cell r="B744">
            <v>67</v>
          </cell>
        </row>
        <row r="745">
          <cell r="A745">
            <v>146756</v>
          </cell>
          <cell r="B745">
            <v>54</v>
          </cell>
        </row>
        <row r="746">
          <cell r="A746">
            <v>146759</v>
          </cell>
          <cell r="B746">
            <v>124</v>
          </cell>
        </row>
        <row r="747">
          <cell r="A747">
            <v>146770</v>
          </cell>
          <cell r="B747">
            <v>805</v>
          </cell>
        </row>
        <row r="748">
          <cell r="A748">
            <v>146777</v>
          </cell>
          <cell r="B748">
            <v>65</v>
          </cell>
        </row>
        <row r="749">
          <cell r="A749">
            <v>146778</v>
          </cell>
          <cell r="B749">
            <v>102</v>
          </cell>
        </row>
        <row r="750">
          <cell r="A750">
            <v>146780</v>
          </cell>
          <cell r="B750">
            <v>648</v>
          </cell>
        </row>
        <row r="751">
          <cell r="A751">
            <v>146786</v>
          </cell>
          <cell r="B751">
            <v>66</v>
          </cell>
        </row>
        <row r="752">
          <cell r="A752">
            <v>146788</v>
          </cell>
          <cell r="B752">
            <v>58</v>
          </cell>
        </row>
        <row r="753">
          <cell r="A753">
            <v>146789</v>
          </cell>
          <cell r="B753">
            <v>120</v>
          </cell>
        </row>
        <row r="754">
          <cell r="A754">
            <v>146790</v>
          </cell>
          <cell r="B754">
            <v>237</v>
          </cell>
        </row>
        <row r="755">
          <cell r="A755">
            <v>147237</v>
          </cell>
          <cell r="B755">
            <v>118</v>
          </cell>
        </row>
        <row r="756">
          <cell r="A756">
            <v>147686</v>
          </cell>
          <cell r="B756">
            <v>696</v>
          </cell>
        </row>
        <row r="757">
          <cell r="A757">
            <v>147765</v>
          </cell>
          <cell r="B757">
            <v>40</v>
          </cell>
        </row>
        <row r="758">
          <cell r="A758">
            <v>147844</v>
          </cell>
          <cell r="B758">
            <v>143</v>
          </cell>
        </row>
        <row r="759">
          <cell r="A759">
            <v>147870</v>
          </cell>
          <cell r="B759">
            <v>155</v>
          </cell>
        </row>
        <row r="760">
          <cell r="A760">
            <v>147898</v>
          </cell>
          <cell r="B760">
            <v>3</v>
          </cell>
        </row>
        <row r="761">
          <cell r="A761">
            <v>147924</v>
          </cell>
          <cell r="B761">
            <v>12</v>
          </cell>
        </row>
        <row r="762">
          <cell r="A762">
            <v>147976</v>
          </cell>
          <cell r="B762">
            <v>252</v>
          </cell>
        </row>
        <row r="763">
          <cell r="A763">
            <v>148042</v>
          </cell>
          <cell r="B763">
            <v>53</v>
          </cell>
        </row>
        <row r="764">
          <cell r="A764">
            <v>148075</v>
          </cell>
          <cell r="B764">
            <v>764</v>
          </cell>
        </row>
        <row r="765">
          <cell r="A765">
            <v>148200</v>
          </cell>
          <cell r="B765">
            <v>151</v>
          </cell>
        </row>
        <row r="766">
          <cell r="A766">
            <v>148207</v>
          </cell>
          <cell r="B766">
            <v>51</v>
          </cell>
        </row>
        <row r="767">
          <cell r="A767">
            <v>148214</v>
          </cell>
          <cell r="B767">
            <v>240</v>
          </cell>
        </row>
        <row r="768">
          <cell r="A768">
            <v>148227</v>
          </cell>
          <cell r="B768">
            <v>29</v>
          </cell>
        </row>
        <row r="769">
          <cell r="A769">
            <v>148241</v>
          </cell>
          <cell r="B769">
            <v>63</v>
          </cell>
        </row>
        <row r="770">
          <cell r="A770">
            <v>148261</v>
          </cell>
          <cell r="B770">
            <v>141</v>
          </cell>
        </row>
        <row r="771">
          <cell r="A771">
            <v>148277</v>
          </cell>
          <cell r="B771">
            <v>35</v>
          </cell>
        </row>
        <row r="772">
          <cell r="A772">
            <v>148294</v>
          </cell>
          <cell r="B772">
            <v>470</v>
          </cell>
        </row>
        <row r="773">
          <cell r="A773">
            <v>148321</v>
          </cell>
          <cell r="B773">
            <v>10</v>
          </cell>
        </row>
        <row r="774">
          <cell r="A774">
            <v>148347</v>
          </cell>
          <cell r="B774">
            <v>112</v>
          </cell>
        </row>
        <row r="775">
          <cell r="A775">
            <v>148372</v>
          </cell>
          <cell r="B775">
            <v>152</v>
          </cell>
        </row>
        <row r="776">
          <cell r="A776">
            <v>148398</v>
          </cell>
          <cell r="B776">
            <v>371</v>
          </cell>
        </row>
        <row r="777">
          <cell r="A777">
            <v>148425</v>
          </cell>
          <cell r="B777">
            <v>483</v>
          </cell>
        </row>
        <row r="778">
          <cell r="A778">
            <v>148451</v>
          </cell>
          <cell r="B778">
            <v>533</v>
          </cell>
        </row>
        <row r="779">
          <cell r="A779">
            <v>148478</v>
          </cell>
          <cell r="B779">
            <v>348</v>
          </cell>
        </row>
        <row r="780">
          <cell r="A780">
            <v>148517</v>
          </cell>
          <cell r="B780">
            <v>150</v>
          </cell>
        </row>
        <row r="781">
          <cell r="A781">
            <v>148524</v>
          </cell>
          <cell r="B781">
            <v>5</v>
          </cell>
        </row>
        <row r="782">
          <cell r="A782">
            <v>148531</v>
          </cell>
          <cell r="B782">
            <v>927</v>
          </cell>
        </row>
        <row r="783">
          <cell r="A783">
            <v>148636</v>
          </cell>
          <cell r="B783">
            <v>918</v>
          </cell>
        </row>
        <row r="784">
          <cell r="A784">
            <v>148644</v>
          </cell>
          <cell r="B784">
            <v>185</v>
          </cell>
        </row>
        <row r="785">
          <cell r="A785">
            <v>148648</v>
          </cell>
          <cell r="B785">
            <v>60</v>
          </cell>
        </row>
        <row r="786">
          <cell r="A786">
            <v>148652</v>
          </cell>
          <cell r="B786">
            <v>369</v>
          </cell>
        </row>
        <row r="787">
          <cell r="A787">
            <v>148666</v>
          </cell>
          <cell r="B787">
            <v>2</v>
          </cell>
        </row>
        <row r="788">
          <cell r="A788">
            <v>148685</v>
          </cell>
          <cell r="B788">
            <v>798</v>
          </cell>
        </row>
        <row r="789">
          <cell r="A789">
            <v>148719</v>
          </cell>
          <cell r="B789">
            <v>55</v>
          </cell>
        </row>
        <row r="790">
          <cell r="A790">
            <v>148741</v>
          </cell>
          <cell r="B790">
            <v>1112</v>
          </cell>
        </row>
        <row r="791">
          <cell r="A791">
            <v>148794</v>
          </cell>
          <cell r="B791">
            <v>283</v>
          </cell>
        </row>
        <row r="792">
          <cell r="A792">
            <v>148873</v>
          </cell>
          <cell r="B792">
            <v>141</v>
          </cell>
        </row>
        <row r="793">
          <cell r="A793">
            <v>148900</v>
          </cell>
          <cell r="B793">
            <v>460</v>
          </cell>
        </row>
        <row r="794">
          <cell r="A794">
            <v>148952</v>
          </cell>
          <cell r="B794">
            <v>1938</v>
          </cell>
        </row>
        <row r="795">
          <cell r="A795">
            <v>148964</v>
          </cell>
          <cell r="B795">
            <v>12</v>
          </cell>
        </row>
        <row r="796">
          <cell r="A796">
            <v>148976</v>
          </cell>
          <cell r="B796">
            <v>2365</v>
          </cell>
        </row>
        <row r="797">
          <cell r="A797">
            <v>148977</v>
          </cell>
          <cell r="B797">
            <v>22</v>
          </cell>
        </row>
        <row r="798">
          <cell r="A798">
            <v>148979</v>
          </cell>
          <cell r="B798">
            <v>65</v>
          </cell>
        </row>
        <row r="799">
          <cell r="A799">
            <v>148982</v>
          </cell>
          <cell r="B799">
            <v>44</v>
          </cell>
        </row>
        <row r="800">
          <cell r="A800">
            <v>148984</v>
          </cell>
          <cell r="B800">
            <v>377</v>
          </cell>
        </row>
        <row r="801">
          <cell r="A801">
            <v>148986</v>
          </cell>
          <cell r="B801">
            <v>47</v>
          </cell>
        </row>
        <row r="802">
          <cell r="A802">
            <v>148987</v>
          </cell>
          <cell r="B802">
            <v>10</v>
          </cell>
        </row>
        <row r="803">
          <cell r="A803">
            <v>148989</v>
          </cell>
          <cell r="B803">
            <v>8</v>
          </cell>
        </row>
        <row r="804">
          <cell r="A804">
            <v>148992</v>
          </cell>
          <cell r="B804">
            <v>1226</v>
          </cell>
        </row>
        <row r="805">
          <cell r="A805">
            <v>148996</v>
          </cell>
          <cell r="B805">
            <v>11</v>
          </cell>
        </row>
        <row r="806">
          <cell r="A806">
            <v>148999</v>
          </cell>
          <cell r="B806">
            <v>338</v>
          </cell>
        </row>
        <row r="807">
          <cell r="A807">
            <v>149004</v>
          </cell>
          <cell r="B807">
            <v>146</v>
          </cell>
        </row>
        <row r="808">
          <cell r="A808">
            <v>149005</v>
          </cell>
          <cell r="B808">
            <v>92</v>
          </cell>
        </row>
        <row r="809">
          <cell r="A809">
            <v>149013</v>
          </cell>
          <cell r="B809">
            <v>64</v>
          </cell>
        </row>
        <row r="810">
          <cell r="A810">
            <v>149018</v>
          </cell>
          <cell r="B810">
            <v>9</v>
          </cell>
        </row>
        <row r="811">
          <cell r="A811">
            <v>149022</v>
          </cell>
          <cell r="B811">
            <v>181</v>
          </cell>
        </row>
        <row r="812">
          <cell r="A812">
            <v>149026</v>
          </cell>
          <cell r="B812">
            <v>147</v>
          </cell>
        </row>
        <row r="813">
          <cell r="A813">
            <v>149033</v>
          </cell>
          <cell r="B813">
            <v>19</v>
          </cell>
        </row>
        <row r="814">
          <cell r="A814">
            <v>149078</v>
          </cell>
          <cell r="B814">
            <v>62</v>
          </cell>
        </row>
        <row r="815">
          <cell r="A815">
            <v>149123</v>
          </cell>
          <cell r="B815">
            <v>10</v>
          </cell>
        </row>
        <row r="816">
          <cell r="A816">
            <v>149235</v>
          </cell>
          <cell r="B816">
            <v>1</v>
          </cell>
        </row>
        <row r="817">
          <cell r="A817">
            <v>149348</v>
          </cell>
          <cell r="B817">
            <v>86</v>
          </cell>
        </row>
        <row r="818">
          <cell r="A818">
            <v>149349</v>
          </cell>
          <cell r="B818">
            <v>209</v>
          </cell>
        </row>
        <row r="819">
          <cell r="A819">
            <v>149374</v>
          </cell>
          <cell r="B819">
            <v>82</v>
          </cell>
        </row>
        <row r="820">
          <cell r="A820">
            <v>149420</v>
          </cell>
          <cell r="B820">
            <v>291</v>
          </cell>
        </row>
        <row r="821">
          <cell r="A821">
            <v>149427</v>
          </cell>
          <cell r="B821">
            <v>50</v>
          </cell>
        </row>
        <row r="822">
          <cell r="A822">
            <v>149433</v>
          </cell>
          <cell r="B822">
            <v>15</v>
          </cell>
        </row>
        <row r="823">
          <cell r="A823">
            <v>149503</v>
          </cell>
          <cell r="B823">
            <v>2195</v>
          </cell>
        </row>
        <row r="824">
          <cell r="A824">
            <v>149553</v>
          </cell>
          <cell r="B824">
            <v>598</v>
          </cell>
        </row>
        <row r="825">
          <cell r="A825">
            <v>149585</v>
          </cell>
          <cell r="B825">
            <v>2458</v>
          </cell>
        </row>
        <row r="826">
          <cell r="A826">
            <v>149690</v>
          </cell>
          <cell r="B826">
            <v>2527</v>
          </cell>
        </row>
        <row r="827">
          <cell r="A827">
            <v>149742</v>
          </cell>
          <cell r="B827">
            <v>191</v>
          </cell>
        </row>
        <row r="828">
          <cell r="A828">
            <v>150087</v>
          </cell>
          <cell r="B828">
            <v>78</v>
          </cell>
        </row>
        <row r="829">
          <cell r="A829">
            <v>150113</v>
          </cell>
          <cell r="B829">
            <v>208</v>
          </cell>
        </row>
        <row r="830">
          <cell r="A830">
            <v>150140</v>
          </cell>
          <cell r="B830">
            <v>19368</v>
          </cell>
        </row>
        <row r="831">
          <cell r="A831">
            <v>150153</v>
          </cell>
          <cell r="B831">
            <v>1035</v>
          </cell>
        </row>
        <row r="832">
          <cell r="A832">
            <v>150166</v>
          </cell>
          <cell r="B832">
            <v>346</v>
          </cell>
        </row>
        <row r="833">
          <cell r="A833">
            <v>150515</v>
          </cell>
          <cell r="B833">
            <v>6</v>
          </cell>
        </row>
        <row r="834">
          <cell r="A834">
            <v>150865</v>
          </cell>
          <cell r="B834">
            <v>63</v>
          </cell>
        </row>
        <row r="835">
          <cell r="A835">
            <v>150911</v>
          </cell>
          <cell r="B835">
            <v>40</v>
          </cell>
        </row>
        <row r="836">
          <cell r="A836">
            <v>150957</v>
          </cell>
          <cell r="B836">
            <v>184</v>
          </cell>
        </row>
        <row r="837">
          <cell r="A837">
            <v>151089</v>
          </cell>
          <cell r="B837">
            <v>236</v>
          </cell>
        </row>
        <row r="838">
          <cell r="A838">
            <v>151221</v>
          </cell>
          <cell r="B838">
            <v>4</v>
          </cell>
        </row>
        <row r="839">
          <cell r="A839">
            <v>151233</v>
          </cell>
          <cell r="B839">
            <v>112</v>
          </cell>
        </row>
        <row r="840">
          <cell r="A840">
            <v>151247</v>
          </cell>
          <cell r="B840">
            <v>24</v>
          </cell>
        </row>
        <row r="841">
          <cell r="A841">
            <v>151260</v>
          </cell>
          <cell r="B841">
            <v>102</v>
          </cell>
        </row>
        <row r="842">
          <cell r="A842">
            <v>151273</v>
          </cell>
          <cell r="B842">
            <v>377</v>
          </cell>
        </row>
        <row r="843">
          <cell r="A843">
            <v>151275</v>
          </cell>
          <cell r="B843">
            <v>36</v>
          </cell>
        </row>
        <row r="844">
          <cell r="A844">
            <v>151280</v>
          </cell>
          <cell r="B844">
            <v>555</v>
          </cell>
        </row>
        <row r="845">
          <cell r="A845">
            <v>151287</v>
          </cell>
          <cell r="B845">
            <v>48</v>
          </cell>
        </row>
        <row r="846">
          <cell r="A846">
            <v>151293</v>
          </cell>
          <cell r="B846">
            <v>902</v>
          </cell>
        </row>
        <row r="847">
          <cell r="A847">
            <v>151297</v>
          </cell>
          <cell r="B847">
            <v>52</v>
          </cell>
        </row>
        <row r="848">
          <cell r="A848">
            <v>151298</v>
          </cell>
          <cell r="B848">
            <v>23</v>
          </cell>
        </row>
        <row r="849">
          <cell r="A849">
            <v>151300</v>
          </cell>
          <cell r="B849">
            <v>26</v>
          </cell>
        </row>
        <row r="850">
          <cell r="A850">
            <v>151326</v>
          </cell>
          <cell r="B850">
            <v>51</v>
          </cell>
        </row>
        <row r="851">
          <cell r="A851">
            <v>151359</v>
          </cell>
          <cell r="B851">
            <v>38</v>
          </cell>
        </row>
        <row r="852">
          <cell r="A852">
            <v>151366</v>
          </cell>
          <cell r="B852">
            <v>384</v>
          </cell>
        </row>
        <row r="853">
          <cell r="A853">
            <v>151369</v>
          </cell>
          <cell r="B853">
            <v>12</v>
          </cell>
        </row>
        <row r="854">
          <cell r="A854">
            <v>151379</v>
          </cell>
          <cell r="B854">
            <v>1449</v>
          </cell>
        </row>
        <row r="855">
          <cell r="A855">
            <v>151484</v>
          </cell>
          <cell r="B855">
            <v>67618</v>
          </cell>
        </row>
        <row r="856">
          <cell r="A856">
            <v>151510</v>
          </cell>
          <cell r="B856">
            <v>744</v>
          </cell>
        </row>
        <row r="857">
          <cell r="A857">
            <v>151520</v>
          </cell>
          <cell r="B857">
            <v>498</v>
          </cell>
        </row>
        <row r="858">
          <cell r="A858">
            <v>151523</v>
          </cell>
          <cell r="B858">
            <v>61</v>
          </cell>
        </row>
        <row r="859">
          <cell r="A859">
            <v>151525</v>
          </cell>
          <cell r="B859">
            <v>25</v>
          </cell>
        </row>
        <row r="860">
          <cell r="A860">
            <v>151526</v>
          </cell>
          <cell r="B860">
            <v>107</v>
          </cell>
        </row>
        <row r="861">
          <cell r="A861">
            <v>151528</v>
          </cell>
          <cell r="B861">
            <v>114</v>
          </cell>
        </row>
        <row r="862">
          <cell r="A862">
            <v>151529</v>
          </cell>
          <cell r="B862">
            <v>38</v>
          </cell>
        </row>
        <row r="863">
          <cell r="A863">
            <v>151530</v>
          </cell>
          <cell r="B863">
            <v>146</v>
          </cell>
        </row>
        <row r="864">
          <cell r="A864">
            <v>151531</v>
          </cell>
          <cell r="B864">
            <v>99</v>
          </cell>
        </row>
        <row r="865">
          <cell r="A865">
            <v>151532</v>
          </cell>
          <cell r="B865">
            <v>40154</v>
          </cell>
        </row>
        <row r="866">
          <cell r="A866">
            <v>151533</v>
          </cell>
          <cell r="B866">
            <v>5838</v>
          </cell>
        </row>
        <row r="867">
          <cell r="A867">
            <v>151536</v>
          </cell>
          <cell r="B867">
            <v>20</v>
          </cell>
        </row>
        <row r="868">
          <cell r="A868">
            <v>151538</v>
          </cell>
          <cell r="B868">
            <v>20</v>
          </cell>
        </row>
        <row r="869">
          <cell r="A869">
            <v>151542</v>
          </cell>
          <cell r="B869">
            <v>6</v>
          </cell>
        </row>
        <row r="870">
          <cell r="A870">
            <v>151544</v>
          </cell>
          <cell r="B870">
            <v>8</v>
          </cell>
        </row>
        <row r="871">
          <cell r="A871">
            <v>151546</v>
          </cell>
          <cell r="B871">
            <v>105</v>
          </cell>
        </row>
        <row r="872">
          <cell r="A872">
            <v>151549</v>
          </cell>
          <cell r="B872">
            <v>6294</v>
          </cell>
        </row>
        <row r="873">
          <cell r="A873">
            <v>151557</v>
          </cell>
          <cell r="B873">
            <v>366</v>
          </cell>
        </row>
        <row r="874">
          <cell r="A874">
            <v>151564</v>
          </cell>
          <cell r="B874">
            <v>1239</v>
          </cell>
        </row>
        <row r="875">
          <cell r="A875">
            <v>151591</v>
          </cell>
          <cell r="B875">
            <v>951</v>
          </cell>
        </row>
        <row r="876">
          <cell r="A876">
            <v>151643</v>
          </cell>
          <cell r="B876">
            <v>123</v>
          </cell>
        </row>
        <row r="877">
          <cell r="A877">
            <v>151669</v>
          </cell>
          <cell r="B877">
            <v>431</v>
          </cell>
        </row>
        <row r="878">
          <cell r="A878">
            <v>151695</v>
          </cell>
          <cell r="B878">
            <v>397</v>
          </cell>
        </row>
        <row r="879">
          <cell r="A879">
            <v>151801</v>
          </cell>
          <cell r="B879">
            <v>88</v>
          </cell>
        </row>
        <row r="880">
          <cell r="A880">
            <v>151906</v>
          </cell>
          <cell r="B880">
            <v>337</v>
          </cell>
        </row>
        <row r="881">
          <cell r="A881">
            <v>152011</v>
          </cell>
          <cell r="B881">
            <v>117</v>
          </cell>
        </row>
        <row r="882">
          <cell r="A882">
            <v>152024</v>
          </cell>
          <cell r="B882">
            <v>2</v>
          </cell>
        </row>
        <row r="883">
          <cell r="A883">
            <v>152038</v>
          </cell>
          <cell r="B883">
            <v>140</v>
          </cell>
        </row>
        <row r="884">
          <cell r="A884">
            <v>152064</v>
          </cell>
          <cell r="B884">
            <v>135</v>
          </cell>
        </row>
        <row r="885">
          <cell r="A885">
            <v>152077</v>
          </cell>
          <cell r="B885">
            <v>6</v>
          </cell>
        </row>
        <row r="886">
          <cell r="A886">
            <v>152096</v>
          </cell>
          <cell r="B886">
            <v>26</v>
          </cell>
        </row>
        <row r="887">
          <cell r="A887">
            <v>152237</v>
          </cell>
          <cell r="B887">
            <v>8</v>
          </cell>
        </row>
        <row r="888">
          <cell r="A888">
            <v>152251</v>
          </cell>
          <cell r="B888">
            <v>104</v>
          </cell>
        </row>
        <row r="889">
          <cell r="A889">
            <v>152256</v>
          </cell>
          <cell r="B889">
            <v>127</v>
          </cell>
        </row>
        <row r="890">
          <cell r="A890">
            <v>152276</v>
          </cell>
          <cell r="B890">
            <v>660</v>
          </cell>
        </row>
        <row r="891">
          <cell r="A891">
            <v>152328</v>
          </cell>
          <cell r="B891">
            <v>91</v>
          </cell>
        </row>
        <row r="892">
          <cell r="A892">
            <v>152354</v>
          </cell>
          <cell r="B892">
            <v>354</v>
          </cell>
        </row>
        <row r="893">
          <cell r="A893">
            <v>152361</v>
          </cell>
          <cell r="B893">
            <v>235</v>
          </cell>
        </row>
        <row r="894">
          <cell r="A894">
            <v>152364</v>
          </cell>
          <cell r="B894">
            <v>206</v>
          </cell>
        </row>
        <row r="895">
          <cell r="A895">
            <v>152367</v>
          </cell>
          <cell r="B895">
            <v>805</v>
          </cell>
        </row>
        <row r="896">
          <cell r="A896">
            <v>152368</v>
          </cell>
          <cell r="B896">
            <v>87</v>
          </cell>
        </row>
        <row r="897">
          <cell r="A897">
            <v>152374</v>
          </cell>
          <cell r="B897">
            <v>1309</v>
          </cell>
        </row>
        <row r="898">
          <cell r="A898">
            <v>152380</v>
          </cell>
          <cell r="B898">
            <v>19</v>
          </cell>
        </row>
        <row r="899">
          <cell r="A899">
            <v>152381</v>
          </cell>
          <cell r="B899">
            <v>309</v>
          </cell>
        </row>
        <row r="900">
          <cell r="A900">
            <v>152394</v>
          </cell>
          <cell r="B900">
            <v>77</v>
          </cell>
        </row>
        <row r="901">
          <cell r="A901">
            <v>152414</v>
          </cell>
          <cell r="B901">
            <v>28</v>
          </cell>
        </row>
        <row r="902">
          <cell r="A902">
            <v>152420</v>
          </cell>
          <cell r="B902">
            <v>235</v>
          </cell>
        </row>
        <row r="903">
          <cell r="A903">
            <v>152434</v>
          </cell>
          <cell r="B903">
            <v>564</v>
          </cell>
        </row>
        <row r="904">
          <cell r="A904">
            <v>152487</v>
          </cell>
          <cell r="B904">
            <v>49</v>
          </cell>
        </row>
        <row r="905">
          <cell r="A905">
            <v>152539</v>
          </cell>
          <cell r="B905">
            <v>111129</v>
          </cell>
        </row>
        <row r="906">
          <cell r="A906">
            <v>152565</v>
          </cell>
          <cell r="B906">
            <v>29390</v>
          </cell>
        </row>
        <row r="907">
          <cell r="A907">
            <v>152579</v>
          </cell>
          <cell r="B907">
            <v>108</v>
          </cell>
        </row>
        <row r="908">
          <cell r="A908">
            <v>152592</v>
          </cell>
          <cell r="B908">
            <v>3624</v>
          </cell>
        </row>
        <row r="909">
          <cell r="A909">
            <v>152598</v>
          </cell>
          <cell r="B909">
            <v>12</v>
          </cell>
        </row>
        <row r="910">
          <cell r="A910">
            <v>152612</v>
          </cell>
          <cell r="B910">
            <v>208</v>
          </cell>
        </row>
        <row r="911">
          <cell r="A911">
            <v>152629</v>
          </cell>
          <cell r="B911">
            <v>11</v>
          </cell>
        </row>
        <row r="912">
          <cell r="A912">
            <v>152637</v>
          </cell>
          <cell r="B912">
            <v>31</v>
          </cell>
        </row>
        <row r="913">
          <cell r="A913">
            <v>152645</v>
          </cell>
          <cell r="B913">
            <v>351</v>
          </cell>
        </row>
        <row r="914">
          <cell r="A914">
            <v>152698</v>
          </cell>
          <cell r="B914">
            <v>23</v>
          </cell>
        </row>
        <row r="915">
          <cell r="A915">
            <v>152777</v>
          </cell>
          <cell r="B915">
            <v>18</v>
          </cell>
        </row>
        <row r="916">
          <cell r="A916">
            <v>152857</v>
          </cell>
          <cell r="B916">
            <v>1358</v>
          </cell>
        </row>
        <row r="917">
          <cell r="A917">
            <v>152961</v>
          </cell>
          <cell r="B917">
            <v>13263</v>
          </cell>
        </row>
        <row r="918">
          <cell r="A918">
            <v>152973</v>
          </cell>
          <cell r="B918">
            <v>5</v>
          </cell>
        </row>
        <row r="919">
          <cell r="A919">
            <v>152986</v>
          </cell>
          <cell r="B919">
            <v>225</v>
          </cell>
        </row>
        <row r="920">
          <cell r="A920">
            <v>153018</v>
          </cell>
          <cell r="B920">
            <v>12</v>
          </cell>
        </row>
        <row r="921">
          <cell r="A921">
            <v>153025</v>
          </cell>
          <cell r="B921">
            <v>43</v>
          </cell>
        </row>
        <row r="922">
          <cell r="A922">
            <v>153027</v>
          </cell>
          <cell r="B922">
            <v>314</v>
          </cell>
        </row>
        <row r="923">
          <cell r="A923">
            <v>153032</v>
          </cell>
          <cell r="B923">
            <v>407</v>
          </cell>
        </row>
        <row r="924">
          <cell r="A924">
            <v>153034</v>
          </cell>
          <cell r="B924">
            <v>20</v>
          </cell>
        </row>
        <row r="925">
          <cell r="A925">
            <v>153044</v>
          </cell>
          <cell r="B925">
            <v>2733</v>
          </cell>
        </row>
        <row r="926">
          <cell r="A926">
            <v>153077</v>
          </cell>
          <cell r="B926">
            <v>3</v>
          </cell>
        </row>
        <row r="927">
          <cell r="A927">
            <v>153120</v>
          </cell>
          <cell r="B927">
            <v>62</v>
          </cell>
        </row>
        <row r="928">
          <cell r="A928">
            <v>153146</v>
          </cell>
          <cell r="B928">
            <v>1009</v>
          </cell>
        </row>
        <row r="929">
          <cell r="A929">
            <v>153152</v>
          </cell>
          <cell r="B929">
            <v>43</v>
          </cell>
        </row>
        <row r="930">
          <cell r="A930">
            <v>153162</v>
          </cell>
          <cell r="B930">
            <v>5</v>
          </cell>
        </row>
        <row r="931">
          <cell r="A931">
            <v>153172</v>
          </cell>
          <cell r="B931">
            <v>352</v>
          </cell>
        </row>
        <row r="932">
          <cell r="A932">
            <v>153289</v>
          </cell>
          <cell r="B932">
            <v>1407</v>
          </cell>
        </row>
        <row r="933">
          <cell r="A933">
            <v>153301</v>
          </cell>
          <cell r="B933">
            <v>624</v>
          </cell>
        </row>
        <row r="934">
          <cell r="A934">
            <v>153330</v>
          </cell>
          <cell r="B934">
            <v>2085</v>
          </cell>
        </row>
        <row r="935">
          <cell r="A935">
            <v>153383</v>
          </cell>
          <cell r="B935">
            <v>4</v>
          </cell>
        </row>
        <row r="936">
          <cell r="A936">
            <v>153396</v>
          </cell>
          <cell r="B936">
            <v>9</v>
          </cell>
        </row>
        <row r="937">
          <cell r="A937">
            <v>153397</v>
          </cell>
          <cell r="B937">
            <v>99</v>
          </cell>
        </row>
        <row r="938">
          <cell r="A938">
            <v>153398</v>
          </cell>
          <cell r="B938">
            <v>6</v>
          </cell>
        </row>
        <row r="939">
          <cell r="A939">
            <v>153402</v>
          </cell>
          <cell r="B939">
            <v>1</v>
          </cell>
        </row>
        <row r="940">
          <cell r="A940">
            <v>153403</v>
          </cell>
          <cell r="B940">
            <v>1702</v>
          </cell>
        </row>
        <row r="941">
          <cell r="A941">
            <v>153404</v>
          </cell>
        </row>
        <row r="942">
          <cell r="A942">
            <v>153405</v>
          </cell>
          <cell r="B942">
            <v>7</v>
          </cell>
        </row>
        <row r="943">
          <cell r="A943">
            <v>153406</v>
          </cell>
          <cell r="B943">
            <v>4884</v>
          </cell>
        </row>
        <row r="944">
          <cell r="A944">
            <v>153410</v>
          </cell>
          <cell r="B944">
            <v>238</v>
          </cell>
        </row>
        <row r="945">
          <cell r="A945">
            <v>153411</v>
          </cell>
          <cell r="B945">
            <v>1614</v>
          </cell>
        </row>
        <row r="946">
          <cell r="A946">
            <v>153412</v>
          </cell>
          <cell r="B946">
            <v>470</v>
          </cell>
        </row>
        <row r="947">
          <cell r="A947">
            <v>153413</v>
          </cell>
          <cell r="B947">
            <v>296</v>
          </cell>
        </row>
        <row r="948">
          <cell r="A948">
            <v>153414</v>
          </cell>
          <cell r="B948">
            <v>85</v>
          </cell>
        </row>
        <row r="949">
          <cell r="A949">
            <v>153415</v>
          </cell>
          <cell r="B949">
            <v>68</v>
          </cell>
        </row>
        <row r="950">
          <cell r="A950">
            <v>153416</v>
          </cell>
          <cell r="B950">
            <v>103</v>
          </cell>
        </row>
        <row r="951">
          <cell r="A951">
            <v>153419</v>
          </cell>
          <cell r="B951">
            <v>165</v>
          </cell>
        </row>
        <row r="952">
          <cell r="A952">
            <v>153423</v>
          </cell>
          <cell r="B952">
            <v>284</v>
          </cell>
        </row>
        <row r="953">
          <cell r="A953">
            <v>153429</v>
          </cell>
          <cell r="B953">
            <v>6</v>
          </cell>
        </row>
        <row r="954">
          <cell r="A954">
            <v>153459</v>
          </cell>
          <cell r="B954">
            <v>779</v>
          </cell>
        </row>
        <row r="955">
          <cell r="A955">
            <v>153466</v>
          </cell>
          <cell r="B955">
            <v>19</v>
          </cell>
        </row>
        <row r="956">
          <cell r="A956">
            <v>153530</v>
          </cell>
          <cell r="B956">
            <v>38</v>
          </cell>
        </row>
        <row r="957">
          <cell r="A957">
            <v>153594</v>
          </cell>
          <cell r="B957">
            <v>679</v>
          </cell>
        </row>
        <row r="958">
          <cell r="A958">
            <v>153647</v>
          </cell>
          <cell r="B958">
            <v>640</v>
          </cell>
        </row>
        <row r="959">
          <cell r="A959">
            <v>153779</v>
          </cell>
          <cell r="B959">
            <v>24</v>
          </cell>
        </row>
        <row r="960">
          <cell r="A960">
            <v>153911</v>
          </cell>
          <cell r="B960">
            <v>399</v>
          </cell>
        </row>
        <row r="961">
          <cell r="A961">
            <v>154016</v>
          </cell>
          <cell r="B961">
            <v>90632</v>
          </cell>
        </row>
        <row r="962">
          <cell r="A962">
            <v>154068</v>
          </cell>
          <cell r="B962">
            <v>68</v>
          </cell>
        </row>
        <row r="963">
          <cell r="A963">
            <v>154121</v>
          </cell>
          <cell r="B963">
            <v>677</v>
          </cell>
        </row>
        <row r="964">
          <cell r="A964">
            <v>154227</v>
          </cell>
          <cell r="B964">
            <v>540</v>
          </cell>
        </row>
        <row r="965">
          <cell r="A965">
            <v>154281</v>
          </cell>
          <cell r="B965">
            <v>70</v>
          </cell>
        </row>
        <row r="966">
          <cell r="A966">
            <v>154347</v>
          </cell>
          <cell r="B966">
            <v>381</v>
          </cell>
        </row>
        <row r="967">
          <cell r="A967">
            <v>154360</v>
          </cell>
          <cell r="B967">
            <v>456</v>
          </cell>
        </row>
        <row r="968">
          <cell r="A968">
            <v>154373</v>
          </cell>
          <cell r="B968">
            <v>614</v>
          </cell>
        </row>
        <row r="969">
          <cell r="A969">
            <v>154386</v>
          </cell>
          <cell r="B969">
            <v>125</v>
          </cell>
        </row>
        <row r="970">
          <cell r="A970">
            <v>154491</v>
          </cell>
          <cell r="B970">
            <v>378</v>
          </cell>
        </row>
        <row r="971">
          <cell r="A971">
            <v>154508</v>
          </cell>
          <cell r="B971">
            <v>50</v>
          </cell>
        </row>
        <row r="972">
          <cell r="A972">
            <v>154515</v>
          </cell>
          <cell r="B972">
            <v>101</v>
          </cell>
        </row>
        <row r="973">
          <cell r="A973">
            <v>154516</v>
          </cell>
          <cell r="B973">
            <v>195</v>
          </cell>
        </row>
        <row r="974">
          <cell r="A974">
            <v>154517</v>
          </cell>
          <cell r="B974">
            <v>22</v>
          </cell>
        </row>
        <row r="975">
          <cell r="A975">
            <v>154518</v>
          </cell>
          <cell r="B975">
            <v>1237</v>
          </cell>
        </row>
        <row r="976">
          <cell r="A976">
            <v>154520</v>
          </cell>
          <cell r="B976">
            <v>2073</v>
          </cell>
        </row>
        <row r="977">
          <cell r="A977">
            <v>154521</v>
          </cell>
          <cell r="B977">
            <v>22</v>
          </cell>
        </row>
        <row r="978">
          <cell r="A978">
            <v>154525</v>
          </cell>
          <cell r="B978">
            <v>134</v>
          </cell>
        </row>
        <row r="979">
          <cell r="A979">
            <v>154526</v>
          </cell>
          <cell r="B979">
            <v>625</v>
          </cell>
        </row>
        <row r="980">
          <cell r="A980">
            <v>154527</v>
          </cell>
          <cell r="B980">
            <v>44</v>
          </cell>
        </row>
        <row r="981">
          <cell r="A981">
            <v>154528</v>
          </cell>
          <cell r="B981">
            <v>13103</v>
          </cell>
        </row>
        <row r="982">
          <cell r="A982">
            <v>154530</v>
          </cell>
          <cell r="B982">
            <v>188</v>
          </cell>
        </row>
        <row r="983">
          <cell r="A983">
            <v>154531</v>
          </cell>
          <cell r="B983">
            <v>36</v>
          </cell>
        </row>
        <row r="984">
          <cell r="A984">
            <v>154532</v>
          </cell>
          <cell r="B984">
            <v>4</v>
          </cell>
        </row>
        <row r="985">
          <cell r="A985">
            <v>154534</v>
          </cell>
          <cell r="B985">
            <v>33</v>
          </cell>
        </row>
        <row r="986">
          <cell r="A986">
            <v>154538</v>
          </cell>
          <cell r="B986">
            <v>494</v>
          </cell>
        </row>
        <row r="987">
          <cell r="A987">
            <v>154539</v>
          </cell>
          <cell r="B987">
            <v>38</v>
          </cell>
        </row>
        <row r="988">
          <cell r="A988">
            <v>154544</v>
          </cell>
          <cell r="B988">
            <v>3423</v>
          </cell>
        </row>
        <row r="989">
          <cell r="A989">
            <v>154611</v>
          </cell>
          <cell r="B989">
            <v>10</v>
          </cell>
        </row>
        <row r="990">
          <cell r="A990">
            <v>154650</v>
          </cell>
          <cell r="B990">
            <v>34134</v>
          </cell>
        </row>
        <row r="991">
          <cell r="A991">
            <v>154701</v>
          </cell>
          <cell r="B991">
            <v>30</v>
          </cell>
        </row>
        <row r="992">
          <cell r="A992">
            <v>154755</v>
          </cell>
          <cell r="B992">
            <v>113</v>
          </cell>
        </row>
        <row r="993">
          <cell r="A993">
            <v>154860</v>
          </cell>
          <cell r="B993">
            <v>6226</v>
          </cell>
        </row>
        <row r="994">
          <cell r="A994">
            <v>155149</v>
          </cell>
          <cell r="B994">
            <v>57</v>
          </cell>
        </row>
        <row r="995">
          <cell r="A995">
            <v>155161</v>
          </cell>
          <cell r="B995">
            <v>59</v>
          </cell>
        </row>
        <row r="996">
          <cell r="A996">
            <v>155166</v>
          </cell>
        </row>
        <row r="997">
          <cell r="A997">
            <v>155172</v>
          </cell>
          <cell r="B997">
            <v>19</v>
          </cell>
        </row>
        <row r="998">
          <cell r="A998">
            <v>155173</v>
          </cell>
        </row>
        <row r="999">
          <cell r="A999">
            <v>155176</v>
          </cell>
          <cell r="B999">
            <v>87</v>
          </cell>
        </row>
        <row r="1000">
          <cell r="A1000">
            <v>155229</v>
          </cell>
          <cell r="B1000">
            <v>8</v>
          </cell>
        </row>
        <row r="1001">
          <cell r="A1001">
            <v>155282</v>
          </cell>
          <cell r="B1001">
            <v>661</v>
          </cell>
        </row>
        <row r="1002">
          <cell r="A1002">
            <v>155704</v>
          </cell>
          <cell r="B1002">
            <v>1837</v>
          </cell>
        </row>
        <row r="1003">
          <cell r="A1003">
            <v>155757</v>
          </cell>
          <cell r="B1003">
            <v>133</v>
          </cell>
        </row>
        <row r="1004">
          <cell r="A1004">
            <v>155810</v>
          </cell>
          <cell r="B1004">
            <v>29</v>
          </cell>
        </row>
        <row r="1005">
          <cell r="A1005">
            <v>155863</v>
          </cell>
          <cell r="B1005">
            <v>180</v>
          </cell>
        </row>
        <row r="1006">
          <cell r="A1006">
            <v>155889</v>
          </cell>
          <cell r="B1006">
            <v>33</v>
          </cell>
        </row>
        <row r="1007">
          <cell r="A1007">
            <v>155903</v>
          </cell>
          <cell r="B1007">
            <v>294</v>
          </cell>
        </row>
        <row r="1008">
          <cell r="A1008">
            <v>155916</v>
          </cell>
          <cell r="B1008">
            <v>3152</v>
          </cell>
        </row>
        <row r="1009">
          <cell r="A1009">
            <v>156127</v>
          </cell>
          <cell r="B1009">
            <v>2843</v>
          </cell>
        </row>
        <row r="1010">
          <cell r="A1010">
            <v>156370</v>
          </cell>
          <cell r="B1010">
            <v>197</v>
          </cell>
        </row>
        <row r="1011">
          <cell r="A1011">
            <v>156378</v>
          </cell>
          <cell r="B1011">
            <v>5</v>
          </cell>
        </row>
        <row r="1012">
          <cell r="A1012">
            <v>156403</v>
          </cell>
          <cell r="B1012">
            <v>1777</v>
          </cell>
        </row>
        <row r="1013">
          <cell r="A1013">
            <v>156416</v>
          </cell>
          <cell r="B1013">
            <v>2403</v>
          </cell>
        </row>
        <row r="1014">
          <cell r="A1014">
            <v>156495</v>
          </cell>
          <cell r="B1014">
            <v>288</v>
          </cell>
        </row>
        <row r="1015">
          <cell r="A1015">
            <v>156548</v>
          </cell>
          <cell r="B1015">
            <v>793</v>
          </cell>
        </row>
        <row r="1016">
          <cell r="A1016">
            <v>156653</v>
          </cell>
          <cell r="B1016">
            <v>368</v>
          </cell>
        </row>
        <row r="1017">
          <cell r="A1017">
            <v>156759</v>
          </cell>
          <cell r="B1017">
            <v>2843</v>
          </cell>
        </row>
        <row r="1018">
          <cell r="A1018">
            <v>156779</v>
          </cell>
          <cell r="B1018">
            <v>437</v>
          </cell>
        </row>
        <row r="1019">
          <cell r="A1019">
            <v>156787</v>
          </cell>
          <cell r="B1019">
            <v>1719</v>
          </cell>
        </row>
        <row r="1020">
          <cell r="A1020">
            <v>156794</v>
          </cell>
          <cell r="B1020">
            <v>106323</v>
          </cell>
        </row>
        <row r="1021">
          <cell r="A1021">
            <v>156796</v>
          </cell>
          <cell r="B1021">
            <v>100927</v>
          </cell>
        </row>
        <row r="1022">
          <cell r="A1022">
            <v>156797</v>
          </cell>
          <cell r="B1022">
            <v>52</v>
          </cell>
        </row>
        <row r="1023">
          <cell r="A1023">
            <v>156799</v>
          </cell>
          <cell r="B1023">
            <v>142</v>
          </cell>
        </row>
        <row r="1024">
          <cell r="A1024">
            <v>156805</v>
          </cell>
          <cell r="B1024">
            <v>12</v>
          </cell>
        </row>
        <row r="1025">
          <cell r="A1025">
            <v>156835</v>
          </cell>
          <cell r="B1025">
            <v>115</v>
          </cell>
        </row>
        <row r="1026">
          <cell r="A1026">
            <v>156865</v>
          </cell>
          <cell r="B1026">
            <v>1435</v>
          </cell>
        </row>
        <row r="1027">
          <cell r="A1027">
            <v>157234</v>
          </cell>
          <cell r="B1027">
            <v>9</v>
          </cell>
        </row>
        <row r="1028">
          <cell r="A1028">
            <v>157260</v>
          </cell>
          <cell r="B1028">
            <v>21</v>
          </cell>
        </row>
        <row r="1029">
          <cell r="A1029">
            <v>157287</v>
          </cell>
          <cell r="B1029">
            <v>22</v>
          </cell>
        </row>
        <row r="1030">
          <cell r="A1030">
            <v>157392</v>
          </cell>
          <cell r="B1030">
            <v>201</v>
          </cell>
        </row>
        <row r="1031">
          <cell r="A1031">
            <v>157497</v>
          </cell>
          <cell r="B1031">
            <v>139</v>
          </cell>
        </row>
        <row r="1032">
          <cell r="A1032">
            <v>157603</v>
          </cell>
          <cell r="B1032">
            <v>1570</v>
          </cell>
        </row>
        <row r="1033">
          <cell r="A1033">
            <v>157629</v>
          </cell>
          <cell r="B1033">
            <v>17</v>
          </cell>
        </row>
        <row r="1034">
          <cell r="A1034">
            <v>157635</v>
          </cell>
          <cell r="B1034">
            <v>27</v>
          </cell>
        </row>
        <row r="1035">
          <cell r="A1035">
            <v>157642</v>
          </cell>
          <cell r="B1035">
            <v>7</v>
          </cell>
        </row>
        <row r="1036">
          <cell r="A1036">
            <v>157656</v>
          </cell>
          <cell r="B1036">
            <v>2464</v>
          </cell>
        </row>
        <row r="1037">
          <cell r="A1037">
            <v>157709</v>
          </cell>
          <cell r="B1037">
            <v>350</v>
          </cell>
        </row>
        <row r="1038">
          <cell r="A1038">
            <v>157814</v>
          </cell>
          <cell r="B1038">
            <v>798</v>
          </cell>
        </row>
        <row r="1039">
          <cell r="A1039">
            <v>157827</v>
          </cell>
          <cell r="B1039">
            <v>90</v>
          </cell>
        </row>
        <row r="1040">
          <cell r="A1040">
            <v>157841</v>
          </cell>
          <cell r="B1040">
            <v>248</v>
          </cell>
        </row>
        <row r="1041">
          <cell r="A1041">
            <v>157854</v>
          </cell>
          <cell r="B1041">
            <v>4544</v>
          </cell>
        </row>
        <row r="1042">
          <cell r="A1042">
            <v>157867</v>
          </cell>
          <cell r="B1042">
            <v>183</v>
          </cell>
        </row>
        <row r="1043">
          <cell r="A1043">
            <v>157946</v>
          </cell>
          <cell r="B1043">
            <v>2195</v>
          </cell>
        </row>
        <row r="1044">
          <cell r="A1044">
            <v>158011</v>
          </cell>
          <cell r="B1044">
            <v>270</v>
          </cell>
        </row>
        <row r="1045">
          <cell r="A1045">
            <v>158025</v>
          </cell>
          <cell r="B1045">
            <v>672</v>
          </cell>
        </row>
        <row r="1046">
          <cell r="A1046">
            <v>158236</v>
          </cell>
          <cell r="B1046">
            <v>717417</v>
          </cell>
        </row>
        <row r="1047">
          <cell r="A1047">
            <v>158658</v>
          </cell>
          <cell r="B1047">
            <v>62</v>
          </cell>
        </row>
        <row r="1048">
          <cell r="A1048">
            <v>158869</v>
          </cell>
          <cell r="B1048">
            <v>775505</v>
          </cell>
        </row>
        <row r="1049">
          <cell r="A1049">
            <v>158974</v>
          </cell>
          <cell r="B1049">
            <v>101</v>
          </cell>
        </row>
        <row r="1050">
          <cell r="A1050">
            <v>159080</v>
          </cell>
          <cell r="B1050">
            <v>356</v>
          </cell>
        </row>
        <row r="1051">
          <cell r="A1051">
            <v>159291</v>
          </cell>
          <cell r="B1051">
            <v>3763</v>
          </cell>
        </row>
        <row r="1052">
          <cell r="A1052">
            <v>159562</v>
          </cell>
          <cell r="B1052">
            <v>38</v>
          </cell>
        </row>
        <row r="1053">
          <cell r="A1053">
            <v>159577</v>
          </cell>
          <cell r="B1053">
            <v>18</v>
          </cell>
        </row>
        <row r="1054">
          <cell r="A1054">
            <v>159592</v>
          </cell>
          <cell r="B1054">
            <v>297</v>
          </cell>
        </row>
        <row r="1055">
          <cell r="A1055">
            <v>159622</v>
          </cell>
          <cell r="B1055">
            <v>5699</v>
          </cell>
        </row>
        <row r="1056">
          <cell r="A1056">
            <v>159628</v>
          </cell>
          <cell r="B1056">
            <v>350</v>
          </cell>
        </row>
        <row r="1057">
          <cell r="A1057">
            <v>159631</v>
          </cell>
          <cell r="B1057">
            <v>66</v>
          </cell>
        </row>
        <row r="1058">
          <cell r="A1058">
            <v>159635</v>
          </cell>
          <cell r="B1058">
            <v>38</v>
          </cell>
        </row>
        <row r="1059">
          <cell r="A1059">
            <v>159661</v>
          </cell>
          <cell r="B1059">
            <v>525</v>
          </cell>
        </row>
        <row r="1060">
          <cell r="A1060">
            <v>159688</v>
          </cell>
          <cell r="B1060">
            <v>178</v>
          </cell>
        </row>
        <row r="1061">
          <cell r="A1061">
            <v>159697</v>
          </cell>
          <cell r="B1061">
            <v>17</v>
          </cell>
        </row>
        <row r="1062">
          <cell r="A1062">
            <v>159701</v>
          </cell>
          <cell r="B1062">
            <v>26</v>
          </cell>
        </row>
        <row r="1063">
          <cell r="A1063">
            <v>159708</v>
          </cell>
        </row>
        <row r="1064">
          <cell r="A1064">
            <v>159713</v>
          </cell>
          <cell r="B1064">
            <v>6949</v>
          </cell>
        </row>
        <row r="1065">
          <cell r="A1065">
            <v>159726</v>
          </cell>
          <cell r="B1065">
            <v>348</v>
          </cell>
        </row>
        <row r="1066">
          <cell r="A1066">
            <v>159753</v>
          </cell>
          <cell r="B1066">
            <v>33</v>
          </cell>
        </row>
        <row r="1067">
          <cell r="A1067">
            <v>159818</v>
          </cell>
          <cell r="B1067">
            <v>1057</v>
          </cell>
        </row>
        <row r="1068">
          <cell r="A1068">
            <v>159963</v>
          </cell>
          <cell r="B1068">
            <v>966</v>
          </cell>
        </row>
        <row r="1069">
          <cell r="A1069">
            <v>160009</v>
          </cell>
          <cell r="B1069">
            <v>1035</v>
          </cell>
        </row>
        <row r="1070">
          <cell r="A1070">
            <v>160126</v>
          </cell>
          <cell r="B1070">
            <v>10</v>
          </cell>
        </row>
        <row r="1071">
          <cell r="A1071">
            <v>160241</v>
          </cell>
          <cell r="B1071">
            <v>312</v>
          </cell>
        </row>
        <row r="1072">
          <cell r="A1072">
            <v>160283</v>
          </cell>
          <cell r="B1072">
            <v>26</v>
          </cell>
        </row>
        <row r="1073">
          <cell r="A1073">
            <v>160331</v>
          </cell>
          <cell r="B1073">
            <v>5049</v>
          </cell>
        </row>
        <row r="1074">
          <cell r="A1074">
            <v>160333</v>
          </cell>
          <cell r="B1074">
            <v>94</v>
          </cell>
        </row>
        <row r="1075">
          <cell r="A1075">
            <v>160353</v>
          </cell>
          <cell r="B1075">
            <v>9</v>
          </cell>
        </row>
        <row r="1076">
          <cell r="A1076">
            <v>160374</v>
          </cell>
          <cell r="B1076">
            <v>40</v>
          </cell>
        </row>
        <row r="1077">
          <cell r="A1077">
            <v>160415</v>
          </cell>
          <cell r="B1077">
            <v>1330</v>
          </cell>
        </row>
        <row r="1078">
          <cell r="A1078">
            <v>160496</v>
          </cell>
          <cell r="B1078">
            <v>510</v>
          </cell>
        </row>
        <row r="1079">
          <cell r="A1079">
            <v>160527</v>
          </cell>
          <cell r="B1079">
            <v>135</v>
          </cell>
        </row>
        <row r="1080">
          <cell r="A1080">
            <v>160528</v>
          </cell>
          <cell r="B1080">
            <v>24</v>
          </cell>
        </row>
        <row r="1081">
          <cell r="A1081">
            <v>160530</v>
          </cell>
          <cell r="B1081">
            <v>46</v>
          </cell>
        </row>
        <row r="1082">
          <cell r="A1082">
            <v>160534</v>
          </cell>
          <cell r="B1082">
            <v>28</v>
          </cell>
        </row>
        <row r="1083">
          <cell r="A1083">
            <v>160542</v>
          </cell>
          <cell r="B1083">
            <v>24</v>
          </cell>
        </row>
        <row r="1084">
          <cell r="A1084">
            <v>160550</v>
          </cell>
          <cell r="B1084">
            <v>122</v>
          </cell>
        </row>
        <row r="1085">
          <cell r="A1085">
            <v>160557</v>
          </cell>
          <cell r="B1085">
            <v>7765</v>
          </cell>
        </row>
        <row r="1086">
          <cell r="A1086">
            <v>160584</v>
          </cell>
          <cell r="B1086">
            <v>232</v>
          </cell>
        </row>
        <row r="1087">
          <cell r="A1087">
            <v>160597</v>
          </cell>
          <cell r="B1087">
            <v>1462</v>
          </cell>
        </row>
        <row r="1088">
          <cell r="A1088">
            <v>160690</v>
          </cell>
          <cell r="B1088">
            <v>204</v>
          </cell>
        </row>
        <row r="1089">
          <cell r="A1089">
            <v>160703</v>
          </cell>
          <cell r="B1089">
            <v>31</v>
          </cell>
        </row>
        <row r="1090">
          <cell r="A1090">
            <v>160716</v>
          </cell>
          <cell r="B1090">
            <v>35</v>
          </cell>
        </row>
        <row r="1091">
          <cell r="A1091">
            <v>160768</v>
          </cell>
          <cell r="B1091">
            <v>1123</v>
          </cell>
        </row>
        <row r="1092">
          <cell r="A1092">
            <v>160781</v>
          </cell>
          <cell r="B1092">
            <v>32</v>
          </cell>
        </row>
        <row r="1093">
          <cell r="A1093">
            <v>160794</v>
          </cell>
          <cell r="B1093">
            <v>292</v>
          </cell>
        </row>
        <row r="1094">
          <cell r="A1094">
            <v>160807</v>
          </cell>
          <cell r="B1094">
            <v>472</v>
          </cell>
        </row>
        <row r="1095">
          <cell r="A1095">
            <v>160821</v>
          </cell>
          <cell r="B1095">
            <v>1116</v>
          </cell>
        </row>
        <row r="1096">
          <cell r="A1096">
            <v>160979</v>
          </cell>
          <cell r="B1096">
            <v>4761</v>
          </cell>
        </row>
        <row r="1097">
          <cell r="A1097">
            <v>161085</v>
          </cell>
          <cell r="B1097">
            <v>36</v>
          </cell>
        </row>
        <row r="1098">
          <cell r="A1098">
            <v>161111</v>
          </cell>
          <cell r="B1098">
            <v>814</v>
          </cell>
        </row>
        <row r="1099">
          <cell r="A1099">
            <v>161138</v>
          </cell>
          <cell r="B1099">
            <v>115</v>
          </cell>
        </row>
        <row r="1100">
          <cell r="A1100">
            <v>161190</v>
          </cell>
          <cell r="B1100">
            <v>95</v>
          </cell>
        </row>
        <row r="1101">
          <cell r="A1101">
            <v>161440</v>
          </cell>
          <cell r="B1101">
            <v>442</v>
          </cell>
        </row>
        <row r="1102">
          <cell r="A1102">
            <v>161444</v>
          </cell>
          <cell r="B1102">
            <v>247</v>
          </cell>
        </row>
        <row r="1103">
          <cell r="A1103">
            <v>161513</v>
          </cell>
          <cell r="B1103">
            <v>21</v>
          </cell>
        </row>
        <row r="1104">
          <cell r="A1104">
            <v>161582</v>
          </cell>
          <cell r="B1104">
            <v>20</v>
          </cell>
        </row>
        <row r="1105">
          <cell r="A1105">
            <v>161612</v>
          </cell>
          <cell r="B1105">
            <v>13</v>
          </cell>
        </row>
        <row r="1106">
          <cell r="A1106">
            <v>161665</v>
          </cell>
          <cell r="B1106">
            <v>6</v>
          </cell>
        </row>
        <row r="1107">
          <cell r="A1107">
            <v>161718</v>
          </cell>
          <cell r="B1107">
            <v>124</v>
          </cell>
        </row>
        <row r="1108">
          <cell r="A1108">
            <v>161744</v>
          </cell>
          <cell r="B1108">
            <v>14</v>
          </cell>
        </row>
        <row r="1109">
          <cell r="A1109">
            <v>161770</v>
          </cell>
          <cell r="B1109">
            <v>7</v>
          </cell>
        </row>
        <row r="1110">
          <cell r="A1110">
            <v>161823</v>
          </cell>
          <cell r="B1110">
            <v>1276</v>
          </cell>
        </row>
        <row r="1111">
          <cell r="A1111">
            <v>161847</v>
          </cell>
          <cell r="B1111">
            <v>18</v>
          </cell>
        </row>
        <row r="1112">
          <cell r="A1112">
            <v>161861</v>
          </cell>
          <cell r="B1112">
            <v>28</v>
          </cell>
        </row>
        <row r="1113">
          <cell r="A1113">
            <v>162033</v>
          </cell>
          <cell r="B1113">
            <v>34</v>
          </cell>
        </row>
        <row r="1114">
          <cell r="A1114">
            <v>162175</v>
          </cell>
          <cell r="B1114">
            <v>10489</v>
          </cell>
        </row>
        <row r="1115">
          <cell r="A1115">
            <v>162178</v>
          </cell>
          <cell r="B1115">
            <v>81</v>
          </cell>
        </row>
        <row r="1116">
          <cell r="A1116">
            <v>162187</v>
          </cell>
          <cell r="B1116">
            <v>37</v>
          </cell>
        </row>
        <row r="1117">
          <cell r="A1117">
            <v>162190</v>
          </cell>
          <cell r="B1117">
            <v>15</v>
          </cell>
        </row>
        <row r="1118">
          <cell r="A1118">
            <v>162193</v>
          </cell>
          <cell r="B1118">
            <v>271</v>
          </cell>
        </row>
        <row r="1119">
          <cell r="A1119">
            <v>162245</v>
          </cell>
          <cell r="B1119">
            <v>268</v>
          </cell>
        </row>
        <row r="1120">
          <cell r="A1120">
            <v>162271</v>
          </cell>
          <cell r="B1120">
            <v>13</v>
          </cell>
        </row>
        <row r="1121">
          <cell r="A1121">
            <v>162335</v>
          </cell>
        </row>
        <row r="1122">
          <cell r="A1122">
            <v>162340</v>
          </cell>
          <cell r="B1122">
            <v>1</v>
          </cell>
        </row>
        <row r="1123">
          <cell r="A1123">
            <v>162347</v>
          </cell>
          <cell r="B1123">
            <v>2043</v>
          </cell>
        </row>
        <row r="1124">
          <cell r="A1124">
            <v>162351</v>
          </cell>
          <cell r="B1124">
            <v>35</v>
          </cell>
        </row>
        <row r="1125">
          <cell r="A1125">
            <v>162378</v>
          </cell>
          <cell r="B1125">
            <v>468</v>
          </cell>
        </row>
        <row r="1126">
          <cell r="A1126">
            <v>162456</v>
          </cell>
          <cell r="B1126">
            <v>268</v>
          </cell>
        </row>
        <row r="1127">
          <cell r="A1127">
            <v>162582</v>
          </cell>
          <cell r="B1127">
            <v>43</v>
          </cell>
        </row>
        <row r="1128">
          <cell r="A1128">
            <v>162614</v>
          </cell>
          <cell r="B1128">
            <v>71</v>
          </cell>
        </row>
        <row r="1129">
          <cell r="A1129">
            <v>162667</v>
          </cell>
          <cell r="B1129">
            <v>648</v>
          </cell>
        </row>
        <row r="1130">
          <cell r="A1130">
            <v>162746</v>
          </cell>
          <cell r="B1130">
            <v>180</v>
          </cell>
        </row>
        <row r="1131">
          <cell r="A1131">
            <v>162826</v>
          </cell>
          <cell r="B1131">
            <v>883</v>
          </cell>
        </row>
        <row r="1132">
          <cell r="A1132">
            <v>162930</v>
          </cell>
          <cell r="B1132">
            <v>1517</v>
          </cell>
        </row>
        <row r="1133">
          <cell r="A1133">
            <v>162950</v>
          </cell>
          <cell r="B1133">
            <v>37</v>
          </cell>
        </row>
        <row r="1134">
          <cell r="A1134">
            <v>162957</v>
          </cell>
          <cell r="B1134">
            <v>98</v>
          </cell>
        </row>
        <row r="1135">
          <cell r="A1135">
            <v>162983</v>
          </cell>
          <cell r="B1135">
            <v>112</v>
          </cell>
        </row>
        <row r="1136">
          <cell r="A1136">
            <v>163035</v>
          </cell>
          <cell r="B1136">
            <v>9</v>
          </cell>
        </row>
        <row r="1137">
          <cell r="A1137">
            <v>163122</v>
          </cell>
          <cell r="B1137">
            <v>8</v>
          </cell>
        </row>
        <row r="1138">
          <cell r="A1138">
            <v>163138</v>
          </cell>
          <cell r="B1138">
            <v>2</v>
          </cell>
        </row>
        <row r="1139">
          <cell r="A1139">
            <v>163155</v>
          </cell>
          <cell r="B1139">
            <v>3</v>
          </cell>
        </row>
        <row r="1140">
          <cell r="A1140">
            <v>163167</v>
          </cell>
          <cell r="B1140">
            <v>335</v>
          </cell>
        </row>
        <row r="1141">
          <cell r="A1141">
            <v>163194</v>
          </cell>
          <cell r="B1141">
            <v>96</v>
          </cell>
        </row>
        <row r="1142">
          <cell r="A1142">
            <v>163247</v>
          </cell>
          <cell r="B1142">
            <v>67</v>
          </cell>
        </row>
        <row r="1143">
          <cell r="A1143">
            <v>163274</v>
          </cell>
          <cell r="B1143">
            <v>1842</v>
          </cell>
        </row>
        <row r="1144">
          <cell r="A1144">
            <v>163300</v>
          </cell>
          <cell r="B1144">
            <v>506</v>
          </cell>
        </row>
        <row r="1145">
          <cell r="A1145">
            <v>163463</v>
          </cell>
          <cell r="B1145">
            <v>101</v>
          </cell>
        </row>
        <row r="1146">
          <cell r="A1146">
            <v>163626</v>
          </cell>
          <cell r="B1146">
            <v>12</v>
          </cell>
        </row>
        <row r="1147">
          <cell r="A1147">
            <v>163735</v>
          </cell>
          <cell r="B1147">
            <v>65</v>
          </cell>
        </row>
        <row r="1148">
          <cell r="A1148">
            <v>163740</v>
          </cell>
          <cell r="B1148">
            <v>5</v>
          </cell>
        </row>
        <row r="1149">
          <cell r="A1149">
            <v>163743</v>
          </cell>
        </row>
        <row r="1150">
          <cell r="A1150">
            <v>163746</v>
          </cell>
          <cell r="B1150">
            <v>75</v>
          </cell>
        </row>
        <row r="1151">
          <cell r="A1151">
            <v>163760</v>
          </cell>
          <cell r="B1151">
            <v>45</v>
          </cell>
        </row>
        <row r="1152">
          <cell r="A1152">
            <v>163765</v>
          </cell>
          <cell r="B1152">
            <v>157</v>
          </cell>
        </row>
        <row r="1153">
          <cell r="A1153">
            <v>163817</v>
          </cell>
          <cell r="B1153">
            <v>48</v>
          </cell>
        </row>
        <row r="1154">
          <cell r="A1154">
            <v>163828</v>
          </cell>
          <cell r="B1154">
            <v>186</v>
          </cell>
        </row>
        <row r="1155">
          <cell r="A1155">
            <v>163869</v>
          </cell>
          <cell r="B1155">
            <v>1</v>
          </cell>
        </row>
        <row r="1156">
          <cell r="A1156">
            <v>163910</v>
          </cell>
          <cell r="B1156">
            <v>27</v>
          </cell>
        </row>
        <row r="1157">
          <cell r="A1157">
            <v>163968</v>
          </cell>
          <cell r="B1157">
            <v>3159</v>
          </cell>
        </row>
        <row r="1158">
          <cell r="A1158">
            <v>163997</v>
          </cell>
          <cell r="B1158">
            <v>35</v>
          </cell>
        </row>
        <row r="1159">
          <cell r="A1159">
            <v>164011</v>
          </cell>
          <cell r="B1159">
            <v>1269</v>
          </cell>
        </row>
        <row r="1160">
          <cell r="A1160">
            <v>164012</v>
          </cell>
          <cell r="B1160">
            <v>49</v>
          </cell>
        </row>
        <row r="1161">
          <cell r="A1161">
            <v>164027</v>
          </cell>
          <cell r="B1161">
            <v>41</v>
          </cell>
        </row>
        <row r="1162">
          <cell r="A1162">
            <v>164085</v>
          </cell>
          <cell r="B1162">
            <v>10008</v>
          </cell>
        </row>
        <row r="1163">
          <cell r="A1163">
            <v>164144</v>
          </cell>
          <cell r="B1163">
            <v>64414</v>
          </cell>
        </row>
        <row r="1164">
          <cell r="A1164">
            <v>164250</v>
          </cell>
          <cell r="B1164">
            <v>564</v>
          </cell>
        </row>
        <row r="1165">
          <cell r="A1165">
            <v>164277</v>
          </cell>
          <cell r="B1165">
            <v>10369</v>
          </cell>
        </row>
        <row r="1166">
          <cell r="A1166">
            <v>164287</v>
          </cell>
          <cell r="B1166">
            <v>26</v>
          </cell>
        </row>
        <row r="1167">
          <cell r="A1167">
            <v>164297</v>
          </cell>
          <cell r="B1167">
            <v>109</v>
          </cell>
        </row>
        <row r="1168">
          <cell r="A1168">
            <v>164316</v>
          </cell>
          <cell r="B1168">
            <v>952</v>
          </cell>
        </row>
        <row r="1169">
          <cell r="A1169">
            <v>164330</v>
          </cell>
          <cell r="B1169">
            <v>4</v>
          </cell>
        </row>
        <row r="1170">
          <cell r="A1170">
            <v>164343</v>
          </cell>
          <cell r="B1170">
            <v>212</v>
          </cell>
        </row>
        <row r="1171">
          <cell r="A1171">
            <v>164409</v>
          </cell>
          <cell r="B1171">
            <v>23</v>
          </cell>
        </row>
        <row r="1172">
          <cell r="A1172">
            <v>164461</v>
          </cell>
          <cell r="B1172">
            <v>387</v>
          </cell>
        </row>
        <row r="1173">
          <cell r="A1173">
            <v>164566</v>
          </cell>
          <cell r="B1173">
            <v>675</v>
          </cell>
        </row>
        <row r="1174">
          <cell r="A1174">
            <v>164579</v>
          </cell>
          <cell r="B1174">
            <v>327</v>
          </cell>
        </row>
        <row r="1175">
          <cell r="A1175">
            <v>164582</v>
          </cell>
          <cell r="B1175">
            <v>2687</v>
          </cell>
        </row>
        <row r="1176">
          <cell r="A1176">
            <v>164585</v>
          </cell>
          <cell r="B1176">
            <v>41</v>
          </cell>
        </row>
        <row r="1177">
          <cell r="A1177">
            <v>164672</v>
          </cell>
          <cell r="B1177">
            <v>3578</v>
          </cell>
        </row>
        <row r="1178">
          <cell r="A1178">
            <v>164725</v>
          </cell>
          <cell r="B1178">
            <v>722</v>
          </cell>
        </row>
        <row r="1179">
          <cell r="A1179">
            <v>164777</v>
          </cell>
          <cell r="B1179">
            <v>43467</v>
          </cell>
        </row>
        <row r="1180">
          <cell r="A1180">
            <v>164829</v>
          </cell>
          <cell r="B1180">
            <v>206</v>
          </cell>
        </row>
        <row r="1181">
          <cell r="A1181">
            <v>164988</v>
          </cell>
          <cell r="B1181">
            <v>3020</v>
          </cell>
        </row>
        <row r="1182">
          <cell r="A1182">
            <v>165041</v>
          </cell>
          <cell r="B1182">
            <v>276</v>
          </cell>
        </row>
        <row r="1183">
          <cell r="A1183">
            <v>165094</v>
          </cell>
          <cell r="B1183">
            <v>1223</v>
          </cell>
        </row>
        <row r="1184">
          <cell r="A1184">
            <v>165121</v>
          </cell>
          <cell r="B1184">
            <v>20</v>
          </cell>
        </row>
        <row r="1185">
          <cell r="A1185">
            <v>165134</v>
          </cell>
          <cell r="B1185">
            <v>3123</v>
          </cell>
        </row>
        <row r="1186">
          <cell r="A1186">
            <v>165147</v>
          </cell>
          <cell r="B1186">
            <v>347</v>
          </cell>
        </row>
        <row r="1187">
          <cell r="A1187">
            <v>165173</v>
          </cell>
          <cell r="B1187">
            <v>484</v>
          </cell>
        </row>
        <row r="1188">
          <cell r="A1188">
            <v>165199</v>
          </cell>
          <cell r="B1188">
            <v>75</v>
          </cell>
        </row>
        <row r="1189">
          <cell r="A1189">
            <v>165226</v>
          </cell>
          <cell r="B1189">
            <v>176</v>
          </cell>
        </row>
        <row r="1190">
          <cell r="A1190">
            <v>165252</v>
          </cell>
          <cell r="B1190">
            <v>65</v>
          </cell>
        </row>
        <row r="1191">
          <cell r="A1191">
            <v>165357</v>
          </cell>
          <cell r="B1191">
            <v>69</v>
          </cell>
        </row>
        <row r="1192">
          <cell r="A1192">
            <v>165384</v>
          </cell>
          <cell r="B1192">
            <v>21</v>
          </cell>
        </row>
        <row r="1193">
          <cell r="A1193">
            <v>165397</v>
          </cell>
          <cell r="B1193">
            <v>17</v>
          </cell>
        </row>
        <row r="1194">
          <cell r="A1194">
            <v>165410</v>
          </cell>
          <cell r="B1194">
            <v>705</v>
          </cell>
        </row>
        <row r="1195">
          <cell r="A1195">
            <v>165569</v>
          </cell>
          <cell r="B1195">
            <v>30</v>
          </cell>
        </row>
        <row r="1196">
          <cell r="A1196">
            <v>165622</v>
          </cell>
          <cell r="B1196">
            <v>2473</v>
          </cell>
        </row>
        <row r="1197">
          <cell r="A1197">
            <v>165675</v>
          </cell>
          <cell r="B1197">
            <v>161</v>
          </cell>
        </row>
        <row r="1198">
          <cell r="A1198">
            <v>165736</v>
          </cell>
          <cell r="B1198">
            <v>111</v>
          </cell>
        </row>
        <row r="1199">
          <cell r="A1199">
            <v>165798</v>
          </cell>
          <cell r="B1199">
            <v>39</v>
          </cell>
        </row>
        <row r="1200">
          <cell r="A1200">
            <v>165813</v>
          </cell>
          <cell r="B1200">
            <v>297</v>
          </cell>
        </row>
        <row r="1201">
          <cell r="A1201">
            <v>165818</v>
          </cell>
          <cell r="B1201">
            <v>208</v>
          </cell>
        </row>
        <row r="1202">
          <cell r="A1202">
            <v>165825</v>
          </cell>
          <cell r="B1202">
            <v>380</v>
          </cell>
        </row>
        <row r="1203">
          <cell r="A1203">
            <v>165829</v>
          </cell>
          <cell r="B1203">
            <v>142</v>
          </cell>
        </row>
        <row r="1204">
          <cell r="A1204">
            <v>165832</v>
          </cell>
          <cell r="B1204">
            <v>505</v>
          </cell>
        </row>
        <row r="1205">
          <cell r="A1205">
            <v>165840</v>
          </cell>
          <cell r="B1205">
            <v>212</v>
          </cell>
        </row>
        <row r="1206">
          <cell r="A1206">
            <v>165846</v>
          </cell>
          <cell r="B1206">
            <v>1075</v>
          </cell>
        </row>
        <row r="1207">
          <cell r="A1207">
            <v>165852</v>
          </cell>
          <cell r="B1207">
            <v>1451</v>
          </cell>
        </row>
        <row r="1208">
          <cell r="A1208">
            <v>165938</v>
          </cell>
          <cell r="B1208">
            <v>1946</v>
          </cell>
        </row>
        <row r="1209">
          <cell r="A1209">
            <v>166043</v>
          </cell>
          <cell r="B1209">
            <v>1441</v>
          </cell>
        </row>
        <row r="1210">
          <cell r="A1210">
            <v>166116</v>
          </cell>
          <cell r="B1210">
            <v>2021</v>
          </cell>
        </row>
        <row r="1211">
          <cell r="A1211">
            <v>166136</v>
          </cell>
          <cell r="B1211">
            <v>31</v>
          </cell>
        </row>
        <row r="1212">
          <cell r="A1212">
            <v>166149</v>
          </cell>
          <cell r="B1212">
            <v>11</v>
          </cell>
        </row>
        <row r="1213">
          <cell r="A1213">
            <v>166254</v>
          </cell>
          <cell r="B1213">
            <v>158</v>
          </cell>
        </row>
        <row r="1214">
          <cell r="A1214">
            <v>166465</v>
          </cell>
          <cell r="B1214">
            <v>173</v>
          </cell>
        </row>
        <row r="1215">
          <cell r="A1215">
            <v>166571</v>
          </cell>
          <cell r="B1215">
            <v>49</v>
          </cell>
        </row>
        <row r="1216">
          <cell r="A1216">
            <v>166622</v>
          </cell>
          <cell r="B1216">
            <v>19</v>
          </cell>
        </row>
        <row r="1217">
          <cell r="A1217">
            <v>166676</v>
          </cell>
          <cell r="B1217">
            <v>1497</v>
          </cell>
        </row>
        <row r="1218">
          <cell r="A1218">
            <v>166782</v>
          </cell>
          <cell r="B1218">
            <v>443</v>
          </cell>
        </row>
        <row r="1219">
          <cell r="A1219">
            <v>166992</v>
          </cell>
          <cell r="B1219">
            <v>129</v>
          </cell>
        </row>
        <row r="1220">
          <cell r="A1220">
            <v>166993</v>
          </cell>
          <cell r="B1220">
            <v>465</v>
          </cell>
        </row>
        <row r="1221">
          <cell r="A1221">
            <v>167006</v>
          </cell>
          <cell r="B1221">
            <v>5</v>
          </cell>
        </row>
        <row r="1222">
          <cell r="A1222">
            <v>167019</v>
          </cell>
          <cell r="B1222">
            <v>254</v>
          </cell>
        </row>
        <row r="1223">
          <cell r="A1223">
            <v>167046</v>
          </cell>
          <cell r="B1223">
            <v>154</v>
          </cell>
        </row>
        <row r="1224">
          <cell r="A1224">
            <v>167141</v>
          </cell>
          <cell r="B1224">
            <v>1921</v>
          </cell>
        </row>
        <row r="1225">
          <cell r="A1225">
            <v>167153</v>
          </cell>
          <cell r="B1225">
            <v>17</v>
          </cell>
        </row>
        <row r="1226">
          <cell r="A1226">
            <v>167159</v>
          </cell>
          <cell r="B1226">
            <v>17</v>
          </cell>
        </row>
        <row r="1227">
          <cell r="A1227">
            <v>167175</v>
          </cell>
          <cell r="B1227">
            <v>2503</v>
          </cell>
        </row>
        <row r="1228">
          <cell r="A1228">
            <v>167192</v>
          </cell>
          <cell r="B1228">
            <v>15</v>
          </cell>
        </row>
        <row r="1229">
          <cell r="A1229">
            <v>167256</v>
          </cell>
          <cell r="B1229">
            <v>151</v>
          </cell>
        </row>
        <row r="1230">
          <cell r="A1230">
            <v>167389</v>
          </cell>
          <cell r="B1230">
            <v>572</v>
          </cell>
        </row>
        <row r="1231">
          <cell r="A1231">
            <v>167523</v>
          </cell>
          <cell r="B1231">
            <v>5368</v>
          </cell>
        </row>
        <row r="1232">
          <cell r="A1232">
            <v>167524</v>
          </cell>
          <cell r="B1232">
            <v>3</v>
          </cell>
        </row>
        <row r="1233">
          <cell r="A1233">
            <v>167527</v>
          </cell>
          <cell r="B1233">
            <v>5925</v>
          </cell>
        </row>
        <row r="1234">
          <cell r="A1234">
            <v>167530</v>
          </cell>
          <cell r="B1234">
            <v>317</v>
          </cell>
        </row>
        <row r="1235">
          <cell r="A1235">
            <v>167536</v>
          </cell>
          <cell r="B1235">
            <v>5774</v>
          </cell>
        </row>
        <row r="1236">
          <cell r="A1236">
            <v>167540</v>
          </cell>
          <cell r="B1236">
            <v>8</v>
          </cell>
        </row>
        <row r="1237">
          <cell r="A1237">
            <v>167543</v>
          </cell>
          <cell r="B1237">
            <v>277</v>
          </cell>
        </row>
        <row r="1238">
          <cell r="A1238">
            <v>167547</v>
          </cell>
          <cell r="B1238">
            <v>314</v>
          </cell>
        </row>
        <row r="1239">
          <cell r="A1239">
            <v>167593</v>
          </cell>
        </row>
        <row r="1240">
          <cell r="A1240">
            <v>167639</v>
          </cell>
          <cell r="B1240">
            <v>2</v>
          </cell>
        </row>
        <row r="1241">
          <cell r="A1241">
            <v>167731</v>
          </cell>
          <cell r="B1241">
            <v>843</v>
          </cell>
        </row>
        <row r="1242">
          <cell r="A1242">
            <v>167732</v>
          </cell>
          <cell r="B1242">
            <v>8</v>
          </cell>
        </row>
        <row r="1243">
          <cell r="A1243">
            <v>167734</v>
          </cell>
          <cell r="B1243">
            <v>449</v>
          </cell>
        </row>
        <row r="1244">
          <cell r="A1244">
            <v>167735</v>
          </cell>
          <cell r="B1244">
            <v>6</v>
          </cell>
        </row>
        <row r="1245">
          <cell r="A1245">
            <v>167736</v>
          </cell>
          <cell r="B1245">
            <v>10</v>
          </cell>
        </row>
        <row r="1246">
          <cell r="A1246">
            <v>167737</v>
          </cell>
          <cell r="B1246">
            <v>86</v>
          </cell>
        </row>
        <row r="1247">
          <cell r="A1247">
            <v>167739</v>
          </cell>
          <cell r="B1247">
            <v>6</v>
          </cell>
        </row>
        <row r="1248">
          <cell r="A1248">
            <v>167743</v>
          </cell>
          <cell r="B1248">
            <v>7</v>
          </cell>
        </row>
        <row r="1249">
          <cell r="A1249">
            <v>167744</v>
          </cell>
          <cell r="B1249">
            <v>40</v>
          </cell>
        </row>
        <row r="1250">
          <cell r="A1250">
            <v>167751</v>
          </cell>
          <cell r="B1250">
            <v>8</v>
          </cell>
        </row>
        <row r="1251">
          <cell r="A1251">
            <v>167833</v>
          </cell>
        </row>
        <row r="1252">
          <cell r="A1252">
            <v>167838</v>
          </cell>
          <cell r="B1252">
            <v>6134</v>
          </cell>
        </row>
        <row r="1253">
          <cell r="A1253">
            <v>167883</v>
          </cell>
          <cell r="B1253">
            <v>4661</v>
          </cell>
        </row>
        <row r="1254">
          <cell r="A1254">
            <v>167912</v>
          </cell>
          <cell r="B1254">
            <v>54</v>
          </cell>
        </row>
        <row r="1255">
          <cell r="A1255">
            <v>167942</v>
          </cell>
          <cell r="B1255">
            <v>796</v>
          </cell>
        </row>
        <row r="1256">
          <cell r="A1256">
            <v>168152</v>
          </cell>
          <cell r="B1256">
            <v>2</v>
          </cell>
        </row>
        <row r="1257">
          <cell r="A1257">
            <v>168364</v>
          </cell>
          <cell r="B1257">
            <v>3777</v>
          </cell>
        </row>
        <row r="1258">
          <cell r="A1258">
            <v>168575</v>
          </cell>
          <cell r="B1258">
            <v>2450</v>
          </cell>
        </row>
        <row r="1259">
          <cell r="A1259">
            <v>168706</v>
          </cell>
          <cell r="B1259">
            <v>142</v>
          </cell>
        </row>
        <row r="1260">
          <cell r="A1260">
            <v>168719</v>
          </cell>
          <cell r="B1260">
            <v>14</v>
          </cell>
        </row>
        <row r="1261">
          <cell r="A1261">
            <v>168733</v>
          </cell>
          <cell r="B1261">
            <v>288</v>
          </cell>
        </row>
        <row r="1262">
          <cell r="A1262">
            <v>168786</v>
          </cell>
          <cell r="B1262">
            <v>36142</v>
          </cell>
        </row>
        <row r="1263">
          <cell r="A1263">
            <v>168892</v>
          </cell>
          <cell r="B1263">
            <v>54</v>
          </cell>
        </row>
        <row r="1264">
          <cell r="A1264">
            <v>168997</v>
          </cell>
          <cell r="B1264">
            <v>87333</v>
          </cell>
        </row>
        <row r="1265">
          <cell r="A1265">
            <v>169209</v>
          </cell>
          <cell r="B1265">
            <v>4268</v>
          </cell>
        </row>
        <row r="1266">
          <cell r="A1266">
            <v>169893</v>
          </cell>
          <cell r="B1266">
            <v>106</v>
          </cell>
        </row>
        <row r="1267">
          <cell r="A1267">
            <v>169920</v>
          </cell>
          <cell r="B1267">
            <v>2486</v>
          </cell>
        </row>
        <row r="1268">
          <cell r="A1268">
            <v>169947</v>
          </cell>
          <cell r="B1268">
            <v>3037</v>
          </cell>
        </row>
        <row r="1269">
          <cell r="A1269">
            <v>170000</v>
          </cell>
          <cell r="B1269">
            <v>1861</v>
          </cell>
        </row>
        <row r="1270">
          <cell r="A1270">
            <v>170025</v>
          </cell>
          <cell r="B1270">
            <v>108</v>
          </cell>
        </row>
        <row r="1271">
          <cell r="A1271">
            <v>170052</v>
          </cell>
          <cell r="B1271">
            <v>7355</v>
          </cell>
        </row>
        <row r="1272">
          <cell r="A1272">
            <v>170056</v>
          </cell>
          <cell r="B1272">
            <v>620</v>
          </cell>
        </row>
        <row r="1273">
          <cell r="A1273">
            <v>170100</v>
          </cell>
          <cell r="B1273">
            <v>3334</v>
          </cell>
        </row>
        <row r="1274">
          <cell r="A1274">
            <v>170263</v>
          </cell>
          <cell r="B1274">
            <v>17480</v>
          </cell>
        </row>
        <row r="1275">
          <cell r="A1275">
            <v>170474</v>
          </cell>
          <cell r="B1275">
            <v>117072</v>
          </cell>
        </row>
        <row r="1276">
          <cell r="A1276">
            <v>170527</v>
          </cell>
          <cell r="B1276">
            <v>14</v>
          </cell>
        </row>
        <row r="1277">
          <cell r="A1277">
            <v>170540</v>
          </cell>
          <cell r="B1277">
            <v>10</v>
          </cell>
        </row>
        <row r="1278">
          <cell r="A1278">
            <v>170549</v>
          </cell>
        </row>
        <row r="1279">
          <cell r="A1279">
            <v>170553</v>
          </cell>
          <cell r="B1279">
            <v>12</v>
          </cell>
        </row>
        <row r="1280">
          <cell r="A1280">
            <v>170566</v>
          </cell>
          <cell r="B1280">
            <v>40</v>
          </cell>
        </row>
        <row r="1281">
          <cell r="A1281">
            <v>170579</v>
          </cell>
          <cell r="B1281">
            <v>1469</v>
          </cell>
        </row>
        <row r="1282">
          <cell r="A1282">
            <v>170685</v>
          </cell>
          <cell r="B1282">
            <v>143</v>
          </cell>
        </row>
        <row r="1283">
          <cell r="A1283">
            <v>170738</v>
          </cell>
          <cell r="B1283">
            <v>19016</v>
          </cell>
        </row>
        <row r="1284">
          <cell r="A1284">
            <v>170764</v>
          </cell>
          <cell r="B1284">
            <v>1402</v>
          </cell>
        </row>
        <row r="1285">
          <cell r="A1285">
            <v>170844</v>
          </cell>
          <cell r="B1285">
            <v>80</v>
          </cell>
        </row>
        <row r="1286">
          <cell r="A1286">
            <v>170857</v>
          </cell>
          <cell r="B1286">
            <v>85</v>
          </cell>
        </row>
        <row r="1287">
          <cell r="A1287">
            <v>170870</v>
          </cell>
          <cell r="B1287">
            <v>138</v>
          </cell>
        </row>
        <row r="1288">
          <cell r="A1288">
            <v>170883</v>
          </cell>
          <cell r="B1288">
            <v>208</v>
          </cell>
        </row>
        <row r="1289">
          <cell r="A1289">
            <v>171107</v>
          </cell>
          <cell r="B1289">
            <v>1882</v>
          </cell>
        </row>
        <row r="1290">
          <cell r="A1290">
            <v>171125</v>
          </cell>
          <cell r="B1290">
            <v>133</v>
          </cell>
        </row>
        <row r="1291">
          <cell r="A1291">
            <v>171215</v>
          </cell>
          <cell r="B1291">
            <v>52</v>
          </cell>
        </row>
        <row r="1292">
          <cell r="A1292">
            <v>171219</v>
          </cell>
          <cell r="B1292">
            <v>48</v>
          </cell>
        </row>
        <row r="1293">
          <cell r="A1293">
            <v>171224</v>
          </cell>
          <cell r="B1293">
            <v>84</v>
          </cell>
        </row>
        <row r="1294">
          <cell r="A1294">
            <v>171233</v>
          </cell>
          <cell r="B1294">
            <v>99</v>
          </cell>
        </row>
        <row r="1295">
          <cell r="A1295">
            <v>171370</v>
          </cell>
          <cell r="B1295">
            <v>36</v>
          </cell>
        </row>
        <row r="1296">
          <cell r="A1296">
            <v>171396</v>
          </cell>
          <cell r="B1296">
            <v>3208</v>
          </cell>
        </row>
        <row r="1297">
          <cell r="A1297">
            <v>171423</v>
          </cell>
          <cell r="B1297">
            <v>107</v>
          </cell>
        </row>
        <row r="1298">
          <cell r="A1298">
            <v>171529</v>
          </cell>
          <cell r="B1298">
            <v>150</v>
          </cell>
        </row>
        <row r="1299">
          <cell r="A1299">
            <v>171571</v>
          </cell>
          <cell r="B1299">
            <v>4</v>
          </cell>
        </row>
        <row r="1300">
          <cell r="A1300">
            <v>171592</v>
          </cell>
          <cell r="B1300">
            <v>128</v>
          </cell>
        </row>
        <row r="1301">
          <cell r="A1301">
            <v>171859</v>
          </cell>
          <cell r="B1301">
            <v>65</v>
          </cell>
        </row>
        <row r="1302">
          <cell r="A1302">
            <v>171906</v>
          </cell>
          <cell r="B1302">
            <v>94</v>
          </cell>
        </row>
        <row r="1303">
          <cell r="A1303">
            <v>172115</v>
          </cell>
          <cell r="B1303">
            <v>20</v>
          </cell>
        </row>
        <row r="1304">
          <cell r="A1304">
            <v>172124</v>
          </cell>
          <cell r="B1304">
            <v>148</v>
          </cell>
        </row>
        <row r="1305">
          <cell r="A1305">
            <v>172133</v>
          </cell>
          <cell r="B1305">
            <v>3696</v>
          </cell>
        </row>
        <row r="1306">
          <cell r="A1306">
            <v>172139</v>
          </cell>
          <cell r="B1306">
            <v>2235</v>
          </cell>
        </row>
        <row r="1307">
          <cell r="A1307">
            <v>172145</v>
          </cell>
          <cell r="B1307">
            <v>64</v>
          </cell>
        </row>
        <row r="1308">
          <cell r="A1308">
            <v>172192</v>
          </cell>
          <cell r="B1308">
            <v>62</v>
          </cell>
        </row>
        <row r="1309">
          <cell r="A1309">
            <v>172197</v>
          </cell>
          <cell r="B1309">
            <v>9</v>
          </cell>
        </row>
        <row r="1310">
          <cell r="A1310">
            <v>172198</v>
          </cell>
          <cell r="B1310">
            <v>384</v>
          </cell>
        </row>
        <row r="1311">
          <cell r="A1311">
            <v>172199</v>
          </cell>
          <cell r="B1311">
            <v>860</v>
          </cell>
        </row>
        <row r="1312">
          <cell r="A1312">
            <v>172201</v>
          </cell>
          <cell r="B1312">
            <v>245</v>
          </cell>
        </row>
        <row r="1313">
          <cell r="A1313">
            <v>172202</v>
          </cell>
          <cell r="B1313">
            <v>76</v>
          </cell>
        </row>
        <row r="1314">
          <cell r="A1314">
            <v>172209</v>
          </cell>
          <cell r="B1314">
            <v>409</v>
          </cell>
        </row>
        <row r="1315">
          <cell r="A1315">
            <v>172210</v>
          </cell>
          <cell r="B1315">
            <v>4</v>
          </cell>
        </row>
        <row r="1316">
          <cell r="A1316">
            <v>172220</v>
          </cell>
          <cell r="B1316">
            <v>588</v>
          </cell>
        </row>
        <row r="1317">
          <cell r="A1317">
            <v>172221</v>
          </cell>
        </row>
        <row r="1318">
          <cell r="A1318">
            <v>172222</v>
          </cell>
          <cell r="B1318">
            <v>105</v>
          </cell>
        </row>
        <row r="1319">
          <cell r="A1319">
            <v>172229</v>
          </cell>
          <cell r="B1319">
            <v>367</v>
          </cell>
        </row>
        <row r="1320">
          <cell r="A1320">
            <v>172230</v>
          </cell>
          <cell r="B1320">
            <v>513</v>
          </cell>
        </row>
        <row r="1321">
          <cell r="A1321">
            <v>172276</v>
          </cell>
          <cell r="B1321">
            <v>137</v>
          </cell>
        </row>
        <row r="1322">
          <cell r="A1322">
            <v>172287</v>
          </cell>
          <cell r="B1322">
            <v>690</v>
          </cell>
        </row>
        <row r="1323">
          <cell r="A1323">
            <v>172298</v>
          </cell>
          <cell r="B1323">
            <v>1171</v>
          </cell>
        </row>
        <row r="1324">
          <cell r="A1324">
            <v>172335</v>
          </cell>
          <cell r="B1324">
            <v>10</v>
          </cell>
        </row>
        <row r="1325">
          <cell r="A1325">
            <v>172373</v>
          </cell>
          <cell r="B1325">
            <v>1103</v>
          </cell>
        </row>
        <row r="1326">
          <cell r="A1326">
            <v>172479</v>
          </cell>
          <cell r="B1326">
            <v>687</v>
          </cell>
        </row>
        <row r="1327">
          <cell r="A1327">
            <v>172493</v>
          </cell>
          <cell r="B1327">
            <v>178</v>
          </cell>
        </row>
        <row r="1328">
          <cell r="A1328">
            <v>172500</v>
          </cell>
          <cell r="B1328">
            <v>502</v>
          </cell>
        </row>
        <row r="1329">
          <cell r="A1329">
            <v>172518</v>
          </cell>
          <cell r="B1329">
            <v>287</v>
          </cell>
        </row>
        <row r="1330">
          <cell r="A1330">
            <v>172532</v>
          </cell>
          <cell r="B1330">
            <v>146</v>
          </cell>
        </row>
        <row r="1331">
          <cell r="A1331">
            <v>172572</v>
          </cell>
          <cell r="B1331">
            <v>96</v>
          </cell>
        </row>
        <row r="1332">
          <cell r="A1332">
            <v>172585</v>
          </cell>
          <cell r="B1332">
            <v>446</v>
          </cell>
        </row>
        <row r="1333">
          <cell r="A1333">
            <v>172637</v>
          </cell>
          <cell r="B1333">
            <v>16</v>
          </cell>
        </row>
        <row r="1334">
          <cell r="A1334">
            <v>172743</v>
          </cell>
          <cell r="B1334">
            <v>130</v>
          </cell>
        </row>
        <row r="1335">
          <cell r="A1335">
            <v>172776</v>
          </cell>
          <cell r="B1335">
            <v>6114</v>
          </cell>
        </row>
        <row r="1336">
          <cell r="A1336">
            <v>173006</v>
          </cell>
          <cell r="B1336">
            <v>959</v>
          </cell>
        </row>
        <row r="1337">
          <cell r="A1337">
            <v>173098</v>
          </cell>
          <cell r="B1337">
            <v>5</v>
          </cell>
        </row>
        <row r="1338">
          <cell r="A1338">
            <v>173190</v>
          </cell>
          <cell r="B1338">
            <v>410</v>
          </cell>
        </row>
        <row r="1339">
          <cell r="A1339">
            <v>173375</v>
          </cell>
          <cell r="B1339">
            <v>43</v>
          </cell>
        </row>
        <row r="1340">
          <cell r="A1340">
            <v>174062</v>
          </cell>
          <cell r="B1340">
            <v>503</v>
          </cell>
        </row>
        <row r="1341">
          <cell r="A1341">
            <v>174483</v>
          </cell>
          <cell r="B1341">
            <v>244</v>
          </cell>
        </row>
        <row r="1342">
          <cell r="A1342">
            <v>174561</v>
          </cell>
          <cell r="B1342">
            <v>2</v>
          </cell>
        </row>
        <row r="1343">
          <cell r="A1343">
            <v>174581</v>
          </cell>
          <cell r="B1343">
            <v>7258</v>
          </cell>
        </row>
        <row r="1344">
          <cell r="A1344">
            <v>174588</v>
          </cell>
          <cell r="B1344">
            <v>30</v>
          </cell>
        </row>
        <row r="1345">
          <cell r="A1345">
            <v>174592</v>
          </cell>
          <cell r="B1345">
            <v>3</v>
          </cell>
        </row>
        <row r="1346">
          <cell r="A1346">
            <v>174596</v>
          </cell>
          <cell r="B1346">
            <v>126</v>
          </cell>
        </row>
        <row r="1347">
          <cell r="A1347">
            <v>174608</v>
          </cell>
          <cell r="B1347">
            <v>0</v>
          </cell>
        </row>
        <row r="1348">
          <cell r="A1348">
            <v>174621</v>
          </cell>
          <cell r="B1348">
            <v>304</v>
          </cell>
        </row>
        <row r="1349">
          <cell r="A1349">
            <v>174892</v>
          </cell>
          <cell r="B1349">
            <v>3</v>
          </cell>
        </row>
        <row r="1350">
          <cell r="A1350">
            <v>174928</v>
          </cell>
          <cell r="B1350">
            <v>228</v>
          </cell>
        </row>
        <row r="1351">
          <cell r="A1351">
            <v>175010</v>
          </cell>
          <cell r="B1351">
            <v>1</v>
          </cell>
        </row>
        <row r="1352">
          <cell r="A1352">
            <v>175032</v>
          </cell>
          <cell r="B1352">
            <v>4</v>
          </cell>
        </row>
        <row r="1353">
          <cell r="A1353">
            <v>175146</v>
          </cell>
          <cell r="B1353">
            <v>222</v>
          </cell>
        </row>
        <row r="1354">
          <cell r="A1354">
            <v>175486</v>
          </cell>
          <cell r="B1354">
            <v>636</v>
          </cell>
        </row>
        <row r="1355">
          <cell r="A1355">
            <v>175525</v>
          </cell>
          <cell r="B1355">
            <v>16</v>
          </cell>
        </row>
        <row r="1356">
          <cell r="A1356">
            <v>175539</v>
          </cell>
          <cell r="B1356">
            <v>194</v>
          </cell>
        </row>
        <row r="1357">
          <cell r="A1357">
            <v>175545</v>
          </cell>
          <cell r="B1357">
            <v>372</v>
          </cell>
        </row>
        <row r="1358">
          <cell r="A1358">
            <v>175552</v>
          </cell>
        </row>
        <row r="1359">
          <cell r="A1359">
            <v>175568</v>
          </cell>
          <cell r="B1359">
            <v>27</v>
          </cell>
        </row>
        <row r="1360">
          <cell r="A1360">
            <v>175575</v>
          </cell>
          <cell r="B1360">
            <v>505</v>
          </cell>
        </row>
        <row r="1361">
          <cell r="A1361">
            <v>175578</v>
          </cell>
          <cell r="B1361">
            <v>35</v>
          </cell>
        </row>
        <row r="1362">
          <cell r="A1362">
            <v>175634</v>
          </cell>
          <cell r="B1362">
            <v>11</v>
          </cell>
        </row>
        <row r="1363">
          <cell r="A1363">
            <v>175687</v>
          </cell>
          <cell r="B1363">
            <v>79</v>
          </cell>
        </row>
        <row r="1364">
          <cell r="A1364">
            <v>175697</v>
          </cell>
          <cell r="B1364">
            <v>88</v>
          </cell>
        </row>
        <row r="1365">
          <cell r="A1365">
            <v>175700</v>
          </cell>
          <cell r="B1365">
            <v>11</v>
          </cell>
        </row>
        <row r="1366">
          <cell r="A1366">
            <v>175702</v>
          </cell>
          <cell r="B1366">
            <v>6</v>
          </cell>
        </row>
        <row r="1367">
          <cell r="A1367">
            <v>175704</v>
          </cell>
          <cell r="B1367">
            <v>27</v>
          </cell>
        </row>
        <row r="1368">
          <cell r="A1368">
            <v>175710</v>
          </cell>
          <cell r="B1368">
            <v>222</v>
          </cell>
        </row>
        <row r="1369">
          <cell r="A1369">
            <v>175717</v>
          </cell>
          <cell r="B1369">
            <v>65</v>
          </cell>
        </row>
        <row r="1370">
          <cell r="A1370">
            <v>175997</v>
          </cell>
          <cell r="B1370">
            <v>1864</v>
          </cell>
        </row>
        <row r="1371">
          <cell r="A1371">
            <v>176278</v>
          </cell>
          <cell r="B1371">
            <v>120</v>
          </cell>
        </row>
        <row r="1372">
          <cell r="A1372">
            <v>176304</v>
          </cell>
          <cell r="B1372">
            <v>588</v>
          </cell>
        </row>
        <row r="1373">
          <cell r="A1373">
            <v>176307</v>
          </cell>
          <cell r="B1373">
            <v>522</v>
          </cell>
        </row>
        <row r="1374">
          <cell r="A1374">
            <v>176311</v>
          </cell>
          <cell r="B1374">
            <v>120</v>
          </cell>
        </row>
        <row r="1375">
          <cell r="A1375">
            <v>176317</v>
          </cell>
          <cell r="B1375">
            <v>381</v>
          </cell>
        </row>
        <row r="1376">
          <cell r="A1376">
            <v>176330</v>
          </cell>
          <cell r="B1376">
            <v>4440</v>
          </cell>
        </row>
        <row r="1377">
          <cell r="A1377">
            <v>176382</v>
          </cell>
          <cell r="B1377">
            <v>657</v>
          </cell>
        </row>
        <row r="1378">
          <cell r="A1378">
            <v>176409</v>
          </cell>
          <cell r="B1378">
            <v>1696</v>
          </cell>
        </row>
        <row r="1379">
          <cell r="A1379">
            <v>176435</v>
          </cell>
          <cell r="B1379">
            <v>3529</v>
          </cell>
        </row>
        <row r="1380">
          <cell r="A1380">
            <v>176488</v>
          </cell>
          <cell r="B1380">
            <v>416</v>
          </cell>
        </row>
        <row r="1381">
          <cell r="A1381">
            <v>176514</v>
          </cell>
          <cell r="B1381">
            <v>1103</v>
          </cell>
        </row>
        <row r="1382">
          <cell r="A1382">
            <v>176541</v>
          </cell>
          <cell r="B1382">
            <v>337</v>
          </cell>
        </row>
        <row r="1383">
          <cell r="A1383">
            <v>176567</v>
          </cell>
          <cell r="B1383">
            <v>1322</v>
          </cell>
        </row>
        <row r="1384">
          <cell r="A1384">
            <v>176573</v>
          </cell>
          <cell r="B1384">
            <v>1084</v>
          </cell>
        </row>
        <row r="1385">
          <cell r="A1385">
            <v>176580</v>
          </cell>
          <cell r="B1385">
            <v>1260</v>
          </cell>
        </row>
        <row r="1386">
          <cell r="A1386">
            <v>176586</v>
          </cell>
          <cell r="B1386">
            <v>1090</v>
          </cell>
        </row>
        <row r="1387">
          <cell r="A1387">
            <v>176593</v>
          </cell>
          <cell r="B1387">
            <v>177</v>
          </cell>
        </row>
        <row r="1388">
          <cell r="A1388">
            <v>176606</v>
          </cell>
          <cell r="B1388">
            <v>1565</v>
          </cell>
        </row>
        <row r="1389">
          <cell r="A1389">
            <v>176613</v>
          </cell>
          <cell r="B1389">
            <v>230</v>
          </cell>
        </row>
        <row r="1390">
          <cell r="A1390">
            <v>176620</v>
          </cell>
          <cell r="B1390">
            <v>6</v>
          </cell>
        </row>
        <row r="1391">
          <cell r="A1391">
            <v>176699</v>
          </cell>
          <cell r="B1391">
            <v>130</v>
          </cell>
        </row>
        <row r="1392">
          <cell r="A1392">
            <v>176705</v>
          </cell>
          <cell r="B1392">
            <v>77</v>
          </cell>
        </row>
        <row r="1393">
          <cell r="A1393">
            <v>176708</v>
          </cell>
          <cell r="B1393">
            <v>586</v>
          </cell>
        </row>
        <row r="1394">
          <cell r="A1394">
            <v>176712</v>
          </cell>
        </row>
        <row r="1395">
          <cell r="A1395">
            <v>176725</v>
          </cell>
          <cell r="B1395">
            <v>250</v>
          </cell>
        </row>
        <row r="1396">
          <cell r="A1396">
            <v>176765</v>
          </cell>
          <cell r="B1396">
            <v>431</v>
          </cell>
        </row>
        <row r="1397">
          <cell r="A1397">
            <v>176919</v>
          </cell>
          <cell r="B1397">
            <v>33</v>
          </cell>
        </row>
        <row r="1398">
          <cell r="A1398">
            <v>176967</v>
          </cell>
          <cell r="B1398">
            <v>364</v>
          </cell>
        </row>
        <row r="1399">
          <cell r="A1399">
            <v>177003</v>
          </cell>
          <cell r="B1399">
            <v>26</v>
          </cell>
        </row>
        <row r="1400">
          <cell r="A1400">
            <v>177015</v>
          </cell>
          <cell r="B1400">
            <v>1562</v>
          </cell>
        </row>
        <row r="1401">
          <cell r="A1401">
            <v>177226</v>
          </cell>
          <cell r="B1401">
            <v>4770</v>
          </cell>
        </row>
        <row r="1402">
          <cell r="A1402">
            <v>177253</v>
          </cell>
          <cell r="B1402">
            <v>17862</v>
          </cell>
        </row>
        <row r="1403">
          <cell r="A1403">
            <v>177299</v>
          </cell>
          <cell r="B1403">
            <v>37</v>
          </cell>
        </row>
        <row r="1404">
          <cell r="A1404">
            <v>177391</v>
          </cell>
          <cell r="B1404">
            <v>102</v>
          </cell>
        </row>
        <row r="1405">
          <cell r="A1405">
            <v>177437</v>
          </cell>
          <cell r="B1405">
            <v>36</v>
          </cell>
        </row>
        <row r="1406">
          <cell r="A1406">
            <v>177730</v>
          </cell>
          <cell r="B1406">
            <v>89</v>
          </cell>
        </row>
        <row r="1407">
          <cell r="A1407">
            <v>177754</v>
          </cell>
          <cell r="B1407">
            <v>3381</v>
          </cell>
        </row>
        <row r="1408">
          <cell r="A1408">
            <v>177859</v>
          </cell>
          <cell r="B1408">
            <v>7522</v>
          </cell>
        </row>
        <row r="1409">
          <cell r="A1409">
            <v>178176</v>
          </cell>
          <cell r="B1409">
            <v>195</v>
          </cell>
        </row>
        <row r="1410">
          <cell r="A1410">
            <v>178229</v>
          </cell>
          <cell r="B1410">
            <v>169</v>
          </cell>
        </row>
        <row r="1411">
          <cell r="A1411">
            <v>178255</v>
          </cell>
          <cell r="B1411">
            <v>167</v>
          </cell>
        </row>
        <row r="1412">
          <cell r="A1412">
            <v>178584</v>
          </cell>
          <cell r="B1412">
            <v>0</v>
          </cell>
        </row>
        <row r="1413">
          <cell r="A1413">
            <v>178914</v>
          </cell>
          <cell r="B1413">
            <v>1065</v>
          </cell>
        </row>
        <row r="1414">
          <cell r="A1414">
            <v>179142</v>
          </cell>
          <cell r="B1414">
            <v>2672</v>
          </cell>
        </row>
        <row r="1415">
          <cell r="A1415">
            <v>179207</v>
          </cell>
          <cell r="B1415">
            <v>19</v>
          </cell>
        </row>
        <row r="1416">
          <cell r="A1416">
            <v>179272</v>
          </cell>
          <cell r="B1416">
            <v>517</v>
          </cell>
        </row>
        <row r="1417">
          <cell r="A1417">
            <v>179402</v>
          </cell>
          <cell r="B1417">
            <v>38</v>
          </cell>
        </row>
        <row r="1418">
          <cell r="A1418">
            <v>179646</v>
          </cell>
          <cell r="B1418">
            <v>2</v>
          </cell>
        </row>
        <row r="1419">
          <cell r="A1419">
            <v>179891</v>
          </cell>
          <cell r="B1419">
            <v>179</v>
          </cell>
        </row>
        <row r="1420">
          <cell r="A1420">
            <v>179917</v>
          </cell>
          <cell r="B1420">
            <v>445</v>
          </cell>
        </row>
        <row r="1421">
          <cell r="A1421">
            <v>179970</v>
          </cell>
          <cell r="B1421">
            <v>10734</v>
          </cell>
        </row>
        <row r="1422">
          <cell r="A1422">
            <v>179993</v>
          </cell>
          <cell r="B1422">
            <v>179</v>
          </cell>
        </row>
        <row r="1423">
          <cell r="A1423">
            <v>180411</v>
          </cell>
          <cell r="B1423">
            <v>182</v>
          </cell>
        </row>
        <row r="1424">
          <cell r="A1424">
            <v>180418</v>
          </cell>
          <cell r="B1424">
            <v>799</v>
          </cell>
        </row>
        <row r="1425">
          <cell r="A1425">
            <v>180444</v>
          </cell>
          <cell r="B1425">
            <v>2833</v>
          </cell>
        </row>
        <row r="1426">
          <cell r="A1426">
            <v>180447</v>
          </cell>
          <cell r="B1426">
            <v>39</v>
          </cell>
        </row>
        <row r="1427">
          <cell r="A1427">
            <v>180453</v>
          </cell>
          <cell r="B1427">
            <v>624</v>
          </cell>
        </row>
        <row r="1428">
          <cell r="A1428">
            <v>180457</v>
          </cell>
          <cell r="B1428">
            <v>164</v>
          </cell>
        </row>
        <row r="1429">
          <cell r="A1429">
            <v>180470</v>
          </cell>
          <cell r="B1429">
            <v>426</v>
          </cell>
        </row>
        <row r="1430">
          <cell r="A1430">
            <v>180472</v>
          </cell>
          <cell r="B1430">
            <v>62</v>
          </cell>
        </row>
        <row r="1431">
          <cell r="A1431">
            <v>180477</v>
          </cell>
          <cell r="B1431">
            <v>402</v>
          </cell>
        </row>
        <row r="1432">
          <cell r="A1432">
            <v>180482</v>
          </cell>
          <cell r="B1432">
            <v>33</v>
          </cell>
        </row>
        <row r="1433">
          <cell r="A1433">
            <v>180487</v>
          </cell>
          <cell r="B1433">
            <v>190</v>
          </cell>
        </row>
        <row r="1434">
          <cell r="A1434">
            <v>180492</v>
          </cell>
          <cell r="B1434">
            <v>22</v>
          </cell>
        </row>
        <row r="1435">
          <cell r="A1435">
            <v>180495</v>
          </cell>
          <cell r="B1435">
            <v>3884</v>
          </cell>
        </row>
        <row r="1436">
          <cell r="A1436">
            <v>180813</v>
          </cell>
          <cell r="B1436">
            <v>44</v>
          </cell>
        </row>
        <row r="1437">
          <cell r="A1437">
            <v>180820</v>
          </cell>
          <cell r="B1437">
            <v>24</v>
          </cell>
        </row>
        <row r="1438">
          <cell r="A1438">
            <v>180840</v>
          </cell>
          <cell r="B1438">
            <v>1544</v>
          </cell>
        </row>
        <row r="1439">
          <cell r="A1439">
            <v>180866</v>
          </cell>
          <cell r="B1439">
            <v>423</v>
          </cell>
        </row>
        <row r="1440">
          <cell r="A1440">
            <v>180885</v>
          </cell>
          <cell r="B1440">
            <v>336</v>
          </cell>
        </row>
        <row r="1441">
          <cell r="A1441">
            <v>180886</v>
          </cell>
        </row>
        <row r="1442">
          <cell r="A1442">
            <v>180905</v>
          </cell>
          <cell r="B1442">
            <v>0</v>
          </cell>
        </row>
        <row r="1443">
          <cell r="A1443">
            <v>180945</v>
          </cell>
          <cell r="B1443">
            <v>113</v>
          </cell>
        </row>
        <row r="1444">
          <cell r="A1444">
            <v>181024</v>
          </cell>
          <cell r="B1444">
            <v>4916</v>
          </cell>
        </row>
        <row r="1445">
          <cell r="A1445">
            <v>181076</v>
          </cell>
          <cell r="B1445">
            <v>3364</v>
          </cell>
        </row>
        <row r="1446">
          <cell r="A1446">
            <v>181129</v>
          </cell>
          <cell r="B1446">
            <v>3105</v>
          </cell>
        </row>
        <row r="1447">
          <cell r="A1447">
            <v>181182</v>
          </cell>
          <cell r="B1447">
            <v>2</v>
          </cell>
        </row>
        <row r="1448">
          <cell r="A1448">
            <v>181235</v>
          </cell>
          <cell r="B1448">
            <v>1102</v>
          </cell>
        </row>
        <row r="1449">
          <cell r="A1449">
            <v>181288</v>
          </cell>
          <cell r="B1449">
            <v>48</v>
          </cell>
        </row>
        <row r="1450">
          <cell r="A1450">
            <v>181322</v>
          </cell>
          <cell r="B1450">
            <v>2680</v>
          </cell>
        </row>
        <row r="1451">
          <cell r="A1451">
            <v>181323</v>
          </cell>
          <cell r="B1451">
            <v>52</v>
          </cell>
        </row>
        <row r="1452">
          <cell r="A1452">
            <v>181328</v>
          </cell>
          <cell r="B1452">
            <v>70</v>
          </cell>
        </row>
        <row r="1453">
          <cell r="A1453">
            <v>181335</v>
          </cell>
          <cell r="B1453">
            <v>227</v>
          </cell>
        </row>
        <row r="1454">
          <cell r="A1454">
            <v>181338</v>
          </cell>
          <cell r="B1454">
            <v>452</v>
          </cell>
        </row>
        <row r="1455">
          <cell r="A1455">
            <v>181341</v>
          </cell>
          <cell r="B1455">
            <v>2553</v>
          </cell>
        </row>
        <row r="1456">
          <cell r="A1456">
            <v>181344</v>
          </cell>
          <cell r="B1456">
            <v>173</v>
          </cell>
        </row>
        <row r="1457">
          <cell r="A1457">
            <v>181363</v>
          </cell>
          <cell r="B1457">
            <v>389</v>
          </cell>
        </row>
        <row r="1458">
          <cell r="A1458">
            <v>181367</v>
          </cell>
          <cell r="B1458">
            <v>85</v>
          </cell>
        </row>
        <row r="1459">
          <cell r="A1459">
            <v>181406</v>
          </cell>
          <cell r="B1459">
            <v>1687</v>
          </cell>
        </row>
        <row r="1460">
          <cell r="A1460">
            <v>181413</v>
          </cell>
          <cell r="B1460">
            <v>672</v>
          </cell>
        </row>
        <row r="1461">
          <cell r="A1461">
            <v>181416</v>
          </cell>
          <cell r="B1461">
            <v>52</v>
          </cell>
        </row>
        <row r="1462">
          <cell r="A1462">
            <v>181419</v>
          </cell>
          <cell r="B1462">
            <v>65</v>
          </cell>
        </row>
        <row r="1463">
          <cell r="A1463">
            <v>181420</v>
          </cell>
          <cell r="B1463">
            <v>6</v>
          </cell>
        </row>
        <row r="1464">
          <cell r="A1464">
            <v>181423</v>
          </cell>
          <cell r="B1464">
            <v>26</v>
          </cell>
        </row>
        <row r="1465">
          <cell r="A1465">
            <v>181428</v>
          </cell>
          <cell r="B1465">
            <v>1486</v>
          </cell>
        </row>
        <row r="1466">
          <cell r="A1466">
            <v>182423</v>
          </cell>
          <cell r="B1466">
            <v>4402</v>
          </cell>
        </row>
        <row r="1467">
          <cell r="A1467">
            <v>182433</v>
          </cell>
          <cell r="B1467">
            <v>6</v>
          </cell>
        </row>
        <row r="1468">
          <cell r="A1468">
            <v>182444</v>
          </cell>
          <cell r="B1468">
            <v>10</v>
          </cell>
        </row>
        <row r="1469">
          <cell r="A1469">
            <v>182454</v>
          </cell>
          <cell r="B1469">
            <v>218</v>
          </cell>
        </row>
        <row r="1470">
          <cell r="A1470">
            <v>182476</v>
          </cell>
          <cell r="B1470">
            <v>74</v>
          </cell>
        </row>
        <row r="1471">
          <cell r="A1471">
            <v>182489</v>
          </cell>
          <cell r="B1471">
            <v>28</v>
          </cell>
        </row>
        <row r="1472">
          <cell r="A1472">
            <v>182579</v>
          </cell>
          <cell r="B1472">
            <v>5920</v>
          </cell>
        </row>
        <row r="1473">
          <cell r="A1473">
            <v>182670</v>
          </cell>
          <cell r="B1473">
            <v>54</v>
          </cell>
        </row>
        <row r="1474">
          <cell r="A1474">
            <v>182706</v>
          </cell>
          <cell r="B1474">
            <v>7427</v>
          </cell>
        </row>
        <row r="1475">
          <cell r="A1475">
            <v>182743</v>
          </cell>
          <cell r="B1475">
            <v>9352</v>
          </cell>
        </row>
        <row r="1476">
          <cell r="A1476">
            <v>182778</v>
          </cell>
          <cell r="B1476">
            <v>126</v>
          </cell>
        </row>
        <row r="1477">
          <cell r="A1477">
            <v>182808</v>
          </cell>
          <cell r="B1477">
            <v>10407</v>
          </cell>
        </row>
        <row r="1478">
          <cell r="A1478">
            <v>182837</v>
          </cell>
          <cell r="B1478">
            <v>102</v>
          </cell>
        </row>
        <row r="1479">
          <cell r="A1479">
            <v>182883</v>
          </cell>
          <cell r="B1479">
            <v>16</v>
          </cell>
        </row>
        <row r="1480">
          <cell r="A1480">
            <v>183045</v>
          </cell>
          <cell r="B1480">
            <v>330</v>
          </cell>
        </row>
        <row r="1481">
          <cell r="A1481">
            <v>183134</v>
          </cell>
          <cell r="B1481">
            <v>593</v>
          </cell>
        </row>
        <row r="1482">
          <cell r="A1482">
            <v>183148</v>
          </cell>
          <cell r="B1482">
            <v>349</v>
          </cell>
        </row>
        <row r="1483">
          <cell r="A1483">
            <v>183160</v>
          </cell>
        </row>
        <row r="1484">
          <cell r="A1484">
            <v>183239</v>
          </cell>
          <cell r="B1484">
            <v>27</v>
          </cell>
        </row>
        <row r="1485">
          <cell r="A1485">
            <v>183345</v>
          </cell>
          <cell r="B1485">
            <v>5950</v>
          </cell>
        </row>
        <row r="1486">
          <cell r="A1486">
            <v>183372</v>
          </cell>
          <cell r="B1486">
            <v>51</v>
          </cell>
        </row>
        <row r="1487">
          <cell r="A1487">
            <v>183398</v>
          </cell>
          <cell r="B1487">
            <v>224</v>
          </cell>
        </row>
        <row r="1488">
          <cell r="A1488">
            <v>183476</v>
          </cell>
          <cell r="B1488">
            <v>75</v>
          </cell>
        </row>
        <row r="1489">
          <cell r="A1489">
            <v>183495</v>
          </cell>
          <cell r="B1489">
            <v>127</v>
          </cell>
        </row>
        <row r="1490">
          <cell r="A1490">
            <v>183766</v>
          </cell>
          <cell r="B1490">
            <v>269</v>
          </cell>
        </row>
        <row r="1491">
          <cell r="A1491">
            <v>183978</v>
          </cell>
          <cell r="B1491">
            <v>300</v>
          </cell>
        </row>
        <row r="1492">
          <cell r="A1492">
            <v>184085</v>
          </cell>
          <cell r="B1492">
            <v>3596</v>
          </cell>
        </row>
        <row r="1493">
          <cell r="A1493">
            <v>184929</v>
          </cell>
          <cell r="B1493">
            <v>6991</v>
          </cell>
        </row>
        <row r="1494">
          <cell r="A1494">
            <v>184981</v>
          </cell>
          <cell r="B1494">
            <v>48</v>
          </cell>
        </row>
        <row r="1495">
          <cell r="A1495">
            <v>185033</v>
          </cell>
          <cell r="B1495">
            <v>2392</v>
          </cell>
        </row>
        <row r="1496">
          <cell r="A1496">
            <v>185138</v>
          </cell>
          <cell r="B1496">
            <v>5</v>
          </cell>
        </row>
        <row r="1497">
          <cell r="A1497">
            <v>185191</v>
          </cell>
          <cell r="B1497">
            <v>1</v>
          </cell>
        </row>
        <row r="1498">
          <cell r="A1498">
            <v>185244</v>
          </cell>
          <cell r="B1498">
            <v>351</v>
          </cell>
        </row>
        <row r="1499">
          <cell r="A1499">
            <v>185298</v>
          </cell>
          <cell r="B1499">
            <v>105</v>
          </cell>
        </row>
        <row r="1500">
          <cell r="A1500">
            <v>185325</v>
          </cell>
          <cell r="B1500">
            <v>11</v>
          </cell>
        </row>
        <row r="1501">
          <cell r="A1501">
            <v>185350</v>
          </cell>
          <cell r="B1501">
            <v>7652</v>
          </cell>
        </row>
        <row r="1502">
          <cell r="A1502">
            <v>185455</v>
          </cell>
          <cell r="B1502">
            <v>8</v>
          </cell>
        </row>
        <row r="1503">
          <cell r="A1503">
            <v>185666</v>
          </cell>
          <cell r="B1503">
            <v>1247</v>
          </cell>
        </row>
        <row r="1504">
          <cell r="A1504">
            <v>185681</v>
          </cell>
          <cell r="B1504">
            <v>1</v>
          </cell>
        </row>
        <row r="1505">
          <cell r="A1505">
            <v>185686</v>
          </cell>
          <cell r="B1505">
            <v>189</v>
          </cell>
        </row>
        <row r="1506">
          <cell r="A1506">
            <v>185705</v>
          </cell>
          <cell r="B1506">
            <v>21</v>
          </cell>
        </row>
        <row r="1507">
          <cell r="A1507">
            <v>185718</v>
          </cell>
          <cell r="B1507">
            <v>9</v>
          </cell>
        </row>
        <row r="1508">
          <cell r="A1508">
            <v>185771</v>
          </cell>
          <cell r="B1508">
            <v>210</v>
          </cell>
        </row>
        <row r="1509">
          <cell r="A1509">
            <v>185824</v>
          </cell>
          <cell r="B1509">
            <v>161</v>
          </cell>
        </row>
        <row r="1510">
          <cell r="A1510">
            <v>185877</v>
          </cell>
          <cell r="B1510">
            <v>1258</v>
          </cell>
        </row>
        <row r="1511">
          <cell r="A1511">
            <v>185900</v>
          </cell>
          <cell r="B1511">
            <v>37</v>
          </cell>
        </row>
        <row r="1512">
          <cell r="A1512">
            <v>185930</v>
          </cell>
          <cell r="B1512">
            <v>189</v>
          </cell>
        </row>
        <row r="1513">
          <cell r="A1513">
            <v>186124</v>
          </cell>
          <cell r="B1513">
            <v>219</v>
          </cell>
        </row>
        <row r="1514">
          <cell r="A1514">
            <v>186142</v>
          </cell>
          <cell r="B1514">
            <v>1003</v>
          </cell>
        </row>
        <row r="1515">
          <cell r="A1515">
            <v>186160</v>
          </cell>
          <cell r="B1515">
            <v>99</v>
          </cell>
        </row>
        <row r="1516">
          <cell r="A1516">
            <v>186196</v>
          </cell>
          <cell r="B1516">
            <v>22</v>
          </cell>
        </row>
        <row r="1517">
          <cell r="A1517">
            <v>186268</v>
          </cell>
          <cell r="B1517">
            <v>47</v>
          </cell>
        </row>
        <row r="1518">
          <cell r="A1518">
            <v>186317</v>
          </cell>
          <cell r="B1518">
            <v>18</v>
          </cell>
        </row>
        <row r="1519">
          <cell r="A1519">
            <v>186364</v>
          </cell>
          <cell r="B1519">
            <v>6</v>
          </cell>
        </row>
        <row r="1520">
          <cell r="A1520">
            <v>186443</v>
          </cell>
          <cell r="B1520">
            <v>137</v>
          </cell>
        </row>
        <row r="1521">
          <cell r="A1521">
            <v>186494</v>
          </cell>
          <cell r="B1521">
            <v>13</v>
          </cell>
        </row>
        <row r="1522">
          <cell r="A1522">
            <v>186506</v>
          </cell>
          <cell r="B1522">
            <v>19</v>
          </cell>
        </row>
        <row r="1523">
          <cell r="A1523">
            <v>186545</v>
          </cell>
          <cell r="B1523">
            <v>369</v>
          </cell>
        </row>
        <row r="1524">
          <cell r="A1524">
            <v>186558</v>
          </cell>
          <cell r="B1524">
            <v>19</v>
          </cell>
        </row>
        <row r="1525">
          <cell r="A1525">
            <v>186572</v>
          </cell>
          <cell r="B1525">
            <v>755</v>
          </cell>
        </row>
        <row r="1526">
          <cell r="A1526">
            <v>186573</v>
          </cell>
          <cell r="B1526">
            <v>8836</v>
          </cell>
        </row>
        <row r="1527">
          <cell r="A1527">
            <v>186574</v>
          </cell>
          <cell r="B1527">
            <v>16337</v>
          </cell>
        </row>
        <row r="1528">
          <cell r="A1528">
            <v>186575</v>
          </cell>
          <cell r="B1528">
            <v>7274</v>
          </cell>
        </row>
        <row r="1529">
          <cell r="A1529">
            <v>186583</v>
          </cell>
          <cell r="B1529">
            <v>1417</v>
          </cell>
        </row>
        <row r="1530">
          <cell r="A1530">
            <v>186584</v>
          </cell>
          <cell r="B1530">
            <v>3805</v>
          </cell>
        </row>
      </sheetData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_2024_Q4_Ticket_Info"/>
      <sheetName val="Pivot"/>
    </sheetNames>
    <sheetDataSet>
      <sheetData sheetId="0"/>
      <sheetData sheetId="1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4D884CC7-8773-4508-8E52-0216577775C8}" name="TicketTotals35" displayName="TicketTotals35" ref="A7:I2244" totalsRowCount="1" headerRowDxfId="25" dataDxfId="24" totalsRowDxfId="23">
  <autoFilter ref="A7:I2243" xr:uid="{6F7FC1F7-5027-4F84-96B2-776674EB3758}"/>
  <sortState xmlns:xlrd2="http://schemas.microsoft.com/office/spreadsheetml/2017/richdata2" ref="A8:I924">
    <sortCondition ref="C7:C924"/>
  </sortState>
  <tableColumns count="9">
    <tableColumn id="1" xr3:uid="{449D206E-5E97-4550-A888-7C22260B923F}" name="Call Center" dataDxfId="22" totalsRowDxfId="21"/>
    <tableColumn id="2" xr3:uid="{E9B3F4F5-CA87-42A5-B5FD-ECA4CE4D7776}" name="Billing Year" dataDxfId="20" totalsRowDxfId="19"/>
    <tableColumn id="3" xr3:uid="{8064C851-2B07-480D-893E-C540B7F771B4}" name="Billing/Account Code" dataDxfId="18" totalsRowDxfId="17"/>
    <tableColumn id="5" xr3:uid="{DB4C77D8-51CC-46D7-8346-24D8FD303EC4}" name="Company Name" dataDxfId="16" totalsRowDxfId="15"/>
    <tableColumn id="6" xr3:uid="{96E6CCD5-3B82-42E7-964F-04A76D2E2C81}" name="Billed" dataDxfId="14" totalsRowDxfId="13">
      <calculatedColumnFormula>IF(TicketTotals35[[#This Row],[New Tickets]]&gt;=500, "TRUE", "FALSE")</calculatedColumnFormula>
    </tableColumn>
    <tableColumn id="7" xr3:uid="{4881E851-81E8-469A-A02D-86652713D628}" name="New Tickets" totalsRowFunction="custom" dataDxfId="12" totalsRowDxfId="11">
      <calculatedColumnFormula>_xlfn.XLOOKUP(TicketTotals35[[#This Row],[Billing/Account Code]],[2]_2024_Q4_Ticket_Info!$A$4:$A$920,[2]_2024_Q4_Ticket_Info!$B$4:$B$920)</calculatedColumnFormula>
      <totalsRowFormula>SUM(TicketTotals35[New Tickets])</totalsRowFormula>
    </tableColumn>
    <tableColumn id="8" xr3:uid="{656A4A89-BEE9-4D3C-B879-AE6CFC09768C}" name="Billed Tickets" totalsRowFunction="custom" dataDxfId="10" totalsRowDxfId="9">
      <calculatedColumnFormula>IF(TicketTotals35[[#This Row],[New Tickets]]&gt;499, TicketTotals35[[#This Row],[New Tickets]], 0)</calculatedColumnFormula>
      <totalsRowFormula>SUM(TicketTotals35[Billed Tickets])</totalsRowFormula>
    </tableColumn>
    <tableColumn id="9" xr3:uid="{725E0A59-0836-408F-87DA-AD49046DDD2B}" name="Fee Amount" totalsRowFunction="custom" dataDxfId="8" totalsRowDxfId="7">
      <calculatedColumnFormula>ROUND((TicketTotals35[[#This Row],[Billed Tickets]]/$F$5)*$F$6, 2)</calculatedColumnFormula>
      <totalsRowFormula>SUM(TicketTotals35[Fee Amount])</totalsRowFormula>
    </tableColumn>
    <tableColumn id="10" xr3:uid="{DAE484CA-8D9B-48CB-8411-F277D18462F2}" name="Percent of Statewide" totalsRowFunction="custom" dataDxfId="6" totalsRowDxfId="5">
      <calculatedColumnFormula>TicketTotals35[[#This Row],[Billed Tickets]]/$F$5</calculatedColumnFormula>
      <totalsRowFormula>SUM(TicketTotals35[Percent of Statewide])</totalsRow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govt.westlaw.com/calregs/Document/I2F1709465BE511EC98C8000D3A7C4BC3?viewType=FullText&amp;originationContext=documenttoc&amp;transitionType=CategoryPageItem&amp;contextData=(sc.Default)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E715B3-A0F8-465A-839D-EE50C0A7FD0A}">
  <dimension ref="A1:J2244"/>
  <sheetViews>
    <sheetView tabSelected="1" zoomScaleNormal="100" workbookViewId="0">
      <pane ySplit="7" topLeftCell="A1696" activePane="bottomLeft" state="frozen"/>
      <selection pane="bottomLeft" activeCell="J1698" sqref="J1698"/>
    </sheetView>
  </sheetViews>
  <sheetFormatPr defaultColWidth="8.90625" defaultRowHeight="15.5" x14ac:dyDescent="0.35"/>
  <cols>
    <col min="1" max="1" width="11.81640625" style="1" customWidth="1"/>
    <col min="2" max="2" width="19" style="8" customWidth="1"/>
    <col min="3" max="3" width="16.54296875" style="8" customWidth="1"/>
    <col min="4" max="4" width="45.36328125" style="7" customWidth="1"/>
    <col min="5" max="5" width="7.36328125" style="6" customWidth="1"/>
    <col min="6" max="6" width="12.08984375" style="5" customWidth="1"/>
    <col min="7" max="7" width="10.08984375" style="4" customWidth="1"/>
    <col min="8" max="8" width="15.90625" style="3" customWidth="1"/>
    <col min="9" max="9" width="12" style="2" customWidth="1"/>
    <col min="10" max="16384" width="8.90625" style="1"/>
  </cols>
  <sheetData>
    <row r="1" spans="1:9" x14ac:dyDescent="0.35">
      <c r="A1" s="22" t="s">
        <v>2949</v>
      </c>
    </row>
    <row r="2" spans="1:9" x14ac:dyDescent="0.35">
      <c r="B2" s="21" t="s">
        <v>0</v>
      </c>
    </row>
    <row r="3" spans="1:9" x14ac:dyDescent="0.35">
      <c r="B3" s="8" t="s">
        <v>2950</v>
      </c>
    </row>
    <row r="5" spans="1:9" x14ac:dyDescent="0.35">
      <c r="E5" s="19" t="s">
        <v>1</v>
      </c>
      <c r="F5" s="20">
        <f>SUM(TicketTotals35[Billed Tickets])</f>
        <v>8039888</v>
      </c>
    </row>
    <row r="6" spans="1:9" x14ac:dyDescent="0.35">
      <c r="E6" s="19" t="s">
        <v>3122</v>
      </c>
      <c r="F6" s="18">
        <v>5250000</v>
      </c>
    </row>
    <row r="7" spans="1:9" s="12" customFormat="1" ht="31" x14ac:dyDescent="0.35">
      <c r="A7" s="16" t="s">
        <v>2</v>
      </c>
      <c r="B7" s="16" t="s">
        <v>3</v>
      </c>
      <c r="C7" s="17" t="s">
        <v>4</v>
      </c>
      <c r="D7" s="16" t="s">
        <v>5</v>
      </c>
      <c r="E7" s="16" t="s">
        <v>6</v>
      </c>
      <c r="F7" s="15" t="s">
        <v>7</v>
      </c>
      <c r="G7" s="15" t="s">
        <v>8</v>
      </c>
      <c r="H7" s="14" t="s">
        <v>9</v>
      </c>
      <c r="I7" s="13" t="s">
        <v>10</v>
      </c>
    </row>
    <row r="8" spans="1:9" x14ac:dyDescent="0.35">
      <c r="A8" s="8" t="s">
        <v>11</v>
      </c>
      <c r="B8" s="8" t="s">
        <v>2951</v>
      </c>
      <c r="C8" s="8" t="s">
        <v>12</v>
      </c>
      <c r="D8" s="25" t="s">
        <v>13</v>
      </c>
      <c r="E8" s="6" t="str">
        <f>IF(TicketTotals35[[#This Row],[New Tickets]]&gt;=500, "TRUE", "FALSE")</f>
        <v>FALSE</v>
      </c>
      <c r="F8" s="4">
        <v>135</v>
      </c>
      <c r="G8" s="4">
        <f>IF(TicketTotals35[[#This Row],[New Tickets]]&gt;499, TicketTotals35[[#This Row],[New Tickets]], 0)</f>
        <v>0</v>
      </c>
      <c r="H8" s="3">
        <f>ROUND((TicketTotals35[[#This Row],[Billed Tickets]]/$F$5)*$F$6, 2)</f>
        <v>0</v>
      </c>
      <c r="I8" s="2">
        <f>TicketTotals35[[#This Row],[Billed Tickets]]/$F$5</f>
        <v>0</v>
      </c>
    </row>
    <row r="9" spans="1:9" x14ac:dyDescent="0.35">
      <c r="A9" s="8" t="s">
        <v>11</v>
      </c>
      <c r="B9" s="8" t="s">
        <v>2951</v>
      </c>
      <c r="C9" s="8" t="s">
        <v>14</v>
      </c>
      <c r="D9" s="26" t="s">
        <v>15</v>
      </c>
      <c r="E9" s="6" t="str">
        <f>IF(TicketTotals35[[#This Row],[New Tickets]]&gt;=500, "TRUE", "FALSE")</f>
        <v>FALSE</v>
      </c>
      <c r="F9" s="4">
        <v>13</v>
      </c>
      <c r="G9" s="4">
        <f>IF(TicketTotals35[[#This Row],[New Tickets]]&gt;499, TicketTotals35[[#This Row],[New Tickets]], 0)</f>
        <v>0</v>
      </c>
      <c r="H9" s="3">
        <f>ROUND((TicketTotals35[[#This Row],[Billed Tickets]]/$F$5)*$F$6, 2)</f>
        <v>0</v>
      </c>
      <c r="I9" s="2">
        <f>TicketTotals35[[#This Row],[Billed Tickets]]/$F$5</f>
        <v>0</v>
      </c>
    </row>
    <row r="10" spans="1:9" x14ac:dyDescent="0.35">
      <c r="A10" s="8" t="s">
        <v>11</v>
      </c>
      <c r="B10" s="8" t="s">
        <v>2951</v>
      </c>
      <c r="C10" s="8" t="s">
        <v>16</v>
      </c>
      <c r="D10" s="25" t="s">
        <v>17</v>
      </c>
      <c r="E10" s="6" t="str">
        <f>IF(TicketTotals35[[#This Row],[New Tickets]]&gt;=500, "TRUE", "FALSE")</f>
        <v>TRUE</v>
      </c>
      <c r="F10" s="4">
        <v>1028</v>
      </c>
      <c r="G10" s="4">
        <f>IF(TicketTotals35[[#This Row],[New Tickets]]&gt;499, TicketTotals35[[#This Row],[New Tickets]], 0)</f>
        <v>1028</v>
      </c>
      <c r="H10" s="3">
        <f>ROUND((TicketTotals35[[#This Row],[Billed Tickets]]/$F$5)*$F$6, 2)</f>
        <v>671.28</v>
      </c>
      <c r="I10" s="2">
        <f>TicketTotals35[[#This Row],[Billed Tickets]]/$F$5</f>
        <v>1.2786247768625632E-4</v>
      </c>
    </row>
    <row r="11" spans="1:9" x14ac:dyDescent="0.35">
      <c r="A11" s="8" t="s">
        <v>11</v>
      </c>
      <c r="B11" s="8" t="s">
        <v>2951</v>
      </c>
      <c r="C11" s="8" t="s">
        <v>18</v>
      </c>
      <c r="D11" s="26" t="s">
        <v>19</v>
      </c>
      <c r="E11" s="6" t="str">
        <f>IF(TicketTotals35[[#This Row],[New Tickets]]&gt;=500, "TRUE", "FALSE")</f>
        <v>FALSE</v>
      </c>
      <c r="F11" s="4">
        <v>261</v>
      </c>
      <c r="G11" s="4">
        <f>IF(TicketTotals35[[#This Row],[New Tickets]]&gt;499, TicketTotals35[[#This Row],[New Tickets]], 0)</f>
        <v>0</v>
      </c>
      <c r="H11" s="3">
        <f>ROUND((TicketTotals35[[#This Row],[Billed Tickets]]/$F$5)*$F$6, 2)</f>
        <v>0</v>
      </c>
      <c r="I11" s="2">
        <f>TicketTotals35[[#This Row],[Billed Tickets]]/$F$5</f>
        <v>0</v>
      </c>
    </row>
    <row r="12" spans="1:9" x14ac:dyDescent="0.35">
      <c r="A12" s="8" t="s">
        <v>11</v>
      </c>
      <c r="B12" s="8" t="s">
        <v>2951</v>
      </c>
      <c r="C12" s="8" t="s">
        <v>20</v>
      </c>
      <c r="D12" s="25" t="s">
        <v>21</v>
      </c>
      <c r="E12" s="6" t="str">
        <f>IF(TicketTotals35[[#This Row],[New Tickets]]&gt;=500, "TRUE", "FALSE")</f>
        <v>FALSE</v>
      </c>
      <c r="F12" s="4">
        <v>312</v>
      </c>
      <c r="G12" s="4">
        <f>IF(TicketTotals35[[#This Row],[New Tickets]]&gt;499, TicketTotals35[[#This Row],[New Tickets]], 0)</f>
        <v>0</v>
      </c>
      <c r="H12" s="3">
        <f>ROUND((TicketTotals35[[#This Row],[Billed Tickets]]/$F$5)*$F$6, 2)</f>
        <v>0</v>
      </c>
      <c r="I12" s="2">
        <f>TicketTotals35[[#This Row],[Billed Tickets]]/$F$5</f>
        <v>0</v>
      </c>
    </row>
    <row r="13" spans="1:9" x14ac:dyDescent="0.35">
      <c r="A13" s="8" t="s">
        <v>11</v>
      </c>
      <c r="B13" s="8" t="s">
        <v>2951</v>
      </c>
      <c r="C13" s="8" t="s">
        <v>22</v>
      </c>
      <c r="D13" s="26" t="s">
        <v>23</v>
      </c>
      <c r="E13" s="6" t="str">
        <f>IF(TicketTotals35[[#This Row],[New Tickets]]&gt;=500, "TRUE", "FALSE")</f>
        <v>FALSE</v>
      </c>
      <c r="F13" s="4">
        <v>10</v>
      </c>
      <c r="G13" s="4">
        <f>IF(TicketTotals35[[#This Row],[New Tickets]]&gt;499, TicketTotals35[[#This Row],[New Tickets]], 0)</f>
        <v>0</v>
      </c>
      <c r="H13" s="3">
        <f>ROUND((TicketTotals35[[#This Row],[Billed Tickets]]/$F$5)*$F$6, 2)</f>
        <v>0</v>
      </c>
      <c r="I13" s="2">
        <f>TicketTotals35[[#This Row],[Billed Tickets]]/$F$5</f>
        <v>0</v>
      </c>
    </row>
    <row r="14" spans="1:9" x14ac:dyDescent="0.35">
      <c r="A14" s="8" t="s">
        <v>11</v>
      </c>
      <c r="B14" s="8" t="s">
        <v>2951</v>
      </c>
      <c r="C14" s="8" t="s">
        <v>24</v>
      </c>
      <c r="D14" s="25" t="s">
        <v>25</v>
      </c>
      <c r="E14" s="6" t="str">
        <f>IF(TicketTotals35[[#This Row],[New Tickets]]&gt;=500, "TRUE", "FALSE")</f>
        <v>FALSE</v>
      </c>
      <c r="F14" s="4">
        <v>10</v>
      </c>
      <c r="G14" s="4">
        <f>IF(TicketTotals35[[#This Row],[New Tickets]]&gt;499, TicketTotals35[[#This Row],[New Tickets]], 0)</f>
        <v>0</v>
      </c>
      <c r="H14" s="3">
        <f>ROUND((TicketTotals35[[#This Row],[Billed Tickets]]/$F$5)*$F$6, 2)</f>
        <v>0</v>
      </c>
      <c r="I14" s="2">
        <f>TicketTotals35[[#This Row],[Billed Tickets]]/$F$5</f>
        <v>0</v>
      </c>
    </row>
    <row r="15" spans="1:9" x14ac:dyDescent="0.35">
      <c r="A15" s="8" t="s">
        <v>11</v>
      </c>
      <c r="B15" s="8" t="s">
        <v>2951</v>
      </c>
      <c r="C15" s="8" t="s">
        <v>26</v>
      </c>
      <c r="D15" s="26" t="s">
        <v>27</v>
      </c>
      <c r="E15" s="6" t="str">
        <f>IF(TicketTotals35[[#This Row],[New Tickets]]&gt;=500, "TRUE", "FALSE")</f>
        <v>FALSE</v>
      </c>
      <c r="F15" s="4">
        <v>85</v>
      </c>
      <c r="G15" s="4">
        <f>IF(TicketTotals35[[#This Row],[New Tickets]]&gt;499, TicketTotals35[[#This Row],[New Tickets]], 0)</f>
        <v>0</v>
      </c>
      <c r="H15" s="3">
        <f>ROUND((TicketTotals35[[#This Row],[Billed Tickets]]/$F$5)*$F$6, 2)</f>
        <v>0</v>
      </c>
      <c r="I15" s="2">
        <f>TicketTotals35[[#This Row],[Billed Tickets]]/$F$5</f>
        <v>0</v>
      </c>
    </row>
    <row r="16" spans="1:9" x14ac:dyDescent="0.35">
      <c r="A16" s="8" t="s">
        <v>11</v>
      </c>
      <c r="B16" s="8" t="s">
        <v>2951</v>
      </c>
      <c r="C16" s="8" t="s">
        <v>28</v>
      </c>
      <c r="D16" s="25" t="s">
        <v>29</v>
      </c>
      <c r="E16" s="6" t="str">
        <f>IF(TicketTotals35[[#This Row],[New Tickets]]&gt;=500, "TRUE", "FALSE")</f>
        <v>FALSE</v>
      </c>
      <c r="F16" s="4">
        <v>20</v>
      </c>
      <c r="G16" s="4">
        <f>IF(TicketTotals35[[#This Row],[New Tickets]]&gt;499, TicketTotals35[[#This Row],[New Tickets]], 0)</f>
        <v>0</v>
      </c>
      <c r="H16" s="3">
        <f>ROUND((TicketTotals35[[#This Row],[Billed Tickets]]/$F$5)*$F$6, 2)</f>
        <v>0</v>
      </c>
      <c r="I16" s="2">
        <f>TicketTotals35[[#This Row],[Billed Tickets]]/$F$5</f>
        <v>0</v>
      </c>
    </row>
    <row r="17" spans="1:9" x14ac:dyDescent="0.35">
      <c r="A17" s="8" t="s">
        <v>11</v>
      </c>
      <c r="B17" s="8" t="s">
        <v>2951</v>
      </c>
      <c r="C17" s="8" t="s">
        <v>30</v>
      </c>
      <c r="D17" s="26" t="s">
        <v>31</v>
      </c>
      <c r="E17" s="6" t="str">
        <f>IF(TicketTotals35[[#This Row],[New Tickets]]&gt;=500, "TRUE", "FALSE")</f>
        <v>TRUE</v>
      </c>
      <c r="F17" s="4">
        <v>3098</v>
      </c>
      <c r="G17" s="4">
        <f>IF(TicketTotals35[[#This Row],[New Tickets]]&gt;499, TicketTotals35[[#This Row],[New Tickets]], 0)</f>
        <v>3098</v>
      </c>
      <c r="H17" s="3">
        <f>ROUND((TicketTotals35[[#This Row],[Billed Tickets]]/$F$5)*$F$6, 2)</f>
        <v>2022.98</v>
      </c>
      <c r="I17" s="2">
        <f>TicketTotals35[[#This Row],[Billed Tickets]]/$F$5</f>
        <v>3.8532875084827054E-4</v>
      </c>
    </row>
    <row r="18" spans="1:9" x14ac:dyDescent="0.35">
      <c r="A18" s="8" t="s">
        <v>11</v>
      </c>
      <c r="B18" s="8" t="s">
        <v>2951</v>
      </c>
      <c r="C18" s="8" t="s">
        <v>32</v>
      </c>
      <c r="D18" s="25" t="s">
        <v>33</v>
      </c>
      <c r="E18" s="6" t="str">
        <f>IF(TicketTotals35[[#This Row],[New Tickets]]&gt;=500, "TRUE", "FALSE")</f>
        <v>FALSE</v>
      </c>
      <c r="F18" s="4">
        <v>53</v>
      </c>
      <c r="G18" s="4">
        <f>IF(TicketTotals35[[#This Row],[New Tickets]]&gt;499, TicketTotals35[[#This Row],[New Tickets]], 0)</f>
        <v>0</v>
      </c>
      <c r="H18" s="3">
        <f>ROUND((TicketTotals35[[#This Row],[Billed Tickets]]/$F$5)*$F$6, 2)</f>
        <v>0</v>
      </c>
      <c r="I18" s="2">
        <f>TicketTotals35[[#This Row],[Billed Tickets]]/$F$5</f>
        <v>0</v>
      </c>
    </row>
    <row r="19" spans="1:9" x14ac:dyDescent="0.35">
      <c r="A19" s="8" t="s">
        <v>11</v>
      </c>
      <c r="B19" s="8" t="s">
        <v>2951</v>
      </c>
      <c r="C19" s="8" t="s">
        <v>34</v>
      </c>
      <c r="D19" s="26" t="s">
        <v>35</v>
      </c>
      <c r="E19" s="6" t="str">
        <f>IF(TicketTotals35[[#This Row],[New Tickets]]&gt;=500, "TRUE", "FALSE")</f>
        <v>TRUE</v>
      </c>
      <c r="F19" s="4">
        <v>1271</v>
      </c>
      <c r="G19" s="4">
        <f>IF(TicketTotals35[[#This Row],[New Tickets]]&gt;499, TicketTotals35[[#This Row],[New Tickets]], 0)</f>
        <v>1271</v>
      </c>
      <c r="H19" s="3">
        <f>ROUND((TicketTotals35[[#This Row],[Billed Tickets]]/$F$5)*$F$6, 2)</f>
        <v>829.96</v>
      </c>
      <c r="I19" s="2">
        <f>TicketTotals35[[#This Row],[Billed Tickets]]/$F$5</f>
        <v>1.5808677931831885E-4</v>
      </c>
    </row>
    <row r="20" spans="1:9" x14ac:dyDescent="0.35">
      <c r="A20" s="8" t="s">
        <v>11</v>
      </c>
      <c r="B20" s="8" t="s">
        <v>2951</v>
      </c>
      <c r="C20" s="8" t="s">
        <v>36</v>
      </c>
      <c r="D20" s="25" t="s">
        <v>37</v>
      </c>
      <c r="E20" s="6" t="str">
        <f>IF(TicketTotals35[[#This Row],[New Tickets]]&gt;=500, "TRUE", "FALSE")</f>
        <v>FALSE</v>
      </c>
      <c r="F20" s="4">
        <v>15</v>
      </c>
      <c r="G20" s="4">
        <f>IF(TicketTotals35[[#This Row],[New Tickets]]&gt;499, TicketTotals35[[#This Row],[New Tickets]], 0)</f>
        <v>0</v>
      </c>
      <c r="H20" s="3">
        <f>ROUND((TicketTotals35[[#This Row],[Billed Tickets]]/$F$5)*$F$6, 2)</f>
        <v>0</v>
      </c>
      <c r="I20" s="2">
        <f>TicketTotals35[[#This Row],[Billed Tickets]]/$F$5</f>
        <v>0</v>
      </c>
    </row>
    <row r="21" spans="1:9" x14ac:dyDescent="0.35">
      <c r="A21" s="8" t="s">
        <v>11</v>
      </c>
      <c r="B21" s="8" t="s">
        <v>2951</v>
      </c>
      <c r="C21" s="8" t="s">
        <v>38</v>
      </c>
      <c r="D21" s="26" t="s">
        <v>39</v>
      </c>
      <c r="E21" s="6" t="str">
        <f>IF(TicketTotals35[[#This Row],[New Tickets]]&gt;=500, "TRUE", "FALSE")</f>
        <v>TRUE</v>
      </c>
      <c r="F21" s="4">
        <v>1714</v>
      </c>
      <c r="G21" s="4">
        <f>IF(TicketTotals35[[#This Row],[New Tickets]]&gt;499, TicketTotals35[[#This Row],[New Tickets]], 0)</f>
        <v>1714</v>
      </c>
      <c r="H21" s="3">
        <f>ROUND((TicketTotals35[[#This Row],[Billed Tickets]]/$F$5)*$F$6, 2)</f>
        <v>1119.23</v>
      </c>
      <c r="I21" s="2">
        <f>TicketTotals35[[#This Row],[Billed Tickets]]/$F$5</f>
        <v>2.1318704937183205E-4</v>
      </c>
    </row>
    <row r="22" spans="1:9" x14ac:dyDescent="0.35">
      <c r="A22" s="8" t="s">
        <v>11</v>
      </c>
      <c r="B22" s="8" t="s">
        <v>2951</v>
      </c>
      <c r="C22" s="8" t="s">
        <v>40</v>
      </c>
      <c r="D22" s="25" t="s">
        <v>41</v>
      </c>
      <c r="E22" s="6" t="str">
        <f>IF(TicketTotals35[[#This Row],[New Tickets]]&gt;=500, "TRUE", "FALSE")</f>
        <v>TRUE</v>
      </c>
      <c r="F22" s="4">
        <v>1718</v>
      </c>
      <c r="G22" s="4">
        <f>IF(TicketTotals35[[#This Row],[New Tickets]]&gt;499, TicketTotals35[[#This Row],[New Tickets]], 0)</f>
        <v>1718</v>
      </c>
      <c r="H22" s="3">
        <f>ROUND((TicketTotals35[[#This Row],[Billed Tickets]]/$F$5)*$F$6, 2)</f>
        <v>1121.8399999999999</v>
      </c>
      <c r="I22" s="2">
        <f>TicketTotals35[[#This Row],[Billed Tickets]]/$F$5</f>
        <v>2.1368456874026106E-4</v>
      </c>
    </row>
    <row r="23" spans="1:9" x14ac:dyDescent="0.35">
      <c r="A23" s="8" t="s">
        <v>11</v>
      </c>
      <c r="B23" s="8" t="s">
        <v>2951</v>
      </c>
      <c r="C23" s="8" t="s">
        <v>42</v>
      </c>
      <c r="D23" s="26" t="s">
        <v>43</v>
      </c>
      <c r="E23" s="6" t="str">
        <f>IF(TicketTotals35[[#This Row],[New Tickets]]&gt;=500, "TRUE", "FALSE")</f>
        <v>TRUE</v>
      </c>
      <c r="F23" s="4">
        <v>1718</v>
      </c>
      <c r="G23" s="4">
        <f>IF(TicketTotals35[[#This Row],[New Tickets]]&gt;499, TicketTotals35[[#This Row],[New Tickets]], 0)</f>
        <v>1718</v>
      </c>
      <c r="H23" s="3">
        <f>ROUND((TicketTotals35[[#This Row],[Billed Tickets]]/$F$5)*$F$6, 2)</f>
        <v>1121.8399999999999</v>
      </c>
      <c r="I23" s="2">
        <f>TicketTotals35[[#This Row],[Billed Tickets]]/$F$5</f>
        <v>2.1368456874026106E-4</v>
      </c>
    </row>
    <row r="24" spans="1:9" x14ac:dyDescent="0.35">
      <c r="A24" s="8" t="s">
        <v>11</v>
      </c>
      <c r="B24" s="8" t="s">
        <v>2951</v>
      </c>
      <c r="C24" s="8" t="s">
        <v>44</v>
      </c>
      <c r="D24" s="25" t="s">
        <v>45</v>
      </c>
      <c r="E24" s="6" t="str">
        <f>IF(TicketTotals35[[#This Row],[New Tickets]]&gt;=500, "TRUE", "FALSE")</f>
        <v>FALSE</v>
      </c>
      <c r="F24" s="4">
        <v>459</v>
      </c>
      <c r="G24" s="4">
        <f>IF(TicketTotals35[[#This Row],[New Tickets]]&gt;499, TicketTotals35[[#This Row],[New Tickets]], 0)</f>
        <v>0</v>
      </c>
      <c r="H24" s="3">
        <f>ROUND((TicketTotals35[[#This Row],[Billed Tickets]]/$F$5)*$F$6, 2)</f>
        <v>0</v>
      </c>
      <c r="I24" s="2">
        <f>TicketTotals35[[#This Row],[Billed Tickets]]/$F$5</f>
        <v>0</v>
      </c>
    </row>
    <row r="25" spans="1:9" x14ac:dyDescent="0.35">
      <c r="A25" s="8" t="s">
        <v>11</v>
      </c>
      <c r="B25" s="8" t="s">
        <v>2951</v>
      </c>
      <c r="C25" s="8" t="s">
        <v>46</v>
      </c>
      <c r="D25" s="26" t="s">
        <v>47</v>
      </c>
      <c r="E25" s="6" t="str">
        <f>IF(TicketTotals35[[#This Row],[New Tickets]]&gt;=500, "TRUE", "FALSE")</f>
        <v>FALSE</v>
      </c>
      <c r="F25" s="4">
        <v>148</v>
      </c>
      <c r="G25" s="4">
        <f>IF(TicketTotals35[[#This Row],[New Tickets]]&gt;499, TicketTotals35[[#This Row],[New Tickets]], 0)</f>
        <v>0</v>
      </c>
      <c r="H25" s="3">
        <f>ROUND((TicketTotals35[[#This Row],[Billed Tickets]]/$F$5)*$F$6, 2)</f>
        <v>0</v>
      </c>
      <c r="I25" s="2">
        <f>TicketTotals35[[#This Row],[Billed Tickets]]/$F$5</f>
        <v>0</v>
      </c>
    </row>
    <row r="26" spans="1:9" x14ac:dyDescent="0.35">
      <c r="A26" s="8" t="s">
        <v>11</v>
      </c>
      <c r="B26" s="8" t="s">
        <v>2951</v>
      </c>
      <c r="C26" s="8" t="s">
        <v>48</v>
      </c>
      <c r="D26" s="25" t="s">
        <v>49</v>
      </c>
      <c r="E26" s="6" t="str">
        <f>IF(TicketTotals35[[#This Row],[New Tickets]]&gt;=500, "TRUE", "FALSE")</f>
        <v>FALSE</v>
      </c>
      <c r="F26" s="4">
        <v>8</v>
      </c>
      <c r="G26" s="4">
        <f>IF(TicketTotals35[[#This Row],[New Tickets]]&gt;499, TicketTotals35[[#This Row],[New Tickets]], 0)</f>
        <v>0</v>
      </c>
      <c r="H26" s="3">
        <f>ROUND((TicketTotals35[[#This Row],[Billed Tickets]]/$F$5)*$F$6, 2)</f>
        <v>0</v>
      </c>
      <c r="I26" s="2">
        <f>TicketTotals35[[#This Row],[Billed Tickets]]/$F$5</f>
        <v>0</v>
      </c>
    </row>
    <row r="27" spans="1:9" x14ac:dyDescent="0.35">
      <c r="A27" s="8" t="s">
        <v>11</v>
      </c>
      <c r="B27" s="8" t="s">
        <v>2951</v>
      </c>
      <c r="C27" s="8" t="s">
        <v>50</v>
      </c>
      <c r="D27" s="26" t="s">
        <v>51</v>
      </c>
      <c r="E27" s="6" t="str">
        <f>IF(TicketTotals35[[#This Row],[New Tickets]]&gt;=500, "TRUE", "FALSE")</f>
        <v>FALSE</v>
      </c>
      <c r="F27" s="4">
        <v>203</v>
      </c>
      <c r="G27" s="4">
        <f>IF(TicketTotals35[[#This Row],[New Tickets]]&gt;499, TicketTotals35[[#This Row],[New Tickets]], 0)</f>
        <v>0</v>
      </c>
      <c r="H27" s="3">
        <f>ROUND((TicketTotals35[[#This Row],[Billed Tickets]]/$F$5)*$F$6, 2)</f>
        <v>0</v>
      </c>
      <c r="I27" s="2">
        <f>TicketTotals35[[#This Row],[Billed Tickets]]/$F$5</f>
        <v>0</v>
      </c>
    </row>
    <row r="28" spans="1:9" x14ac:dyDescent="0.35">
      <c r="A28" s="8" t="s">
        <v>11</v>
      </c>
      <c r="B28" s="8" t="s">
        <v>2951</v>
      </c>
      <c r="C28" s="8" t="s">
        <v>52</v>
      </c>
      <c r="D28" s="25" t="s">
        <v>53</v>
      </c>
      <c r="E28" s="6" t="str">
        <f>IF(TicketTotals35[[#This Row],[New Tickets]]&gt;=500, "TRUE", "FALSE")</f>
        <v>FALSE</v>
      </c>
      <c r="F28" s="4">
        <v>249</v>
      </c>
      <c r="G28" s="4">
        <f>IF(TicketTotals35[[#This Row],[New Tickets]]&gt;499, TicketTotals35[[#This Row],[New Tickets]], 0)</f>
        <v>0</v>
      </c>
      <c r="H28" s="3">
        <f>ROUND((TicketTotals35[[#This Row],[Billed Tickets]]/$F$5)*$F$6, 2)</f>
        <v>0</v>
      </c>
      <c r="I28" s="2">
        <f>TicketTotals35[[#This Row],[Billed Tickets]]/$F$5</f>
        <v>0</v>
      </c>
    </row>
    <row r="29" spans="1:9" x14ac:dyDescent="0.35">
      <c r="A29" s="8" t="s">
        <v>11</v>
      </c>
      <c r="B29" s="8" t="s">
        <v>2951</v>
      </c>
      <c r="C29" s="8" t="s">
        <v>54</v>
      </c>
      <c r="D29" s="26" t="s">
        <v>55</v>
      </c>
      <c r="E29" s="6" t="str">
        <f>IF(TicketTotals35[[#This Row],[New Tickets]]&gt;=500, "TRUE", "FALSE")</f>
        <v>FALSE</v>
      </c>
      <c r="F29" s="4">
        <v>143</v>
      </c>
      <c r="G29" s="4">
        <f>IF(TicketTotals35[[#This Row],[New Tickets]]&gt;499, TicketTotals35[[#This Row],[New Tickets]], 0)</f>
        <v>0</v>
      </c>
      <c r="H29" s="3">
        <f>ROUND((TicketTotals35[[#This Row],[Billed Tickets]]/$F$5)*$F$6, 2)</f>
        <v>0</v>
      </c>
      <c r="I29" s="2">
        <f>TicketTotals35[[#This Row],[Billed Tickets]]/$F$5</f>
        <v>0</v>
      </c>
    </row>
    <row r="30" spans="1:9" x14ac:dyDescent="0.35">
      <c r="A30" s="8" t="s">
        <v>11</v>
      </c>
      <c r="B30" s="8" t="s">
        <v>2951</v>
      </c>
      <c r="C30" s="8" t="s">
        <v>56</v>
      </c>
      <c r="D30" s="25" t="s">
        <v>57</v>
      </c>
      <c r="E30" s="6" t="str">
        <f>IF(TicketTotals35[[#This Row],[New Tickets]]&gt;=500, "TRUE", "FALSE")</f>
        <v>FALSE</v>
      </c>
      <c r="F30" s="4">
        <v>2</v>
      </c>
      <c r="G30" s="4">
        <f>IF(TicketTotals35[[#This Row],[New Tickets]]&gt;499, TicketTotals35[[#This Row],[New Tickets]], 0)</f>
        <v>0</v>
      </c>
      <c r="H30" s="3">
        <f>ROUND((TicketTotals35[[#This Row],[Billed Tickets]]/$F$5)*$F$6, 2)</f>
        <v>0</v>
      </c>
      <c r="I30" s="2">
        <f>TicketTotals35[[#This Row],[Billed Tickets]]/$F$5</f>
        <v>0</v>
      </c>
    </row>
    <row r="31" spans="1:9" x14ac:dyDescent="0.35">
      <c r="A31" s="8" t="s">
        <v>11</v>
      </c>
      <c r="B31" s="8" t="s">
        <v>2951</v>
      </c>
      <c r="C31" s="8" t="s">
        <v>58</v>
      </c>
      <c r="D31" s="26" t="s">
        <v>59</v>
      </c>
      <c r="E31" s="6" t="str">
        <f>IF(TicketTotals35[[#This Row],[New Tickets]]&gt;=500, "TRUE", "FALSE")</f>
        <v>FALSE</v>
      </c>
      <c r="F31" s="4">
        <v>62</v>
      </c>
      <c r="G31" s="4">
        <f>IF(TicketTotals35[[#This Row],[New Tickets]]&gt;499, TicketTotals35[[#This Row],[New Tickets]], 0)</f>
        <v>0</v>
      </c>
      <c r="H31" s="3">
        <f>ROUND((TicketTotals35[[#This Row],[Billed Tickets]]/$F$5)*$F$6, 2)</f>
        <v>0</v>
      </c>
      <c r="I31" s="2">
        <f>TicketTotals35[[#This Row],[Billed Tickets]]/$F$5</f>
        <v>0</v>
      </c>
    </row>
    <row r="32" spans="1:9" x14ac:dyDescent="0.35">
      <c r="A32" s="8" t="s">
        <v>11</v>
      </c>
      <c r="B32" s="8" t="s">
        <v>2951</v>
      </c>
      <c r="C32" s="8" t="s">
        <v>60</v>
      </c>
      <c r="D32" s="25" t="s">
        <v>61</v>
      </c>
      <c r="E32" s="6" t="str">
        <f>IF(TicketTotals35[[#This Row],[New Tickets]]&gt;=500, "TRUE", "FALSE")</f>
        <v>TRUE</v>
      </c>
      <c r="F32" s="4">
        <v>18986</v>
      </c>
      <c r="G32" s="4">
        <f>IF(TicketTotals35[[#This Row],[New Tickets]]&gt;499, TicketTotals35[[#This Row],[New Tickets]], 0)</f>
        <v>18986</v>
      </c>
      <c r="H32" s="3">
        <f>ROUND((TicketTotals35[[#This Row],[Billed Tickets]]/$F$5)*$F$6, 2)</f>
        <v>12397.75</v>
      </c>
      <c r="I32" s="2">
        <f>TicketTotals35[[#This Row],[Billed Tickets]]/$F$5</f>
        <v>2.36147568224831E-3</v>
      </c>
    </row>
    <row r="33" spans="1:9" x14ac:dyDescent="0.35">
      <c r="A33" s="8" t="s">
        <v>11</v>
      </c>
      <c r="B33" s="8" t="s">
        <v>2951</v>
      </c>
      <c r="C33" s="8" t="s">
        <v>62</v>
      </c>
      <c r="D33" s="26" t="s">
        <v>63</v>
      </c>
      <c r="E33" s="6" t="str">
        <f>IF(TicketTotals35[[#This Row],[New Tickets]]&gt;=500, "TRUE", "FALSE")</f>
        <v>FALSE</v>
      </c>
      <c r="F33" s="4">
        <v>302</v>
      </c>
      <c r="G33" s="4">
        <f>IF(TicketTotals35[[#This Row],[New Tickets]]&gt;499, TicketTotals35[[#This Row],[New Tickets]], 0)</f>
        <v>0</v>
      </c>
      <c r="H33" s="3">
        <f>ROUND((TicketTotals35[[#This Row],[Billed Tickets]]/$F$5)*$F$6, 2)</f>
        <v>0</v>
      </c>
      <c r="I33" s="2">
        <f>TicketTotals35[[#This Row],[Billed Tickets]]/$F$5</f>
        <v>0</v>
      </c>
    </row>
    <row r="34" spans="1:9" x14ac:dyDescent="0.35">
      <c r="A34" s="8" t="s">
        <v>11</v>
      </c>
      <c r="B34" s="8" t="s">
        <v>2951</v>
      </c>
      <c r="C34" s="8" t="s">
        <v>64</v>
      </c>
      <c r="D34" s="25" t="s">
        <v>65</v>
      </c>
      <c r="E34" s="6" t="str">
        <f>IF(TicketTotals35[[#This Row],[New Tickets]]&gt;=500, "TRUE", "FALSE")</f>
        <v>FALSE</v>
      </c>
      <c r="F34" s="4">
        <v>348</v>
      </c>
      <c r="G34" s="4">
        <f>IF(TicketTotals35[[#This Row],[New Tickets]]&gt;499, TicketTotals35[[#This Row],[New Tickets]], 0)</f>
        <v>0</v>
      </c>
      <c r="H34" s="3">
        <f>ROUND((TicketTotals35[[#This Row],[Billed Tickets]]/$F$5)*$F$6, 2)</f>
        <v>0</v>
      </c>
      <c r="I34" s="2">
        <f>TicketTotals35[[#This Row],[Billed Tickets]]/$F$5</f>
        <v>0</v>
      </c>
    </row>
    <row r="35" spans="1:9" x14ac:dyDescent="0.35">
      <c r="A35" s="8" t="s">
        <v>11</v>
      </c>
      <c r="B35" s="8" t="s">
        <v>2951</v>
      </c>
      <c r="C35" s="8" t="s">
        <v>66</v>
      </c>
      <c r="D35" s="26" t="s">
        <v>67</v>
      </c>
      <c r="E35" s="6" t="str">
        <f>IF(TicketTotals35[[#This Row],[New Tickets]]&gt;=500, "TRUE", "FALSE")</f>
        <v>FALSE</v>
      </c>
      <c r="F35" s="4">
        <v>88</v>
      </c>
      <c r="G35" s="4">
        <f>IF(TicketTotals35[[#This Row],[New Tickets]]&gt;499, TicketTotals35[[#This Row],[New Tickets]], 0)</f>
        <v>0</v>
      </c>
      <c r="H35" s="3">
        <f>ROUND((TicketTotals35[[#This Row],[Billed Tickets]]/$F$5)*$F$6, 2)</f>
        <v>0</v>
      </c>
      <c r="I35" s="2">
        <f>TicketTotals35[[#This Row],[Billed Tickets]]/$F$5</f>
        <v>0</v>
      </c>
    </row>
    <row r="36" spans="1:9" x14ac:dyDescent="0.35">
      <c r="A36" s="8" t="s">
        <v>11</v>
      </c>
      <c r="B36" s="8" t="s">
        <v>2951</v>
      </c>
      <c r="C36" s="8" t="s">
        <v>68</v>
      </c>
      <c r="D36" s="25" t="s">
        <v>69</v>
      </c>
      <c r="E36" s="6" t="str">
        <f>IF(TicketTotals35[[#This Row],[New Tickets]]&gt;=500, "TRUE", "FALSE")</f>
        <v>FALSE</v>
      </c>
      <c r="F36" s="4">
        <v>111</v>
      </c>
      <c r="G36" s="4">
        <f>IF(TicketTotals35[[#This Row],[New Tickets]]&gt;499, TicketTotals35[[#This Row],[New Tickets]], 0)</f>
        <v>0</v>
      </c>
      <c r="H36" s="3">
        <f>ROUND((TicketTotals35[[#This Row],[Billed Tickets]]/$F$5)*$F$6, 2)</f>
        <v>0</v>
      </c>
      <c r="I36" s="2">
        <f>TicketTotals35[[#This Row],[Billed Tickets]]/$F$5</f>
        <v>0</v>
      </c>
    </row>
    <row r="37" spans="1:9" x14ac:dyDescent="0.35">
      <c r="A37" s="8" t="s">
        <v>11</v>
      </c>
      <c r="B37" s="8" t="s">
        <v>2951</v>
      </c>
      <c r="C37" s="8" t="s">
        <v>70</v>
      </c>
      <c r="D37" s="26" t="s">
        <v>71</v>
      </c>
      <c r="E37" s="6" t="str">
        <f>IF(TicketTotals35[[#This Row],[New Tickets]]&gt;=500, "TRUE", "FALSE")</f>
        <v>FALSE</v>
      </c>
      <c r="F37" s="4">
        <v>166</v>
      </c>
      <c r="G37" s="4">
        <f>IF(TicketTotals35[[#This Row],[New Tickets]]&gt;499, TicketTotals35[[#This Row],[New Tickets]], 0)</f>
        <v>0</v>
      </c>
      <c r="H37" s="3">
        <f>ROUND((TicketTotals35[[#This Row],[Billed Tickets]]/$F$5)*$F$6, 2)</f>
        <v>0</v>
      </c>
      <c r="I37" s="2">
        <f>TicketTotals35[[#This Row],[Billed Tickets]]/$F$5</f>
        <v>0</v>
      </c>
    </row>
    <row r="38" spans="1:9" x14ac:dyDescent="0.35">
      <c r="A38" s="8" t="s">
        <v>11</v>
      </c>
      <c r="B38" s="8" t="s">
        <v>2951</v>
      </c>
      <c r="C38" s="8" t="s">
        <v>72</v>
      </c>
      <c r="D38" s="25" t="s">
        <v>73</v>
      </c>
      <c r="E38" s="6" t="str">
        <f>IF(TicketTotals35[[#This Row],[New Tickets]]&gt;=500, "TRUE", "FALSE")</f>
        <v>TRUE</v>
      </c>
      <c r="F38" s="4">
        <v>662</v>
      </c>
      <c r="G38" s="4">
        <f>IF(TicketTotals35[[#This Row],[New Tickets]]&gt;499, TicketTotals35[[#This Row],[New Tickets]], 0)</f>
        <v>662</v>
      </c>
      <c r="H38" s="3">
        <f>ROUND((TicketTotals35[[#This Row],[Billed Tickets]]/$F$5)*$F$6, 2)</f>
        <v>432.28</v>
      </c>
      <c r="I38" s="2">
        <f>TicketTotals35[[#This Row],[Billed Tickets]]/$F$5</f>
        <v>8.233945547500164E-5</v>
      </c>
    </row>
    <row r="39" spans="1:9" x14ac:dyDescent="0.35">
      <c r="A39" s="8" t="s">
        <v>11</v>
      </c>
      <c r="B39" s="8" t="s">
        <v>2951</v>
      </c>
      <c r="C39" s="8" t="s">
        <v>74</v>
      </c>
      <c r="D39" s="26" t="s">
        <v>75</v>
      </c>
      <c r="E39" s="6" t="str">
        <f>IF(TicketTotals35[[#This Row],[New Tickets]]&gt;=500, "TRUE", "FALSE")</f>
        <v>TRUE</v>
      </c>
      <c r="F39" s="4">
        <v>16103</v>
      </c>
      <c r="G39" s="4">
        <f>IF(TicketTotals35[[#This Row],[New Tickets]]&gt;499, TicketTotals35[[#This Row],[New Tickets]], 0)</f>
        <v>16103</v>
      </c>
      <c r="H39" s="3">
        <f>ROUND((TicketTotals35[[#This Row],[Billed Tickets]]/$F$5)*$F$6, 2)</f>
        <v>10515.17</v>
      </c>
      <c r="I39" s="2">
        <f>TicketTotals35[[#This Row],[Billed Tickets]]/$F$5</f>
        <v>2.0028885974530987E-3</v>
      </c>
    </row>
    <row r="40" spans="1:9" x14ac:dyDescent="0.35">
      <c r="A40" s="8" t="s">
        <v>11</v>
      </c>
      <c r="B40" s="8" t="s">
        <v>2951</v>
      </c>
      <c r="C40" s="8" t="s">
        <v>76</v>
      </c>
      <c r="D40" s="25" t="s">
        <v>77</v>
      </c>
      <c r="E40" s="6" t="str">
        <f>IF(TicketTotals35[[#This Row],[New Tickets]]&gt;=500, "TRUE", "FALSE")</f>
        <v>TRUE</v>
      </c>
      <c r="F40" s="4">
        <v>1224</v>
      </c>
      <c r="G40" s="4">
        <f>IF(TicketTotals35[[#This Row],[New Tickets]]&gt;499, TicketTotals35[[#This Row],[New Tickets]], 0)</f>
        <v>1224</v>
      </c>
      <c r="H40" s="3">
        <f>ROUND((TicketTotals35[[#This Row],[Billed Tickets]]/$F$5)*$F$6, 2)</f>
        <v>799.26</v>
      </c>
      <c r="I40" s="2">
        <f>TicketTotals35[[#This Row],[Billed Tickets]]/$F$5</f>
        <v>1.5224092673927795E-4</v>
      </c>
    </row>
    <row r="41" spans="1:9" x14ac:dyDescent="0.35">
      <c r="A41" s="8" t="s">
        <v>11</v>
      </c>
      <c r="B41" s="8" t="s">
        <v>2951</v>
      </c>
      <c r="C41" s="8" t="s">
        <v>78</v>
      </c>
      <c r="D41" s="26" t="s">
        <v>79</v>
      </c>
      <c r="E41" s="6" t="str">
        <f>IF(TicketTotals35[[#This Row],[New Tickets]]&gt;=500, "TRUE", "FALSE")</f>
        <v>FALSE</v>
      </c>
      <c r="F41" s="4">
        <v>242</v>
      </c>
      <c r="G41" s="4">
        <f>IF(TicketTotals35[[#This Row],[New Tickets]]&gt;499, TicketTotals35[[#This Row],[New Tickets]], 0)</f>
        <v>0</v>
      </c>
      <c r="H41" s="3">
        <f>ROUND((TicketTotals35[[#This Row],[Billed Tickets]]/$F$5)*$F$6, 2)</f>
        <v>0</v>
      </c>
      <c r="I41" s="2">
        <f>TicketTotals35[[#This Row],[Billed Tickets]]/$F$5</f>
        <v>0</v>
      </c>
    </row>
    <row r="42" spans="1:9" x14ac:dyDescent="0.35">
      <c r="A42" s="8" t="s">
        <v>11</v>
      </c>
      <c r="B42" s="8" t="s">
        <v>2951</v>
      </c>
      <c r="C42" s="8" t="s">
        <v>80</v>
      </c>
      <c r="D42" s="25" t="s">
        <v>81</v>
      </c>
      <c r="E42" s="6" t="str">
        <f>IF(TicketTotals35[[#This Row],[New Tickets]]&gt;=500, "TRUE", "FALSE")</f>
        <v>FALSE</v>
      </c>
      <c r="F42" s="4">
        <v>30</v>
      </c>
      <c r="G42" s="4">
        <f>IF(TicketTotals35[[#This Row],[New Tickets]]&gt;499, TicketTotals35[[#This Row],[New Tickets]], 0)</f>
        <v>0</v>
      </c>
      <c r="H42" s="3">
        <f>ROUND((TicketTotals35[[#This Row],[Billed Tickets]]/$F$5)*$F$6, 2)</f>
        <v>0</v>
      </c>
      <c r="I42" s="2">
        <f>TicketTotals35[[#This Row],[Billed Tickets]]/$F$5</f>
        <v>0</v>
      </c>
    </row>
    <row r="43" spans="1:9" x14ac:dyDescent="0.35">
      <c r="A43" s="8" t="s">
        <v>11</v>
      </c>
      <c r="B43" s="8" t="s">
        <v>2951</v>
      </c>
      <c r="C43" s="8" t="s">
        <v>82</v>
      </c>
      <c r="D43" s="26" t="s">
        <v>83</v>
      </c>
      <c r="E43" s="6" t="str">
        <f>IF(TicketTotals35[[#This Row],[New Tickets]]&gt;=500, "TRUE", "FALSE")</f>
        <v>FALSE</v>
      </c>
      <c r="F43" s="4">
        <v>98</v>
      </c>
      <c r="G43" s="4">
        <f>IF(TicketTotals35[[#This Row],[New Tickets]]&gt;499, TicketTotals35[[#This Row],[New Tickets]], 0)</f>
        <v>0</v>
      </c>
      <c r="H43" s="3">
        <f>ROUND((TicketTotals35[[#This Row],[Billed Tickets]]/$F$5)*$F$6, 2)</f>
        <v>0</v>
      </c>
      <c r="I43" s="2">
        <f>TicketTotals35[[#This Row],[Billed Tickets]]/$F$5</f>
        <v>0</v>
      </c>
    </row>
    <row r="44" spans="1:9" x14ac:dyDescent="0.35">
      <c r="A44" s="8" t="s">
        <v>11</v>
      </c>
      <c r="B44" s="8" t="s">
        <v>2951</v>
      </c>
      <c r="C44" s="8" t="s">
        <v>84</v>
      </c>
      <c r="D44" s="25" t="s">
        <v>85</v>
      </c>
      <c r="E44" s="6" t="str">
        <f>IF(TicketTotals35[[#This Row],[New Tickets]]&gt;=500, "TRUE", "FALSE")</f>
        <v>FALSE</v>
      </c>
      <c r="F44" s="4">
        <v>78</v>
      </c>
      <c r="G44" s="4">
        <f>IF(TicketTotals35[[#This Row],[New Tickets]]&gt;499, TicketTotals35[[#This Row],[New Tickets]], 0)</f>
        <v>0</v>
      </c>
      <c r="H44" s="3">
        <f>ROUND((TicketTotals35[[#This Row],[Billed Tickets]]/$F$5)*$F$6, 2)</f>
        <v>0</v>
      </c>
      <c r="I44" s="2">
        <f>TicketTotals35[[#This Row],[Billed Tickets]]/$F$5</f>
        <v>0</v>
      </c>
    </row>
    <row r="45" spans="1:9" x14ac:dyDescent="0.35">
      <c r="A45" s="8" t="s">
        <v>11</v>
      </c>
      <c r="B45" s="8" t="s">
        <v>2951</v>
      </c>
      <c r="C45" s="8" t="s">
        <v>86</v>
      </c>
      <c r="D45" s="26" t="s">
        <v>87</v>
      </c>
      <c r="E45" s="6" t="str">
        <f>IF(TicketTotals35[[#This Row],[New Tickets]]&gt;=500, "TRUE", "FALSE")</f>
        <v>FALSE</v>
      </c>
      <c r="F45" s="4">
        <v>71</v>
      </c>
      <c r="G45" s="4">
        <f>IF(TicketTotals35[[#This Row],[New Tickets]]&gt;499, TicketTotals35[[#This Row],[New Tickets]], 0)</f>
        <v>0</v>
      </c>
      <c r="H45" s="3">
        <f>ROUND((TicketTotals35[[#This Row],[Billed Tickets]]/$F$5)*$F$6, 2)</f>
        <v>0</v>
      </c>
      <c r="I45" s="2">
        <f>TicketTotals35[[#This Row],[Billed Tickets]]/$F$5</f>
        <v>0</v>
      </c>
    </row>
    <row r="46" spans="1:9" x14ac:dyDescent="0.35">
      <c r="A46" s="8" t="s">
        <v>11</v>
      </c>
      <c r="B46" s="8" t="s">
        <v>2951</v>
      </c>
      <c r="C46" s="8" t="s">
        <v>88</v>
      </c>
      <c r="D46" s="25" t="s">
        <v>89</v>
      </c>
      <c r="E46" s="6" t="str">
        <f>IF(TicketTotals35[[#This Row],[New Tickets]]&gt;=500, "TRUE", "FALSE")</f>
        <v>TRUE</v>
      </c>
      <c r="F46" s="4">
        <v>2210</v>
      </c>
      <c r="G46" s="4">
        <f>IF(TicketTotals35[[#This Row],[New Tickets]]&gt;499, TicketTotals35[[#This Row],[New Tickets]], 0)</f>
        <v>2210</v>
      </c>
      <c r="H46" s="3">
        <f>ROUND((TicketTotals35[[#This Row],[Billed Tickets]]/$F$5)*$F$6, 2)</f>
        <v>1443.12</v>
      </c>
      <c r="I46" s="2">
        <f>TicketTotals35[[#This Row],[Billed Tickets]]/$F$5</f>
        <v>2.7487945105702963E-4</v>
      </c>
    </row>
    <row r="47" spans="1:9" x14ac:dyDescent="0.35">
      <c r="A47" s="8" t="s">
        <v>11</v>
      </c>
      <c r="B47" s="8" t="s">
        <v>2951</v>
      </c>
      <c r="C47" s="8" t="s">
        <v>90</v>
      </c>
      <c r="D47" s="26" t="s">
        <v>91</v>
      </c>
      <c r="E47" s="6" t="str">
        <f>IF(TicketTotals35[[#This Row],[New Tickets]]&gt;=500, "TRUE", "FALSE")</f>
        <v>FALSE</v>
      </c>
      <c r="F47" s="4">
        <v>329</v>
      </c>
      <c r="G47" s="4">
        <f>IF(TicketTotals35[[#This Row],[New Tickets]]&gt;499, TicketTotals35[[#This Row],[New Tickets]], 0)</f>
        <v>0</v>
      </c>
      <c r="H47" s="3">
        <f>ROUND((TicketTotals35[[#This Row],[Billed Tickets]]/$F$5)*$F$6, 2)</f>
        <v>0</v>
      </c>
      <c r="I47" s="2">
        <f>TicketTotals35[[#This Row],[Billed Tickets]]/$F$5</f>
        <v>0</v>
      </c>
    </row>
    <row r="48" spans="1:9" x14ac:dyDescent="0.35">
      <c r="A48" s="8" t="s">
        <v>11</v>
      </c>
      <c r="B48" s="8" t="s">
        <v>2951</v>
      </c>
      <c r="C48" s="8" t="s">
        <v>92</v>
      </c>
      <c r="D48" s="25" t="s">
        <v>93</v>
      </c>
      <c r="E48" s="6" t="str">
        <f>IF(TicketTotals35[[#This Row],[New Tickets]]&gt;=500, "TRUE", "FALSE")</f>
        <v>TRUE</v>
      </c>
      <c r="F48" s="4">
        <v>3356</v>
      </c>
      <c r="G48" s="4">
        <f>IF(TicketTotals35[[#This Row],[New Tickets]]&gt;499, TicketTotals35[[#This Row],[New Tickets]], 0)</f>
        <v>3356</v>
      </c>
      <c r="H48" s="3">
        <f>ROUND((TicketTotals35[[#This Row],[Billed Tickets]]/$F$5)*$F$6, 2)</f>
        <v>2191.4499999999998</v>
      </c>
      <c r="I48" s="2">
        <f>TicketTotals35[[#This Row],[Billed Tickets]]/$F$5</f>
        <v>4.1741875011194187E-4</v>
      </c>
    </row>
    <row r="49" spans="1:9" x14ac:dyDescent="0.35">
      <c r="A49" s="8" t="s">
        <v>11</v>
      </c>
      <c r="B49" s="8" t="s">
        <v>2951</v>
      </c>
      <c r="C49" s="8" t="s">
        <v>94</v>
      </c>
      <c r="D49" s="26" t="s">
        <v>95</v>
      </c>
      <c r="E49" s="6" t="str">
        <f>IF(TicketTotals35[[#This Row],[New Tickets]]&gt;=500, "TRUE", "FALSE")</f>
        <v>FALSE</v>
      </c>
      <c r="F49" s="4">
        <v>351</v>
      </c>
      <c r="G49" s="4">
        <f>IF(TicketTotals35[[#This Row],[New Tickets]]&gt;499, TicketTotals35[[#This Row],[New Tickets]], 0)</f>
        <v>0</v>
      </c>
      <c r="H49" s="3">
        <f>ROUND((TicketTotals35[[#This Row],[Billed Tickets]]/$F$5)*$F$6, 2)</f>
        <v>0</v>
      </c>
      <c r="I49" s="2">
        <f>TicketTotals35[[#This Row],[Billed Tickets]]/$F$5</f>
        <v>0</v>
      </c>
    </row>
    <row r="50" spans="1:9" x14ac:dyDescent="0.35">
      <c r="A50" s="8" t="s">
        <v>11</v>
      </c>
      <c r="B50" s="8" t="s">
        <v>2951</v>
      </c>
      <c r="C50" s="8" t="s">
        <v>2952</v>
      </c>
      <c r="D50" s="1" t="s">
        <v>2978</v>
      </c>
      <c r="E50" s="6" t="str">
        <f>IF(TicketTotals35[[#This Row],[New Tickets]]&gt;=500, "TRUE", "FALSE")</f>
        <v>FALSE</v>
      </c>
      <c r="F50" s="4">
        <v>2</v>
      </c>
      <c r="G50" s="4">
        <f>IF(TicketTotals35[[#This Row],[New Tickets]]&gt;499, TicketTotals35[[#This Row],[New Tickets]], 0)</f>
        <v>0</v>
      </c>
      <c r="H50" s="3">
        <f>ROUND((TicketTotals35[[#This Row],[Billed Tickets]]/$F$5)*$F$6, 2)</f>
        <v>0</v>
      </c>
      <c r="I50" s="2">
        <f>TicketTotals35[[#This Row],[Billed Tickets]]/$F$5</f>
        <v>0</v>
      </c>
    </row>
    <row r="51" spans="1:9" x14ac:dyDescent="0.35">
      <c r="A51" s="8" t="s">
        <v>11</v>
      </c>
      <c r="B51" s="8" t="s">
        <v>2951</v>
      </c>
      <c r="C51" s="8" t="s">
        <v>2953</v>
      </c>
      <c r="D51" s="1" t="s">
        <v>2979</v>
      </c>
      <c r="E51" s="6" t="str">
        <f>IF(TicketTotals35[[#This Row],[New Tickets]]&gt;=500, "TRUE", "FALSE")</f>
        <v>FALSE</v>
      </c>
      <c r="F51" s="4">
        <v>2</v>
      </c>
      <c r="G51" s="4">
        <f>IF(TicketTotals35[[#This Row],[New Tickets]]&gt;499, TicketTotals35[[#This Row],[New Tickets]], 0)</f>
        <v>0</v>
      </c>
      <c r="H51" s="3">
        <f>ROUND((TicketTotals35[[#This Row],[Billed Tickets]]/$F$5)*$F$6, 2)</f>
        <v>0</v>
      </c>
      <c r="I51" s="2">
        <f>TicketTotals35[[#This Row],[Billed Tickets]]/$F$5</f>
        <v>0</v>
      </c>
    </row>
    <row r="52" spans="1:9" x14ac:dyDescent="0.35">
      <c r="A52" s="8" t="s">
        <v>11</v>
      </c>
      <c r="B52" s="8" t="s">
        <v>2951</v>
      </c>
      <c r="C52" s="8" t="s">
        <v>2954</v>
      </c>
      <c r="D52" s="1" t="s">
        <v>2980</v>
      </c>
      <c r="E52" s="6" t="str">
        <f>IF(TicketTotals35[[#This Row],[New Tickets]]&gt;=500, "TRUE", "FALSE")</f>
        <v>FALSE</v>
      </c>
      <c r="F52" s="4">
        <v>64</v>
      </c>
      <c r="G52" s="4">
        <f>IF(TicketTotals35[[#This Row],[New Tickets]]&gt;499, TicketTotals35[[#This Row],[New Tickets]], 0)</f>
        <v>0</v>
      </c>
      <c r="H52" s="3">
        <f>ROUND((TicketTotals35[[#This Row],[Billed Tickets]]/$F$5)*$F$6, 2)</f>
        <v>0</v>
      </c>
      <c r="I52" s="2">
        <f>TicketTotals35[[#This Row],[Billed Tickets]]/$F$5</f>
        <v>0</v>
      </c>
    </row>
    <row r="53" spans="1:9" x14ac:dyDescent="0.35">
      <c r="A53" s="8" t="s">
        <v>11</v>
      </c>
      <c r="B53" s="8" t="s">
        <v>2951</v>
      </c>
      <c r="C53" s="8" t="s">
        <v>2955</v>
      </c>
      <c r="D53" s="1" t="s">
        <v>2981</v>
      </c>
      <c r="E53" s="6" t="str">
        <f>IF(TicketTotals35[[#This Row],[New Tickets]]&gt;=500, "TRUE", "FALSE")</f>
        <v>FALSE</v>
      </c>
      <c r="F53" s="4">
        <v>330</v>
      </c>
      <c r="G53" s="4">
        <f>IF(TicketTotals35[[#This Row],[New Tickets]]&gt;499, TicketTotals35[[#This Row],[New Tickets]], 0)</f>
        <v>0</v>
      </c>
      <c r="H53" s="3">
        <f>ROUND((TicketTotals35[[#This Row],[Billed Tickets]]/$F$5)*$F$6, 2)</f>
        <v>0</v>
      </c>
      <c r="I53" s="2">
        <f>TicketTotals35[[#This Row],[Billed Tickets]]/$F$5</f>
        <v>0</v>
      </c>
    </row>
    <row r="54" spans="1:9" x14ac:dyDescent="0.35">
      <c r="A54" s="8" t="s">
        <v>11</v>
      </c>
      <c r="B54" s="8" t="s">
        <v>2951</v>
      </c>
      <c r="C54" s="8" t="s">
        <v>2956</v>
      </c>
      <c r="D54" s="1" t="s">
        <v>2982</v>
      </c>
      <c r="E54" s="6" t="str">
        <f>IF(TicketTotals35[[#This Row],[New Tickets]]&gt;=500, "TRUE", "FALSE")</f>
        <v>FALSE</v>
      </c>
      <c r="F54" s="4">
        <v>8</v>
      </c>
      <c r="G54" s="4">
        <f>IF(TicketTotals35[[#This Row],[New Tickets]]&gt;499, TicketTotals35[[#This Row],[New Tickets]], 0)</f>
        <v>0</v>
      </c>
      <c r="H54" s="3">
        <f>ROUND((TicketTotals35[[#This Row],[Billed Tickets]]/$F$5)*$F$6, 2)</f>
        <v>0</v>
      </c>
      <c r="I54" s="2">
        <f>TicketTotals35[[#This Row],[Billed Tickets]]/$F$5</f>
        <v>0</v>
      </c>
    </row>
    <row r="55" spans="1:9" x14ac:dyDescent="0.35">
      <c r="A55" s="8" t="s">
        <v>11</v>
      </c>
      <c r="B55" s="8" t="s">
        <v>2951</v>
      </c>
      <c r="C55" s="8" t="s">
        <v>2957</v>
      </c>
      <c r="D55" s="1" t="s">
        <v>2755</v>
      </c>
      <c r="E55" s="6" t="str">
        <f>IF(TicketTotals35[[#This Row],[New Tickets]]&gt;=500, "TRUE", "FALSE")</f>
        <v>FALSE</v>
      </c>
      <c r="F55" s="4">
        <v>19</v>
      </c>
      <c r="G55" s="4">
        <f>IF(TicketTotals35[[#This Row],[New Tickets]]&gt;499, TicketTotals35[[#This Row],[New Tickets]], 0)</f>
        <v>0</v>
      </c>
      <c r="H55" s="3">
        <f>ROUND((TicketTotals35[[#This Row],[Billed Tickets]]/$F$5)*$F$6, 2)</f>
        <v>0</v>
      </c>
      <c r="I55" s="2">
        <f>TicketTotals35[[#This Row],[Billed Tickets]]/$F$5</f>
        <v>0</v>
      </c>
    </row>
    <row r="56" spans="1:9" x14ac:dyDescent="0.35">
      <c r="A56" s="8" t="s">
        <v>11</v>
      </c>
      <c r="B56" s="8" t="s">
        <v>2951</v>
      </c>
      <c r="C56" s="8" t="s">
        <v>2958</v>
      </c>
      <c r="D56" s="1" t="s">
        <v>2983</v>
      </c>
      <c r="E56" s="6" t="str">
        <f>IF(TicketTotals35[[#This Row],[New Tickets]]&gt;=500, "TRUE", "FALSE")</f>
        <v>FALSE</v>
      </c>
      <c r="F56" s="4">
        <v>49</v>
      </c>
      <c r="G56" s="4">
        <f>IF(TicketTotals35[[#This Row],[New Tickets]]&gt;499, TicketTotals35[[#This Row],[New Tickets]], 0)</f>
        <v>0</v>
      </c>
      <c r="H56" s="3">
        <f>ROUND((TicketTotals35[[#This Row],[Billed Tickets]]/$F$5)*$F$6, 2)</f>
        <v>0</v>
      </c>
      <c r="I56" s="2">
        <f>TicketTotals35[[#This Row],[Billed Tickets]]/$F$5</f>
        <v>0</v>
      </c>
    </row>
    <row r="57" spans="1:9" x14ac:dyDescent="0.35">
      <c r="A57" s="8" t="s">
        <v>11</v>
      </c>
      <c r="B57" s="8" t="s">
        <v>2951</v>
      </c>
      <c r="C57" s="8" t="s">
        <v>2959</v>
      </c>
      <c r="D57" s="1" t="s">
        <v>2984</v>
      </c>
      <c r="E57" s="6" t="str">
        <f>IF(TicketTotals35[[#This Row],[New Tickets]]&gt;=500, "TRUE", "FALSE")</f>
        <v>FALSE</v>
      </c>
      <c r="F57" s="4">
        <v>18</v>
      </c>
      <c r="G57" s="4">
        <f>IF(TicketTotals35[[#This Row],[New Tickets]]&gt;499, TicketTotals35[[#This Row],[New Tickets]], 0)</f>
        <v>0</v>
      </c>
      <c r="H57" s="3">
        <f>ROUND((TicketTotals35[[#This Row],[Billed Tickets]]/$F$5)*$F$6, 2)</f>
        <v>0</v>
      </c>
      <c r="I57" s="2">
        <f>TicketTotals35[[#This Row],[Billed Tickets]]/$F$5</f>
        <v>0</v>
      </c>
    </row>
    <row r="58" spans="1:9" x14ac:dyDescent="0.35">
      <c r="A58" s="8" t="s">
        <v>11</v>
      </c>
      <c r="B58" s="8" t="s">
        <v>2951</v>
      </c>
      <c r="C58" s="8" t="s">
        <v>2960</v>
      </c>
      <c r="D58" s="1" t="s">
        <v>2985</v>
      </c>
      <c r="E58" s="6" t="str">
        <f>IF(TicketTotals35[[#This Row],[New Tickets]]&gt;=500, "TRUE", "FALSE")</f>
        <v>FALSE</v>
      </c>
      <c r="F58" s="4">
        <v>497</v>
      </c>
      <c r="G58" s="4">
        <f>IF(TicketTotals35[[#This Row],[New Tickets]]&gt;499, TicketTotals35[[#This Row],[New Tickets]], 0)</f>
        <v>0</v>
      </c>
      <c r="H58" s="3">
        <f>ROUND((TicketTotals35[[#This Row],[Billed Tickets]]/$F$5)*$F$6, 2)</f>
        <v>0</v>
      </c>
      <c r="I58" s="2">
        <f>TicketTotals35[[#This Row],[Billed Tickets]]/$F$5</f>
        <v>0</v>
      </c>
    </row>
    <row r="59" spans="1:9" x14ac:dyDescent="0.35">
      <c r="A59" s="8" t="s">
        <v>11</v>
      </c>
      <c r="B59" s="8" t="s">
        <v>2951</v>
      </c>
      <c r="C59" s="8" t="s">
        <v>2961</v>
      </c>
      <c r="D59" s="1" t="s">
        <v>2986</v>
      </c>
      <c r="E59" s="6" t="str">
        <f>IF(TicketTotals35[[#This Row],[New Tickets]]&gt;=500, "TRUE", "FALSE")</f>
        <v>FALSE</v>
      </c>
      <c r="F59" s="4">
        <v>91</v>
      </c>
      <c r="G59" s="4">
        <f>IF(TicketTotals35[[#This Row],[New Tickets]]&gt;499, TicketTotals35[[#This Row],[New Tickets]], 0)</f>
        <v>0</v>
      </c>
      <c r="H59" s="3">
        <f>ROUND((TicketTotals35[[#This Row],[Billed Tickets]]/$F$5)*$F$6, 2)</f>
        <v>0</v>
      </c>
      <c r="I59" s="2">
        <f>TicketTotals35[[#This Row],[Billed Tickets]]/$F$5</f>
        <v>0</v>
      </c>
    </row>
    <row r="60" spans="1:9" x14ac:dyDescent="0.35">
      <c r="A60" s="8" t="s">
        <v>11</v>
      </c>
      <c r="B60" s="8" t="s">
        <v>2951</v>
      </c>
      <c r="C60" s="8" t="s">
        <v>2962</v>
      </c>
      <c r="D60" s="1" t="s">
        <v>2987</v>
      </c>
      <c r="E60" s="6" t="str">
        <f>IF(TicketTotals35[[#This Row],[New Tickets]]&gt;=500, "TRUE", "FALSE")</f>
        <v>FALSE</v>
      </c>
      <c r="F60" s="4">
        <v>319</v>
      </c>
      <c r="G60" s="4">
        <f>IF(TicketTotals35[[#This Row],[New Tickets]]&gt;499, TicketTotals35[[#This Row],[New Tickets]], 0)</f>
        <v>0</v>
      </c>
      <c r="H60" s="3">
        <f>ROUND((TicketTotals35[[#This Row],[Billed Tickets]]/$F$5)*$F$6, 2)</f>
        <v>0</v>
      </c>
      <c r="I60" s="2">
        <f>TicketTotals35[[#This Row],[Billed Tickets]]/$F$5</f>
        <v>0</v>
      </c>
    </row>
    <row r="61" spans="1:9" x14ac:dyDescent="0.35">
      <c r="A61" s="8" t="s">
        <v>11</v>
      </c>
      <c r="B61" s="8" t="s">
        <v>2951</v>
      </c>
      <c r="C61" s="8" t="s">
        <v>2963</v>
      </c>
      <c r="D61" s="1" t="s">
        <v>2988</v>
      </c>
      <c r="E61" s="6" t="str">
        <f>IF(TicketTotals35[[#This Row],[New Tickets]]&gt;=500, "TRUE", "FALSE")</f>
        <v>FALSE</v>
      </c>
      <c r="F61" s="4">
        <v>26</v>
      </c>
      <c r="G61" s="4">
        <f>IF(TicketTotals35[[#This Row],[New Tickets]]&gt;499, TicketTotals35[[#This Row],[New Tickets]], 0)</f>
        <v>0</v>
      </c>
      <c r="H61" s="3">
        <f>ROUND((TicketTotals35[[#This Row],[Billed Tickets]]/$F$5)*$F$6, 2)</f>
        <v>0</v>
      </c>
      <c r="I61" s="2">
        <f>TicketTotals35[[#This Row],[Billed Tickets]]/$F$5</f>
        <v>0</v>
      </c>
    </row>
    <row r="62" spans="1:9" x14ac:dyDescent="0.35">
      <c r="A62" s="8" t="s">
        <v>11</v>
      </c>
      <c r="B62" s="8" t="s">
        <v>2951</v>
      </c>
      <c r="C62" s="8" t="s">
        <v>2964</v>
      </c>
      <c r="D62" s="1" t="s">
        <v>2989</v>
      </c>
      <c r="E62" s="6" t="str">
        <f>IF(TicketTotals35[[#This Row],[New Tickets]]&gt;=500, "TRUE", "FALSE")</f>
        <v>FALSE</v>
      </c>
      <c r="F62" s="4">
        <v>3</v>
      </c>
      <c r="G62" s="4">
        <f>IF(TicketTotals35[[#This Row],[New Tickets]]&gt;499, TicketTotals35[[#This Row],[New Tickets]], 0)</f>
        <v>0</v>
      </c>
      <c r="H62" s="3">
        <f>ROUND((TicketTotals35[[#This Row],[Billed Tickets]]/$F$5)*$F$6, 2)</f>
        <v>0</v>
      </c>
      <c r="I62" s="2">
        <f>TicketTotals35[[#This Row],[Billed Tickets]]/$F$5</f>
        <v>0</v>
      </c>
    </row>
    <row r="63" spans="1:9" x14ac:dyDescent="0.35">
      <c r="A63" s="8" t="s">
        <v>11</v>
      </c>
      <c r="B63" s="8" t="s">
        <v>2951</v>
      </c>
      <c r="C63" s="8" t="s">
        <v>2965</v>
      </c>
      <c r="D63" s="1" t="s">
        <v>2990</v>
      </c>
      <c r="E63" s="6" t="str">
        <f>IF(TicketTotals35[[#This Row],[New Tickets]]&gt;=500, "TRUE", "FALSE")</f>
        <v>FALSE</v>
      </c>
      <c r="F63" s="4">
        <v>187</v>
      </c>
      <c r="G63" s="4">
        <f>IF(TicketTotals35[[#This Row],[New Tickets]]&gt;499, TicketTotals35[[#This Row],[New Tickets]], 0)</f>
        <v>0</v>
      </c>
      <c r="H63" s="3">
        <f>ROUND((TicketTotals35[[#This Row],[Billed Tickets]]/$F$5)*$F$6, 2)</f>
        <v>0</v>
      </c>
      <c r="I63" s="2">
        <f>TicketTotals35[[#This Row],[Billed Tickets]]/$F$5</f>
        <v>0</v>
      </c>
    </row>
    <row r="64" spans="1:9" x14ac:dyDescent="0.35">
      <c r="A64" s="8" t="s">
        <v>11</v>
      </c>
      <c r="B64" s="8" t="s">
        <v>2951</v>
      </c>
      <c r="C64" s="8" t="s">
        <v>2966</v>
      </c>
      <c r="D64" s="1" t="s">
        <v>2991</v>
      </c>
      <c r="E64" s="6" t="str">
        <f>IF(TicketTotals35[[#This Row],[New Tickets]]&gt;=500, "TRUE", "FALSE")</f>
        <v>TRUE</v>
      </c>
      <c r="F64" s="4">
        <v>1560</v>
      </c>
      <c r="G64" s="4">
        <f>IF(TicketTotals35[[#This Row],[New Tickets]]&gt;499, TicketTotals35[[#This Row],[New Tickets]], 0)</f>
        <v>1560</v>
      </c>
      <c r="H64" s="3">
        <f>ROUND((TicketTotals35[[#This Row],[Billed Tickets]]/$F$5)*$F$6, 2)</f>
        <v>1018.67</v>
      </c>
      <c r="I64" s="2">
        <f>TicketTotals35[[#This Row],[Billed Tickets]]/$F$5</f>
        <v>1.9403255368731506E-4</v>
      </c>
    </row>
    <row r="65" spans="1:9" x14ac:dyDescent="0.35">
      <c r="A65" s="8" t="s">
        <v>11</v>
      </c>
      <c r="B65" s="8" t="s">
        <v>2951</v>
      </c>
      <c r="C65" s="8" t="s">
        <v>96</v>
      </c>
      <c r="D65" s="26" t="s">
        <v>97</v>
      </c>
      <c r="E65" s="6" t="str">
        <f>IF(TicketTotals35[[#This Row],[New Tickets]]&gt;=500, "TRUE", "FALSE")</f>
        <v>FALSE</v>
      </c>
      <c r="F65" s="4">
        <v>60</v>
      </c>
      <c r="G65" s="4">
        <f>IF(TicketTotals35[[#This Row],[New Tickets]]&gt;499, TicketTotals35[[#This Row],[New Tickets]], 0)</f>
        <v>0</v>
      </c>
      <c r="H65" s="3">
        <f>ROUND((TicketTotals35[[#This Row],[Billed Tickets]]/$F$5)*$F$6, 2)</f>
        <v>0</v>
      </c>
      <c r="I65" s="2">
        <f>TicketTotals35[[#This Row],[Billed Tickets]]/$F$5</f>
        <v>0</v>
      </c>
    </row>
    <row r="66" spans="1:9" x14ac:dyDescent="0.35">
      <c r="A66" s="8" t="s">
        <v>11</v>
      </c>
      <c r="B66" s="8" t="s">
        <v>2951</v>
      </c>
      <c r="C66" s="8" t="s">
        <v>98</v>
      </c>
      <c r="D66" s="25" t="s">
        <v>99</v>
      </c>
      <c r="E66" s="6" t="str">
        <f>IF(TicketTotals35[[#This Row],[New Tickets]]&gt;=500, "TRUE", "FALSE")</f>
        <v>TRUE</v>
      </c>
      <c r="F66" s="4">
        <v>806</v>
      </c>
      <c r="G66" s="4">
        <f>IF(TicketTotals35[[#This Row],[New Tickets]]&gt;499, TicketTotals35[[#This Row],[New Tickets]], 0)</f>
        <v>806</v>
      </c>
      <c r="H66" s="3">
        <f>ROUND((TicketTotals35[[#This Row],[Billed Tickets]]/$F$5)*$F$6, 2)</f>
        <v>526.30999999999995</v>
      </c>
      <c r="I66" s="2">
        <f>TicketTotals35[[#This Row],[Billed Tickets]]/$F$5</f>
        <v>1.002501527384461E-4</v>
      </c>
    </row>
    <row r="67" spans="1:9" x14ac:dyDescent="0.35">
      <c r="A67" s="8" t="s">
        <v>11</v>
      </c>
      <c r="B67" s="8" t="s">
        <v>2951</v>
      </c>
      <c r="C67" s="8" t="s">
        <v>100</v>
      </c>
      <c r="D67" s="26" t="s">
        <v>101</v>
      </c>
      <c r="E67" s="6" t="str">
        <f>IF(TicketTotals35[[#This Row],[New Tickets]]&gt;=500, "TRUE", "FALSE")</f>
        <v>TRUE</v>
      </c>
      <c r="F67" s="4">
        <v>1520</v>
      </c>
      <c r="G67" s="4">
        <f>IF(TicketTotals35[[#This Row],[New Tickets]]&gt;499, TicketTotals35[[#This Row],[New Tickets]], 0)</f>
        <v>1520</v>
      </c>
      <c r="H67" s="3">
        <f>ROUND((TicketTotals35[[#This Row],[Billed Tickets]]/$F$5)*$F$6, 2)</f>
        <v>992.55</v>
      </c>
      <c r="I67" s="2">
        <f>TicketTotals35[[#This Row],[Billed Tickets]]/$F$5</f>
        <v>1.8905736000302491E-4</v>
      </c>
    </row>
    <row r="68" spans="1:9" x14ac:dyDescent="0.35">
      <c r="A68" s="8" t="s">
        <v>11</v>
      </c>
      <c r="B68" s="8" t="s">
        <v>2951</v>
      </c>
      <c r="C68" s="8" t="s">
        <v>102</v>
      </c>
      <c r="D68" s="25" t="s">
        <v>103</v>
      </c>
      <c r="E68" s="6" t="str">
        <f>IF(TicketTotals35[[#This Row],[New Tickets]]&gt;=500, "TRUE", "FALSE")</f>
        <v>TRUE</v>
      </c>
      <c r="F68" s="4">
        <v>947</v>
      </c>
      <c r="G68" s="4">
        <f>IF(TicketTotals35[[#This Row],[New Tickets]]&gt;499, TicketTotals35[[#This Row],[New Tickets]], 0)</f>
        <v>947</v>
      </c>
      <c r="H68" s="3">
        <f>ROUND((TicketTotals35[[#This Row],[Billed Tickets]]/$F$5)*$F$6, 2)</f>
        <v>618.39</v>
      </c>
      <c r="I68" s="2">
        <f>TicketTotals35[[#This Row],[Billed Tickets]]/$F$5</f>
        <v>1.1778771047556881E-4</v>
      </c>
    </row>
    <row r="69" spans="1:9" x14ac:dyDescent="0.35">
      <c r="A69" s="8" t="s">
        <v>11</v>
      </c>
      <c r="B69" s="8" t="s">
        <v>2951</v>
      </c>
      <c r="C69" s="8" t="s">
        <v>104</v>
      </c>
      <c r="D69" s="26" t="s">
        <v>105</v>
      </c>
      <c r="E69" s="6" t="str">
        <f>IF(TicketTotals35[[#This Row],[New Tickets]]&gt;=500, "TRUE", "FALSE")</f>
        <v>TRUE</v>
      </c>
      <c r="F69" s="4">
        <v>3164</v>
      </c>
      <c r="G69" s="4">
        <f>IF(TicketTotals35[[#This Row],[New Tickets]]&gt;499, TicketTotals35[[#This Row],[New Tickets]], 0)</f>
        <v>3164</v>
      </c>
      <c r="H69" s="3">
        <f>ROUND((TicketTotals35[[#This Row],[Billed Tickets]]/$F$5)*$F$6, 2)</f>
        <v>2066.0700000000002</v>
      </c>
      <c r="I69" s="2">
        <f>TicketTotals35[[#This Row],[Billed Tickets]]/$F$5</f>
        <v>3.9353782042734922E-4</v>
      </c>
    </row>
    <row r="70" spans="1:9" x14ac:dyDescent="0.35">
      <c r="A70" s="8" t="s">
        <v>11</v>
      </c>
      <c r="B70" s="8" t="s">
        <v>2951</v>
      </c>
      <c r="C70" s="8" t="s">
        <v>106</v>
      </c>
      <c r="D70" s="25" t="s">
        <v>107</v>
      </c>
      <c r="E70" s="6" t="str">
        <f>IF(TicketTotals35[[#This Row],[New Tickets]]&gt;=500, "TRUE", "FALSE")</f>
        <v>FALSE</v>
      </c>
      <c r="F70" s="4">
        <v>248</v>
      </c>
      <c r="G70" s="4">
        <f>IF(TicketTotals35[[#This Row],[New Tickets]]&gt;499, TicketTotals35[[#This Row],[New Tickets]], 0)</f>
        <v>0</v>
      </c>
      <c r="H70" s="3">
        <f>ROUND((TicketTotals35[[#This Row],[Billed Tickets]]/$F$5)*$F$6, 2)</f>
        <v>0</v>
      </c>
      <c r="I70" s="2">
        <f>TicketTotals35[[#This Row],[Billed Tickets]]/$F$5</f>
        <v>0</v>
      </c>
    </row>
    <row r="71" spans="1:9" x14ac:dyDescent="0.35">
      <c r="A71" s="8" t="s">
        <v>11</v>
      </c>
      <c r="B71" s="8" t="s">
        <v>2951</v>
      </c>
      <c r="C71" s="8" t="s">
        <v>108</v>
      </c>
      <c r="D71" s="26" t="s">
        <v>109</v>
      </c>
      <c r="E71" s="6" t="str">
        <f>IF(TicketTotals35[[#This Row],[New Tickets]]&gt;=500, "TRUE", "FALSE")</f>
        <v>TRUE</v>
      </c>
      <c r="F71" s="4">
        <v>1552</v>
      </c>
      <c r="G71" s="4">
        <f>IF(TicketTotals35[[#This Row],[New Tickets]]&gt;499, TicketTotals35[[#This Row],[New Tickets]], 0)</f>
        <v>1552</v>
      </c>
      <c r="H71" s="3">
        <f>ROUND((TicketTotals35[[#This Row],[Billed Tickets]]/$F$5)*$F$6, 2)</f>
        <v>1013.45</v>
      </c>
      <c r="I71" s="2">
        <f>TicketTotals35[[#This Row],[Billed Tickets]]/$F$5</f>
        <v>1.9303751495045702E-4</v>
      </c>
    </row>
    <row r="72" spans="1:9" x14ac:dyDescent="0.35">
      <c r="A72" s="8" t="s">
        <v>11</v>
      </c>
      <c r="B72" s="8" t="s">
        <v>2951</v>
      </c>
      <c r="C72" s="8" t="s">
        <v>110</v>
      </c>
      <c r="D72" s="25" t="s">
        <v>111</v>
      </c>
      <c r="E72" s="6" t="str">
        <f>IF(TicketTotals35[[#This Row],[New Tickets]]&gt;=500, "TRUE", "FALSE")</f>
        <v>TRUE</v>
      </c>
      <c r="F72" s="4">
        <v>598</v>
      </c>
      <c r="G72" s="4">
        <f>IF(TicketTotals35[[#This Row],[New Tickets]]&gt;499, TicketTotals35[[#This Row],[New Tickets]], 0)</f>
        <v>598</v>
      </c>
      <c r="H72" s="3">
        <f>ROUND((TicketTotals35[[#This Row],[Billed Tickets]]/$F$5)*$F$6, 2)</f>
        <v>390.49</v>
      </c>
      <c r="I72" s="2">
        <f>TicketTotals35[[#This Row],[Billed Tickets]]/$F$5</f>
        <v>7.4379145580137437E-5</v>
      </c>
    </row>
    <row r="73" spans="1:9" x14ac:dyDescent="0.35">
      <c r="A73" s="8" t="s">
        <v>11</v>
      </c>
      <c r="B73" s="8" t="s">
        <v>2951</v>
      </c>
      <c r="C73" s="8" t="s">
        <v>112</v>
      </c>
      <c r="D73" s="26" t="s">
        <v>113</v>
      </c>
      <c r="E73" s="6" t="str">
        <f>IF(TicketTotals35[[#This Row],[New Tickets]]&gt;=500, "TRUE", "FALSE")</f>
        <v>TRUE</v>
      </c>
      <c r="F73" s="4">
        <v>1372</v>
      </c>
      <c r="G73" s="4">
        <f>IF(TicketTotals35[[#This Row],[New Tickets]]&gt;499, TicketTotals35[[#This Row],[New Tickets]], 0)</f>
        <v>1372</v>
      </c>
      <c r="H73" s="3">
        <f>ROUND((TicketTotals35[[#This Row],[Billed Tickets]]/$F$5)*$F$6, 2)</f>
        <v>895.91</v>
      </c>
      <c r="I73" s="2">
        <f>TicketTotals35[[#This Row],[Billed Tickets]]/$F$5</f>
        <v>1.7064914337115144E-4</v>
      </c>
    </row>
    <row r="74" spans="1:9" x14ac:dyDescent="0.35">
      <c r="A74" s="8" t="s">
        <v>11</v>
      </c>
      <c r="B74" s="8" t="s">
        <v>2951</v>
      </c>
      <c r="C74" s="8" t="s">
        <v>114</v>
      </c>
      <c r="D74" s="25" t="s">
        <v>115</v>
      </c>
      <c r="E74" s="6" t="str">
        <f>IF(TicketTotals35[[#This Row],[New Tickets]]&gt;=500, "TRUE", "FALSE")</f>
        <v>FALSE</v>
      </c>
      <c r="F74" s="4">
        <v>268</v>
      </c>
      <c r="G74" s="4">
        <f>IF(TicketTotals35[[#This Row],[New Tickets]]&gt;499, TicketTotals35[[#This Row],[New Tickets]], 0)</f>
        <v>0</v>
      </c>
      <c r="H74" s="3">
        <f>ROUND((TicketTotals35[[#This Row],[Billed Tickets]]/$F$5)*$F$6, 2)</f>
        <v>0</v>
      </c>
      <c r="I74" s="2">
        <f>TicketTotals35[[#This Row],[Billed Tickets]]/$F$5</f>
        <v>0</v>
      </c>
    </row>
    <row r="75" spans="1:9" x14ac:dyDescent="0.35">
      <c r="A75" s="8" t="s">
        <v>11</v>
      </c>
      <c r="B75" s="8" t="s">
        <v>2951</v>
      </c>
      <c r="C75" s="8" t="s">
        <v>116</v>
      </c>
      <c r="D75" s="26" t="s">
        <v>117</v>
      </c>
      <c r="E75" s="6" t="str">
        <f>IF(TicketTotals35[[#This Row],[New Tickets]]&gt;=500, "TRUE", "FALSE")</f>
        <v>TRUE</v>
      </c>
      <c r="F75" s="4">
        <v>1191</v>
      </c>
      <c r="G75" s="4">
        <f>IF(TicketTotals35[[#This Row],[New Tickets]]&gt;499, TicketTotals35[[#This Row],[New Tickets]], 0)</f>
        <v>1191</v>
      </c>
      <c r="H75" s="3">
        <f>ROUND((TicketTotals35[[#This Row],[Billed Tickets]]/$F$5)*$F$6, 2)</f>
        <v>777.72</v>
      </c>
      <c r="I75" s="2">
        <f>TicketTotals35[[#This Row],[Billed Tickets]]/$F$5</f>
        <v>1.4813639194973861E-4</v>
      </c>
    </row>
    <row r="76" spans="1:9" x14ac:dyDescent="0.35">
      <c r="A76" s="8" t="s">
        <v>11</v>
      </c>
      <c r="B76" s="8" t="s">
        <v>2951</v>
      </c>
      <c r="C76" s="8" t="s">
        <v>118</v>
      </c>
      <c r="D76" s="25" t="s">
        <v>119</v>
      </c>
      <c r="E76" s="6" t="str">
        <f>IF(TicketTotals35[[#This Row],[New Tickets]]&gt;=500, "TRUE", "FALSE")</f>
        <v>TRUE</v>
      </c>
      <c r="F76" s="4">
        <v>612</v>
      </c>
      <c r="G76" s="4">
        <f>IF(TicketTotals35[[#This Row],[New Tickets]]&gt;499, TicketTotals35[[#This Row],[New Tickets]], 0)</f>
        <v>612</v>
      </c>
      <c r="H76" s="3">
        <f>ROUND((TicketTotals35[[#This Row],[Billed Tickets]]/$F$5)*$F$6, 2)</f>
        <v>399.63</v>
      </c>
      <c r="I76" s="2">
        <f>TicketTotals35[[#This Row],[Billed Tickets]]/$F$5</f>
        <v>7.6120463369638974E-5</v>
      </c>
    </row>
    <row r="77" spans="1:9" x14ac:dyDescent="0.35">
      <c r="A77" s="8" t="s">
        <v>11</v>
      </c>
      <c r="B77" s="8" t="s">
        <v>2951</v>
      </c>
      <c r="C77" s="8" t="s">
        <v>120</v>
      </c>
      <c r="D77" s="26" t="s">
        <v>121</v>
      </c>
      <c r="E77" s="6" t="str">
        <f>IF(TicketTotals35[[#This Row],[New Tickets]]&gt;=500, "TRUE", "FALSE")</f>
        <v>FALSE</v>
      </c>
      <c r="F77" s="4">
        <v>165</v>
      </c>
      <c r="G77" s="4">
        <f>IF(TicketTotals35[[#This Row],[New Tickets]]&gt;499, TicketTotals35[[#This Row],[New Tickets]], 0)</f>
        <v>0</v>
      </c>
      <c r="H77" s="3">
        <f>ROUND((TicketTotals35[[#This Row],[Billed Tickets]]/$F$5)*$F$6, 2)</f>
        <v>0</v>
      </c>
      <c r="I77" s="2">
        <f>TicketTotals35[[#This Row],[Billed Tickets]]/$F$5</f>
        <v>0</v>
      </c>
    </row>
    <row r="78" spans="1:9" x14ac:dyDescent="0.35">
      <c r="A78" s="8" t="s">
        <v>11</v>
      </c>
      <c r="B78" s="8" t="s">
        <v>2951</v>
      </c>
      <c r="C78" s="8" t="s">
        <v>122</v>
      </c>
      <c r="D78" s="25" t="s">
        <v>123</v>
      </c>
      <c r="E78" s="6" t="str">
        <f>IF(TicketTotals35[[#This Row],[New Tickets]]&gt;=500, "TRUE", "FALSE")</f>
        <v>FALSE</v>
      </c>
      <c r="F78" s="4">
        <v>14</v>
      </c>
      <c r="G78" s="4">
        <f>IF(TicketTotals35[[#This Row],[New Tickets]]&gt;499, TicketTotals35[[#This Row],[New Tickets]], 0)</f>
        <v>0</v>
      </c>
      <c r="H78" s="3">
        <f>ROUND((TicketTotals35[[#This Row],[Billed Tickets]]/$F$5)*$F$6, 2)</f>
        <v>0</v>
      </c>
      <c r="I78" s="2">
        <f>TicketTotals35[[#This Row],[Billed Tickets]]/$F$5</f>
        <v>0</v>
      </c>
    </row>
    <row r="79" spans="1:9" x14ac:dyDescent="0.35">
      <c r="A79" s="8" t="s">
        <v>11</v>
      </c>
      <c r="B79" s="8" t="s">
        <v>2951</v>
      </c>
      <c r="C79" s="8" t="s">
        <v>124</v>
      </c>
      <c r="D79" s="26" t="s">
        <v>125</v>
      </c>
      <c r="E79" s="6" t="str">
        <f>IF(TicketTotals35[[#This Row],[New Tickets]]&gt;=500, "TRUE", "FALSE")</f>
        <v>FALSE</v>
      </c>
      <c r="F79" s="4">
        <v>150</v>
      </c>
      <c r="G79" s="4">
        <f>IF(TicketTotals35[[#This Row],[New Tickets]]&gt;499, TicketTotals35[[#This Row],[New Tickets]], 0)</f>
        <v>0</v>
      </c>
      <c r="H79" s="3">
        <f>ROUND((TicketTotals35[[#This Row],[Billed Tickets]]/$F$5)*$F$6, 2)</f>
        <v>0</v>
      </c>
      <c r="I79" s="2">
        <f>TicketTotals35[[#This Row],[Billed Tickets]]/$F$5</f>
        <v>0</v>
      </c>
    </row>
    <row r="80" spans="1:9" x14ac:dyDescent="0.35">
      <c r="A80" s="8" t="s">
        <v>11</v>
      </c>
      <c r="B80" s="8" t="s">
        <v>2951</v>
      </c>
      <c r="C80" s="8" t="s">
        <v>126</v>
      </c>
      <c r="D80" s="25" t="s">
        <v>127</v>
      </c>
      <c r="E80" s="6" t="str">
        <f>IF(TicketTotals35[[#This Row],[New Tickets]]&gt;=500, "TRUE", "FALSE")</f>
        <v>FALSE</v>
      </c>
      <c r="F80" s="4">
        <v>399</v>
      </c>
      <c r="G80" s="4">
        <f>IF(TicketTotals35[[#This Row],[New Tickets]]&gt;499, TicketTotals35[[#This Row],[New Tickets]], 0)</f>
        <v>0</v>
      </c>
      <c r="H80" s="3">
        <f>ROUND((TicketTotals35[[#This Row],[Billed Tickets]]/$F$5)*$F$6, 2)</f>
        <v>0</v>
      </c>
      <c r="I80" s="2">
        <f>TicketTotals35[[#This Row],[Billed Tickets]]/$F$5</f>
        <v>0</v>
      </c>
    </row>
    <row r="81" spans="1:9" x14ac:dyDescent="0.35">
      <c r="A81" s="8" t="s">
        <v>11</v>
      </c>
      <c r="B81" s="8" t="s">
        <v>2951</v>
      </c>
      <c r="C81" s="8" t="s">
        <v>128</v>
      </c>
      <c r="D81" s="26" t="s">
        <v>129</v>
      </c>
      <c r="E81" s="6" t="str">
        <f>IF(TicketTotals35[[#This Row],[New Tickets]]&gt;=500, "TRUE", "FALSE")</f>
        <v>TRUE</v>
      </c>
      <c r="F81" s="4">
        <v>3072</v>
      </c>
      <c r="G81" s="4">
        <f>IF(TicketTotals35[[#This Row],[New Tickets]]&gt;499, TicketTotals35[[#This Row],[New Tickets]], 0)</f>
        <v>3072</v>
      </c>
      <c r="H81" s="3">
        <f>ROUND((TicketTotals35[[#This Row],[Billed Tickets]]/$F$5)*$F$6, 2)</f>
        <v>2006</v>
      </c>
      <c r="I81" s="2">
        <f>TicketTotals35[[#This Row],[Billed Tickets]]/$F$5</f>
        <v>3.8209487495348193E-4</v>
      </c>
    </row>
    <row r="82" spans="1:9" x14ac:dyDescent="0.35">
      <c r="A82" s="8" t="s">
        <v>11</v>
      </c>
      <c r="B82" s="8" t="s">
        <v>2951</v>
      </c>
      <c r="C82" s="8" t="s">
        <v>130</v>
      </c>
      <c r="D82" s="25" t="s">
        <v>131</v>
      </c>
      <c r="E82" s="6" t="str">
        <f>IF(TicketTotals35[[#This Row],[New Tickets]]&gt;=500, "TRUE", "FALSE")</f>
        <v>FALSE</v>
      </c>
      <c r="F82" s="4">
        <v>34</v>
      </c>
      <c r="G82" s="4">
        <f>IF(TicketTotals35[[#This Row],[New Tickets]]&gt;499, TicketTotals35[[#This Row],[New Tickets]], 0)</f>
        <v>0</v>
      </c>
      <c r="H82" s="3">
        <f>ROUND((TicketTotals35[[#This Row],[Billed Tickets]]/$F$5)*$F$6, 2)</f>
        <v>0</v>
      </c>
      <c r="I82" s="2">
        <f>TicketTotals35[[#This Row],[Billed Tickets]]/$F$5</f>
        <v>0</v>
      </c>
    </row>
    <row r="83" spans="1:9" x14ac:dyDescent="0.35">
      <c r="A83" s="8" t="s">
        <v>11</v>
      </c>
      <c r="B83" s="8" t="s">
        <v>2951</v>
      </c>
      <c r="C83" s="8" t="s">
        <v>132</v>
      </c>
      <c r="D83" s="26" t="s">
        <v>133</v>
      </c>
      <c r="E83" s="6" t="str">
        <f>IF(TicketTotals35[[#This Row],[New Tickets]]&gt;=500, "TRUE", "FALSE")</f>
        <v>FALSE</v>
      </c>
      <c r="F83" s="4">
        <v>203</v>
      </c>
      <c r="G83" s="4">
        <f>IF(TicketTotals35[[#This Row],[New Tickets]]&gt;499, TicketTotals35[[#This Row],[New Tickets]], 0)</f>
        <v>0</v>
      </c>
      <c r="H83" s="3">
        <f>ROUND((TicketTotals35[[#This Row],[Billed Tickets]]/$F$5)*$F$6, 2)</f>
        <v>0</v>
      </c>
      <c r="I83" s="2">
        <f>TicketTotals35[[#This Row],[Billed Tickets]]/$F$5</f>
        <v>0</v>
      </c>
    </row>
    <row r="84" spans="1:9" x14ac:dyDescent="0.35">
      <c r="A84" s="8" t="s">
        <v>11</v>
      </c>
      <c r="B84" s="8" t="s">
        <v>2951</v>
      </c>
      <c r="C84" s="8" t="s">
        <v>134</v>
      </c>
      <c r="D84" s="25" t="s">
        <v>135</v>
      </c>
      <c r="E84" s="6" t="str">
        <f>IF(TicketTotals35[[#This Row],[New Tickets]]&gt;=500, "TRUE", "FALSE")</f>
        <v>FALSE</v>
      </c>
      <c r="F84" s="4">
        <v>115</v>
      </c>
      <c r="G84" s="4">
        <f>IF(TicketTotals35[[#This Row],[New Tickets]]&gt;499, TicketTotals35[[#This Row],[New Tickets]], 0)</f>
        <v>0</v>
      </c>
      <c r="H84" s="3">
        <f>ROUND((TicketTotals35[[#This Row],[Billed Tickets]]/$F$5)*$F$6, 2)</f>
        <v>0</v>
      </c>
      <c r="I84" s="2">
        <f>TicketTotals35[[#This Row],[Billed Tickets]]/$F$5</f>
        <v>0</v>
      </c>
    </row>
    <row r="85" spans="1:9" x14ac:dyDescent="0.35">
      <c r="A85" s="8" t="s">
        <v>11</v>
      </c>
      <c r="B85" s="8" t="s">
        <v>2951</v>
      </c>
      <c r="C85" s="8" t="s">
        <v>136</v>
      </c>
      <c r="D85" s="26" t="s">
        <v>137</v>
      </c>
      <c r="E85" s="6" t="str">
        <f>IF(TicketTotals35[[#This Row],[New Tickets]]&gt;=500, "TRUE", "FALSE")</f>
        <v>FALSE</v>
      </c>
      <c r="F85" s="4">
        <v>87</v>
      </c>
      <c r="G85" s="4">
        <f>IF(TicketTotals35[[#This Row],[New Tickets]]&gt;499, TicketTotals35[[#This Row],[New Tickets]], 0)</f>
        <v>0</v>
      </c>
      <c r="H85" s="3">
        <f>ROUND((TicketTotals35[[#This Row],[Billed Tickets]]/$F$5)*$F$6, 2)</f>
        <v>0</v>
      </c>
      <c r="I85" s="2">
        <f>TicketTotals35[[#This Row],[Billed Tickets]]/$F$5</f>
        <v>0</v>
      </c>
    </row>
    <row r="86" spans="1:9" x14ac:dyDescent="0.35">
      <c r="A86" s="8" t="s">
        <v>11</v>
      </c>
      <c r="B86" s="8" t="s">
        <v>2951</v>
      </c>
      <c r="C86" s="8" t="s">
        <v>138</v>
      </c>
      <c r="D86" s="25" t="s">
        <v>139</v>
      </c>
      <c r="E86" s="6" t="str">
        <f>IF(TicketTotals35[[#This Row],[New Tickets]]&gt;=500, "TRUE", "FALSE")</f>
        <v>TRUE</v>
      </c>
      <c r="F86" s="4">
        <v>1346</v>
      </c>
      <c r="G86" s="4">
        <f>IF(TicketTotals35[[#This Row],[New Tickets]]&gt;499, TicketTotals35[[#This Row],[New Tickets]], 0)</f>
        <v>1346</v>
      </c>
      <c r="H86" s="3">
        <f>ROUND((TicketTotals35[[#This Row],[Billed Tickets]]/$F$5)*$F$6, 2)</f>
        <v>878.93</v>
      </c>
      <c r="I86" s="2">
        <f>TicketTotals35[[#This Row],[Billed Tickets]]/$F$5</f>
        <v>1.6741526747636286E-4</v>
      </c>
    </row>
    <row r="87" spans="1:9" x14ac:dyDescent="0.35">
      <c r="A87" s="8" t="s">
        <v>11</v>
      </c>
      <c r="B87" s="8" t="s">
        <v>2951</v>
      </c>
      <c r="C87" s="8" t="s">
        <v>140</v>
      </c>
      <c r="D87" s="26" t="s">
        <v>141</v>
      </c>
      <c r="E87" s="6" t="str">
        <f>IF(TicketTotals35[[#This Row],[New Tickets]]&gt;=500, "TRUE", "FALSE")</f>
        <v>FALSE</v>
      </c>
      <c r="F87" s="4">
        <v>438</v>
      </c>
      <c r="G87" s="4">
        <f>IF(TicketTotals35[[#This Row],[New Tickets]]&gt;499, TicketTotals35[[#This Row],[New Tickets]], 0)</f>
        <v>0</v>
      </c>
      <c r="H87" s="3">
        <f>ROUND((TicketTotals35[[#This Row],[Billed Tickets]]/$F$5)*$F$6, 2)</f>
        <v>0</v>
      </c>
      <c r="I87" s="2">
        <f>TicketTotals35[[#This Row],[Billed Tickets]]/$F$5</f>
        <v>0</v>
      </c>
    </row>
    <row r="88" spans="1:9" x14ac:dyDescent="0.35">
      <c r="A88" s="8" t="s">
        <v>11</v>
      </c>
      <c r="B88" s="8" t="s">
        <v>2951</v>
      </c>
      <c r="C88" s="8" t="s">
        <v>142</v>
      </c>
      <c r="D88" s="25" t="s">
        <v>143</v>
      </c>
      <c r="E88" s="6" t="str">
        <f>IF(TicketTotals35[[#This Row],[New Tickets]]&gt;=500, "TRUE", "FALSE")</f>
        <v>FALSE</v>
      </c>
      <c r="F88" s="4">
        <v>139</v>
      </c>
      <c r="G88" s="4">
        <f>IF(TicketTotals35[[#This Row],[New Tickets]]&gt;499, TicketTotals35[[#This Row],[New Tickets]], 0)</f>
        <v>0</v>
      </c>
      <c r="H88" s="3">
        <f>ROUND((TicketTotals35[[#This Row],[Billed Tickets]]/$F$5)*$F$6, 2)</f>
        <v>0</v>
      </c>
      <c r="I88" s="2">
        <f>TicketTotals35[[#This Row],[Billed Tickets]]/$F$5</f>
        <v>0</v>
      </c>
    </row>
    <row r="89" spans="1:9" x14ac:dyDescent="0.35">
      <c r="A89" s="8" t="s">
        <v>11</v>
      </c>
      <c r="B89" s="8" t="s">
        <v>2951</v>
      </c>
      <c r="C89" s="8" t="s">
        <v>144</v>
      </c>
      <c r="D89" s="26" t="s">
        <v>145</v>
      </c>
      <c r="E89" s="6" t="str">
        <f>IF(TicketTotals35[[#This Row],[New Tickets]]&gt;=500, "TRUE", "FALSE")</f>
        <v>FALSE</v>
      </c>
      <c r="F89" s="4">
        <v>128</v>
      </c>
      <c r="G89" s="4">
        <f>IF(TicketTotals35[[#This Row],[New Tickets]]&gt;499, TicketTotals35[[#This Row],[New Tickets]], 0)</f>
        <v>0</v>
      </c>
      <c r="H89" s="3">
        <f>ROUND((TicketTotals35[[#This Row],[Billed Tickets]]/$F$5)*$F$6, 2)</f>
        <v>0</v>
      </c>
      <c r="I89" s="2">
        <f>TicketTotals35[[#This Row],[Billed Tickets]]/$F$5</f>
        <v>0</v>
      </c>
    </row>
    <row r="90" spans="1:9" x14ac:dyDescent="0.35">
      <c r="A90" s="8" t="s">
        <v>11</v>
      </c>
      <c r="B90" s="8" t="s">
        <v>2951</v>
      </c>
      <c r="C90" s="8" t="s">
        <v>146</v>
      </c>
      <c r="D90" s="25" t="s">
        <v>147</v>
      </c>
      <c r="E90" s="6" t="str">
        <f>IF(TicketTotals35[[#This Row],[New Tickets]]&gt;=500, "TRUE", "FALSE")</f>
        <v>FALSE</v>
      </c>
      <c r="F90" s="4">
        <v>20</v>
      </c>
      <c r="G90" s="4">
        <f>IF(TicketTotals35[[#This Row],[New Tickets]]&gt;499, TicketTotals35[[#This Row],[New Tickets]], 0)</f>
        <v>0</v>
      </c>
      <c r="H90" s="3">
        <f>ROUND((TicketTotals35[[#This Row],[Billed Tickets]]/$F$5)*$F$6, 2)</f>
        <v>0</v>
      </c>
      <c r="I90" s="2">
        <f>TicketTotals35[[#This Row],[Billed Tickets]]/$F$5</f>
        <v>0</v>
      </c>
    </row>
    <row r="91" spans="1:9" x14ac:dyDescent="0.35">
      <c r="A91" s="8" t="s">
        <v>11</v>
      </c>
      <c r="B91" s="8" t="s">
        <v>2951</v>
      </c>
      <c r="C91" s="8" t="s">
        <v>148</v>
      </c>
      <c r="D91" s="26" t="s">
        <v>149</v>
      </c>
      <c r="E91" s="6" t="str">
        <f>IF(TicketTotals35[[#This Row],[New Tickets]]&gt;=500, "TRUE", "FALSE")</f>
        <v>TRUE</v>
      </c>
      <c r="F91" s="4">
        <v>855</v>
      </c>
      <c r="G91" s="4">
        <f>IF(TicketTotals35[[#This Row],[New Tickets]]&gt;499, TicketTotals35[[#This Row],[New Tickets]], 0)</f>
        <v>855</v>
      </c>
      <c r="H91" s="3">
        <f>ROUND((TicketTotals35[[#This Row],[Billed Tickets]]/$F$5)*$F$6, 2)</f>
        <v>558.30999999999995</v>
      </c>
      <c r="I91" s="2">
        <f>TicketTotals35[[#This Row],[Billed Tickets]]/$F$5</f>
        <v>1.0634476500170152E-4</v>
      </c>
    </row>
    <row r="92" spans="1:9" x14ac:dyDescent="0.35">
      <c r="A92" s="8" t="s">
        <v>11</v>
      </c>
      <c r="B92" s="8" t="s">
        <v>2951</v>
      </c>
      <c r="C92" s="8" t="s">
        <v>150</v>
      </c>
      <c r="D92" s="25" t="s">
        <v>151</v>
      </c>
      <c r="E92" s="6" t="str">
        <f>IF(TicketTotals35[[#This Row],[New Tickets]]&gt;=500, "TRUE", "FALSE")</f>
        <v>TRUE</v>
      </c>
      <c r="F92" s="4">
        <v>2742</v>
      </c>
      <c r="G92" s="4">
        <f>IF(TicketTotals35[[#This Row],[New Tickets]]&gt;499, TicketTotals35[[#This Row],[New Tickets]], 0)</f>
        <v>2742</v>
      </c>
      <c r="H92" s="3">
        <f>ROUND((TicketTotals35[[#This Row],[Billed Tickets]]/$F$5)*$F$6, 2)</f>
        <v>1790.51</v>
      </c>
      <c r="I92" s="2">
        <f>TicketTotals35[[#This Row],[Billed Tickets]]/$F$5</f>
        <v>3.4104952705808837E-4</v>
      </c>
    </row>
    <row r="93" spans="1:9" x14ac:dyDescent="0.35">
      <c r="A93" s="8" t="s">
        <v>11</v>
      </c>
      <c r="B93" s="8" t="s">
        <v>2951</v>
      </c>
      <c r="C93" s="8" t="s">
        <v>152</v>
      </c>
      <c r="D93" s="26" t="s">
        <v>151</v>
      </c>
      <c r="E93" s="6" t="str">
        <f>IF(TicketTotals35[[#This Row],[New Tickets]]&gt;=500, "TRUE", "FALSE")</f>
        <v>TRUE</v>
      </c>
      <c r="F93" s="4">
        <v>1371</v>
      </c>
      <c r="G93" s="4">
        <f>IF(TicketTotals35[[#This Row],[New Tickets]]&gt;499, TicketTotals35[[#This Row],[New Tickets]], 0)</f>
        <v>1371</v>
      </c>
      <c r="H93" s="3">
        <f>ROUND((TicketTotals35[[#This Row],[Billed Tickets]]/$F$5)*$F$6, 2)</f>
        <v>895.26</v>
      </c>
      <c r="I93" s="2">
        <f>TicketTotals35[[#This Row],[Billed Tickets]]/$F$5</f>
        <v>1.7052476352904418E-4</v>
      </c>
    </row>
    <row r="94" spans="1:9" x14ac:dyDescent="0.35">
      <c r="A94" s="8" t="s">
        <v>11</v>
      </c>
      <c r="B94" s="8" t="s">
        <v>2951</v>
      </c>
      <c r="C94" s="8" t="s">
        <v>153</v>
      </c>
      <c r="D94" s="25" t="s">
        <v>154</v>
      </c>
      <c r="E94" s="6" t="str">
        <f>IF(TicketTotals35[[#This Row],[New Tickets]]&gt;=500, "TRUE", "FALSE")</f>
        <v>TRUE</v>
      </c>
      <c r="F94" s="4">
        <v>1155</v>
      </c>
      <c r="G94" s="4">
        <f>IF(TicketTotals35[[#This Row],[New Tickets]]&gt;499, TicketTotals35[[#This Row],[New Tickets]], 0)</f>
        <v>1155</v>
      </c>
      <c r="H94" s="3">
        <f>ROUND((TicketTotals35[[#This Row],[Billed Tickets]]/$F$5)*$F$6, 2)</f>
        <v>754.21</v>
      </c>
      <c r="I94" s="2">
        <f>TicketTotals35[[#This Row],[Billed Tickets]]/$F$5</f>
        <v>1.4365871763387749E-4</v>
      </c>
    </row>
    <row r="95" spans="1:9" x14ac:dyDescent="0.35">
      <c r="A95" s="8" t="s">
        <v>11</v>
      </c>
      <c r="B95" s="8" t="s">
        <v>2951</v>
      </c>
      <c r="C95" s="8" t="s">
        <v>155</v>
      </c>
      <c r="D95" s="26" t="s">
        <v>156</v>
      </c>
      <c r="E95" s="6" t="str">
        <f>IF(TicketTotals35[[#This Row],[New Tickets]]&gt;=500, "TRUE", "FALSE")</f>
        <v>FALSE</v>
      </c>
      <c r="F95" s="4">
        <v>156</v>
      </c>
      <c r="G95" s="4">
        <f>IF(TicketTotals35[[#This Row],[New Tickets]]&gt;499, TicketTotals35[[#This Row],[New Tickets]], 0)</f>
        <v>0</v>
      </c>
      <c r="H95" s="3">
        <f>ROUND((TicketTotals35[[#This Row],[Billed Tickets]]/$F$5)*$F$6, 2)</f>
        <v>0</v>
      </c>
      <c r="I95" s="2">
        <f>TicketTotals35[[#This Row],[Billed Tickets]]/$F$5</f>
        <v>0</v>
      </c>
    </row>
    <row r="96" spans="1:9" x14ac:dyDescent="0.35">
      <c r="A96" s="8" t="s">
        <v>11</v>
      </c>
      <c r="B96" s="8" t="s">
        <v>2951</v>
      </c>
      <c r="C96" s="8" t="s">
        <v>157</v>
      </c>
      <c r="D96" s="25" t="s">
        <v>158</v>
      </c>
      <c r="E96" s="6" t="str">
        <f>IF(TicketTotals35[[#This Row],[New Tickets]]&gt;=500, "TRUE", "FALSE")</f>
        <v>TRUE</v>
      </c>
      <c r="F96" s="4">
        <v>1535</v>
      </c>
      <c r="G96" s="4">
        <f>IF(TicketTotals35[[#This Row],[New Tickets]]&gt;499, TicketTotals35[[#This Row],[New Tickets]], 0)</f>
        <v>1535</v>
      </c>
      <c r="H96" s="3">
        <f>ROUND((TicketTotals35[[#This Row],[Billed Tickets]]/$F$5)*$F$6, 2)</f>
        <v>1002.35</v>
      </c>
      <c r="I96" s="2">
        <f>TicketTotals35[[#This Row],[Billed Tickets]]/$F$5</f>
        <v>1.9092305763463371E-4</v>
      </c>
    </row>
    <row r="97" spans="1:9" x14ac:dyDescent="0.35">
      <c r="A97" s="8" t="s">
        <v>11</v>
      </c>
      <c r="B97" s="8" t="s">
        <v>2951</v>
      </c>
      <c r="C97" s="8" t="s">
        <v>159</v>
      </c>
      <c r="D97" s="26" t="s">
        <v>160</v>
      </c>
      <c r="E97" s="6" t="str">
        <f>IF(TicketTotals35[[#This Row],[New Tickets]]&gt;=500, "TRUE", "FALSE")</f>
        <v>TRUE</v>
      </c>
      <c r="F97" s="4">
        <v>2462</v>
      </c>
      <c r="G97" s="4">
        <f>IF(TicketTotals35[[#This Row],[New Tickets]]&gt;499, TicketTotals35[[#This Row],[New Tickets]], 0)</f>
        <v>2462</v>
      </c>
      <c r="H97" s="3">
        <f>ROUND((TicketTotals35[[#This Row],[Billed Tickets]]/$F$5)*$F$6, 2)</f>
        <v>1607.67</v>
      </c>
      <c r="I97" s="2">
        <f>TicketTotals35[[#This Row],[Billed Tickets]]/$F$5</f>
        <v>3.0622317126805746E-4</v>
      </c>
    </row>
    <row r="98" spans="1:9" x14ac:dyDescent="0.35">
      <c r="A98" s="8" t="s">
        <v>11</v>
      </c>
      <c r="B98" s="8" t="s">
        <v>2951</v>
      </c>
      <c r="C98" s="8" t="s">
        <v>161</v>
      </c>
      <c r="D98" s="25" t="s">
        <v>162</v>
      </c>
      <c r="E98" s="6" t="str">
        <f>IF(TicketTotals35[[#This Row],[New Tickets]]&gt;=500, "TRUE", "FALSE")</f>
        <v>FALSE</v>
      </c>
      <c r="F98" s="4">
        <v>125</v>
      </c>
      <c r="G98" s="4">
        <f>IF(TicketTotals35[[#This Row],[New Tickets]]&gt;499, TicketTotals35[[#This Row],[New Tickets]], 0)</f>
        <v>0</v>
      </c>
      <c r="H98" s="3">
        <f>ROUND((TicketTotals35[[#This Row],[Billed Tickets]]/$F$5)*$F$6, 2)</f>
        <v>0</v>
      </c>
      <c r="I98" s="2">
        <f>TicketTotals35[[#This Row],[Billed Tickets]]/$F$5</f>
        <v>0</v>
      </c>
    </row>
    <row r="99" spans="1:9" x14ac:dyDescent="0.35">
      <c r="A99" s="8" t="s">
        <v>11</v>
      </c>
      <c r="B99" s="8" t="s">
        <v>2951</v>
      </c>
      <c r="C99" s="11" t="s">
        <v>163</v>
      </c>
      <c r="D99" s="26" t="s">
        <v>160</v>
      </c>
      <c r="E99" s="6" t="str">
        <f>IF(TicketTotals35[[#This Row],[New Tickets]]&gt;=500, "TRUE", "FALSE")</f>
        <v>TRUE</v>
      </c>
      <c r="F99" s="4">
        <v>2216</v>
      </c>
      <c r="G99" s="4">
        <f>IF(TicketTotals35[[#This Row],[New Tickets]]&gt;499, TicketTotals35[[#This Row],[New Tickets]], 0)</f>
        <v>2216</v>
      </c>
      <c r="H99" s="3">
        <f>ROUND((TicketTotals35[[#This Row],[Billed Tickets]]/$F$5)*$F$6, 2)</f>
        <v>1447.04</v>
      </c>
      <c r="I99" s="2">
        <f>TicketTotals35[[#This Row],[Billed Tickets]]/$F$5</f>
        <v>2.7562573010967318E-4</v>
      </c>
    </row>
    <row r="100" spans="1:9" x14ac:dyDescent="0.35">
      <c r="A100" s="8" t="s">
        <v>11</v>
      </c>
      <c r="B100" s="8" t="s">
        <v>2951</v>
      </c>
      <c r="C100" s="8" t="s">
        <v>164</v>
      </c>
      <c r="D100" s="25" t="s">
        <v>160</v>
      </c>
      <c r="E100" s="6" t="str">
        <f>IF(TicketTotals35[[#This Row],[New Tickets]]&gt;=500, "TRUE", "FALSE")</f>
        <v>TRUE</v>
      </c>
      <c r="F100" s="4">
        <v>2271</v>
      </c>
      <c r="G100" s="4">
        <f>IF(TicketTotals35[[#This Row],[New Tickets]]&gt;499, TicketTotals35[[#This Row],[New Tickets]], 0)</f>
        <v>2271</v>
      </c>
      <c r="H100" s="3">
        <f>ROUND((TicketTotals35[[#This Row],[Billed Tickets]]/$F$5)*$F$6, 2)</f>
        <v>1482.95</v>
      </c>
      <c r="I100" s="2">
        <f>TicketTotals35[[#This Row],[Billed Tickets]]/$F$5</f>
        <v>2.8246662142557212E-4</v>
      </c>
    </row>
    <row r="101" spans="1:9" x14ac:dyDescent="0.35">
      <c r="A101" s="8" t="s">
        <v>11</v>
      </c>
      <c r="B101" s="8" t="s">
        <v>2951</v>
      </c>
      <c r="C101" s="8" t="s">
        <v>165</v>
      </c>
      <c r="D101" s="26" t="s">
        <v>166</v>
      </c>
      <c r="E101" s="6" t="str">
        <f>IF(TicketTotals35[[#This Row],[New Tickets]]&gt;=500, "TRUE", "FALSE")</f>
        <v>TRUE</v>
      </c>
      <c r="F101" s="4">
        <v>3194</v>
      </c>
      <c r="G101" s="4">
        <f>IF(TicketTotals35[[#This Row],[New Tickets]]&gt;499, TicketTotals35[[#This Row],[New Tickets]], 0)</f>
        <v>3194</v>
      </c>
      <c r="H101" s="3">
        <f>ROUND((TicketTotals35[[#This Row],[Billed Tickets]]/$F$5)*$F$6, 2)</f>
        <v>2085.66</v>
      </c>
      <c r="I101" s="2">
        <f>TicketTotals35[[#This Row],[Billed Tickets]]/$F$5</f>
        <v>3.9726921569056681E-4</v>
      </c>
    </row>
    <row r="102" spans="1:9" x14ac:dyDescent="0.35">
      <c r="A102" s="8" t="s">
        <v>11</v>
      </c>
      <c r="B102" s="8" t="s">
        <v>2951</v>
      </c>
      <c r="C102" s="8" t="s">
        <v>167</v>
      </c>
      <c r="D102" s="25" t="s">
        <v>168</v>
      </c>
      <c r="E102" s="6" t="str">
        <f>IF(TicketTotals35[[#This Row],[New Tickets]]&gt;=500, "TRUE", "FALSE")</f>
        <v>TRUE</v>
      </c>
      <c r="F102" s="4">
        <v>1285</v>
      </c>
      <c r="G102" s="4">
        <f>IF(TicketTotals35[[#This Row],[New Tickets]]&gt;499, TicketTotals35[[#This Row],[New Tickets]], 0)</f>
        <v>1285</v>
      </c>
      <c r="H102" s="3">
        <f>ROUND((TicketTotals35[[#This Row],[Billed Tickets]]/$F$5)*$F$6, 2)</f>
        <v>839.1</v>
      </c>
      <c r="I102" s="2">
        <f>TicketTotals35[[#This Row],[Billed Tickets]]/$F$5</f>
        <v>1.5982809710782042E-4</v>
      </c>
    </row>
    <row r="103" spans="1:9" x14ac:dyDescent="0.35">
      <c r="A103" s="8" t="s">
        <v>11</v>
      </c>
      <c r="B103" s="8" t="s">
        <v>2951</v>
      </c>
      <c r="C103" s="8" t="s">
        <v>169</v>
      </c>
      <c r="D103" s="26" t="s">
        <v>170</v>
      </c>
      <c r="E103" s="6" t="str">
        <f>IF(TicketTotals35[[#This Row],[New Tickets]]&gt;=500, "TRUE", "FALSE")</f>
        <v>FALSE</v>
      </c>
      <c r="F103" s="4">
        <v>149</v>
      </c>
      <c r="G103" s="4">
        <f>IF(TicketTotals35[[#This Row],[New Tickets]]&gt;499, TicketTotals35[[#This Row],[New Tickets]], 0)</f>
        <v>0</v>
      </c>
      <c r="H103" s="3">
        <f>ROUND((TicketTotals35[[#This Row],[Billed Tickets]]/$F$5)*$F$6, 2)</f>
        <v>0</v>
      </c>
      <c r="I103" s="2">
        <f>TicketTotals35[[#This Row],[Billed Tickets]]/$F$5</f>
        <v>0</v>
      </c>
    </row>
    <row r="104" spans="1:9" x14ac:dyDescent="0.35">
      <c r="A104" s="8" t="s">
        <v>11</v>
      </c>
      <c r="B104" s="8" t="s">
        <v>2951</v>
      </c>
      <c r="C104" s="8" t="s">
        <v>171</v>
      </c>
      <c r="D104" s="25" t="s">
        <v>172</v>
      </c>
      <c r="E104" s="6" t="str">
        <f>IF(TicketTotals35[[#This Row],[New Tickets]]&gt;=500, "TRUE", "FALSE")</f>
        <v>FALSE</v>
      </c>
      <c r="F104" s="4">
        <v>154</v>
      </c>
      <c r="G104" s="4">
        <f>IF(TicketTotals35[[#This Row],[New Tickets]]&gt;499, TicketTotals35[[#This Row],[New Tickets]], 0)</f>
        <v>0</v>
      </c>
      <c r="H104" s="3">
        <f>ROUND((TicketTotals35[[#This Row],[Billed Tickets]]/$F$5)*$F$6, 2)</f>
        <v>0</v>
      </c>
      <c r="I104" s="2">
        <f>TicketTotals35[[#This Row],[Billed Tickets]]/$F$5</f>
        <v>0</v>
      </c>
    </row>
    <row r="105" spans="1:9" x14ac:dyDescent="0.35">
      <c r="A105" s="8" t="s">
        <v>11</v>
      </c>
      <c r="B105" s="8" t="s">
        <v>2951</v>
      </c>
      <c r="C105" s="8" t="s">
        <v>173</v>
      </c>
      <c r="D105" s="26" t="s">
        <v>174</v>
      </c>
      <c r="E105" s="6" t="str">
        <f>IF(TicketTotals35[[#This Row],[New Tickets]]&gt;=500, "TRUE", "FALSE")</f>
        <v>FALSE</v>
      </c>
      <c r="F105" s="4">
        <v>467</v>
      </c>
      <c r="G105" s="4">
        <f>IF(TicketTotals35[[#This Row],[New Tickets]]&gt;499, TicketTotals35[[#This Row],[New Tickets]], 0)</f>
        <v>0</v>
      </c>
      <c r="H105" s="3">
        <f>ROUND((TicketTotals35[[#This Row],[Billed Tickets]]/$F$5)*$F$6, 2)</f>
        <v>0</v>
      </c>
      <c r="I105" s="2">
        <f>TicketTotals35[[#This Row],[Billed Tickets]]/$F$5</f>
        <v>0</v>
      </c>
    </row>
    <row r="106" spans="1:9" x14ac:dyDescent="0.35">
      <c r="A106" s="8" t="s">
        <v>11</v>
      </c>
      <c r="B106" s="8" t="s">
        <v>2951</v>
      </c>
      <c r="C106" s="8" t="s">
        <v>175</v>
      </c>
      <c r="D106" s="25" t="s">
        <v>176</v>
      </c>
      <c r="E106" s="6" t="str">
        <f>IF(TicketTotals35[[#This Row],[New Tickets]]&gt;=500, "TRUE", "FALSE")</f>
        <v>FALSE</v>
      </c>
      <c r="F106" s="4">
        <v>234</v>
      </c>
      <c r="G106" s="4">
        <f>IF(TicketTotals35[[#This Row],[New Tickets]]&gt;499, TicketTotals35[[#This Row],[New Tickets]], 0)</f>
        <v>0</v>
      </c>
      <c r="H106" s="3">
        <f>ROUND((TicketTotals35[[#This Row],[Billed Tickets]]/$F$5)*$F$6, 2)</f>
        <v>0</v>
      </c>
      <c r="I106" s="2">
        <f>TicketTotals35[[#This Row],[Billed Tickets]]/$F$5</f>
        <v>0</v>
      </c>
    </row>
    <row r="107" spans="1:9" x14ac:dyDescent="0.35">
      <c r="A107" s="8" t="s">
        <v>11</v>
      </c>
      <c r="B107" s="8" t="s">
        <v>2951</v>
      </c>
      <c r="C107" s="8" t="s">
        <v>177</v>
      </c>
      <c r="D107" s="26" t="s">
        <v>178</v>
      </c>
      <c r="E107" s="6" t="str">
        <f>IF(TicketTotals35[[#This Row],[New Tickets]]&gt;=500, "TRUE", "FALSE")</f>
        <v>FALSE</v>
      </c>
      <c r="F107" s="4">
        <v>132</v>
      </c>
      <c r="G107" s="4">
        <f>IF(TicketTotals35[[#This Row],[New Tickets]]&gt;499, TicketTotals35[[#This Row],[New Tickets]], 0)</f>
        <v>0</v>
      </c>
      <c r="H107" s="3">
        <f>ROUND((TicketTotals35[[#This Row],[Billed Tickets]]/$F$5)*$F$6, 2)</f>
        <v>0</v>
      </c>
      <c r="I107" s="2">
        <f>TicketTotals35[[#This Row],[Billed Tickets]]/$F$5</f>
        <v>0</v>
      </c>
    </row>
    <row r="108" spans="1:9" x14ac:dyDescent="0.35">
      <c r="A108" s="8" t="s">
        <v>11</v>
      </c>
      <c r="B108" s="8" t="s">
        <v>2951</v>
      </c>
      <c r="C108" s="8" t="s">
        <v>179</v>
      </c>
      <c r="D108" s="25" t="s">
        <v>180</v>
      </c>
      <c r="E108" s="6" t="str">
        <f>IF(TicketTotals35[[#This Row],[New Tickets]]&gt;=500, "TRUE", "FALSE")</f>
        <v>FALSE</v>
      </c>
      <c r="F108" s="4">
        <v>276</v>
      </c>
      <c r="G108" s="4">
        <f>IF(TicketTotals35[[#This Row],[New Tickets]]&gt;499, TicketTotals35[[#This Row],[New Tickets]], 0)</f>
        <v>0</v>
      </c>
      <c r="H108" s="3">
        <f>ROUND((TicketTotals35[[#This Row],[Billed Tickets]]/$F$5)*$F$6, 2)</f>
        <v>0</v>
      </c>
      <c r="I108" s="2">
        <f>TicketTotals35[[#This Row],[Billed Tickets]]/$F$5</f>
        <v>0</v>
      </c>
    </row>
    <row r="109" spans="1:9" x14ac:dyDescent="0.35">
      <c r="A109" s="8" t="s">
        <v>11</v>
      </c>
      <c r="B109" s="8" t="s">
        <v>2951</v>
      </c>
      <c r="C109" s="8" t="s">
        <v>181</v>
      </c>
      <c r="D109" s="26" t="s">
        <v>182</v>
      </c>
      <c r="E109" s="6" t="str">
        <f>IF(TicketTotals35[[#This Row],[New Tickets]]&gt;=500, "TRUE", "FALSE")</f>
        <v>TRUE</v>
      </c>
      <c r="F109" s="4">
        <v>507</v>
      </c>
      <c r="G109" s="4">
        <f>IF(TicketTotals35[[#This Row],[New Tickets]]&gt;499, TicketTotals35[[#This Row],[New Tickets]], 0)</f>
        <v>507</v>
      </c>
      <c r="H109" s="3">
        <f>ROUND((TicketTotals35[[#This Row],[Billed Tickets]]/$F$5)*$F$6, 2)</f>
        <v>331.07</v>
      </c>
      <c r="I109" s="2">
        <f>TicketTotals35[[#This Row],[Billed Tickets]]/$F$5</f>
        <v>6.306057994837739E-5</v>
      </c>
    </row>
    <row r="110" spans="1:9" x14ac:dyDescent="0.35">
      <c r="A110" s="8" t="s">
        <v>11</v>
      </c>
      <c r="B110" s="8" t="s">
        <v>2951</v>
      </c>
      <c r="C110" s="8" t="s">
        <v>183</v>
      </c>
      <c r="D110" s="25" t="s">
        <v>184</v>
      </c>
      <c r="E110" s="6" t="str">
        <f>IF(TicketTotals35[[#This Row],[New Tickets]]&gt;=500, "TRUE", "FALSE")</f>
        <v>TRUE</v>
      </c>
      <c r="F110" s="4">
        <v>2372</v>
      </c>
      <c r="G110" s="4">
        <f>IF(TicketTotals35[[#This Row],[New Tickets]]&gt;499, TicketTotals35[[#This Row],[New Tickets]], 0)</f>
        <v>2372</v>
      </c>
      <c r="H110" s="3">
        <f>ROUND((TicketTotals35[[#This Row],[Billed Tickets]]/$F$5)*$F$6, 2)</f>
        <v>1548.9</v>
      </c>
      <c r="I110" s="2">
        <f>TicketTotals35[[#This Row],[Billed Tickets]]/$F$5</f>
        <v>2.9502898547840469E-4</v>
      </c>
    </row>
    <row r="111" spans="1:9" x14ac:dyDescent="0.35">
      <c r="A111" s="8" t="s">
        <v>11</v>
      </c>
      <c r="B111" s="8" t="s">
        <v>2951</v>
      </c>
      <c r="C111" s="8" t="s">
        <v>185</v>
      </c>
      <c r="D111" s="26" t="s">
        <v>186</v>
      </c>
      <c r="E111" s="6" t="str">
        <f>IF(TicketTotals35[[#This Row],[New Tickets]]&gt;=500, "TRUE", "FALSE")</f>
        <v>TRUE</v>
      </c>
      <c r="F111" s="4">
        <v>774</v>
      </c>
      <c r="G111" s="4">
        <f>IF(TicketTotals35[[#This Row],[New Tickets]]&gt;499, TicketTotals35[[#This Row],[New Tickets]], 0)</f>
        <v>774</v>
      </c>
      <c r="H111" s="3">
        <f>ROUND((TicketTotals35[[#This Row],[Billed Tickets]]/$F$5)*$F$6, 2)</f>
        <v>505.42</v>
      </c>
      <c r="I111" s="2">
        <f>TicketTotals35[[#This Row],[Billed Tickets]]/$F$5</f>
        <v>9.6269997791014007E-5</v>
      </c>
    </row>
    <row r="112" spans="1:9" x14ac:dyDescent="0.35">
      <c r="A112" s="8" t="s">
        <v>11</v>
      </c>
      <c r="B112" s="8" t="s">
        <v>2951</v>
      </c>
      <c r="C112" s="8" t="s">
        <v>187</v>
      </c>
      <c r="D112" s="25" t="s">
        <v>188</v>
      </c>
      <c r="E112" s="6" t="str">
        <f>IF(TicketTotals35[[#This Row],[New Tickets]]&gt;=500, "TRUE", "FALSE")</f>
        <v>FALSE</v>
      </c>
      <c r="F112" s="4">
        <v>16</v>
      </c>
      <c r="G112" s="4">
        <f>IF(TicketTotals35[[#This Row],[New Tickets]]&gt;499, TicketTotals35[[#This Row],[New Tickets]], 0)</f>
        <v>0</v>
      </c>
      <c r="H112" s="3">
        <f>ROUND((TicketTotals35[[#This Row],[Billed Tickets]]/$F$5)*$F$6, 2)</f>
        <v>0</v>
      </c>
      <c r="I112" s="2">
        <f>TicketTotals35[[#This Row],[Billed Tickets]]/$F$5</f>
        <v>0</v>
      </c>
    </row>
    <row r="113" spans="1:9" x14ac:dyDescent="0.35">
      <c r="A113" s="8" t="s">
        <v>11</v>
      </c>
      <c r="B113" s="8" t="s">
        <v>2951</v>
      </c>
      <c r="C113" s="8" t="s">
        <v>189</v>
      </c>
      <c r="D113" s="26" t="s">
        <v>190</v>
      </c>
      <c r="E113" s="6" t="str">
        <f>IF(TicketTotals35[[#This Row],[New Tickets]]&gt;=500, "TRUE", "FALSE")</f>
        <v>TRUE</v>
      </c>
      <c r="F113" s="4">
        <v>1209</v>
      </c>
      <c r="G113" s="4">
        <f>IF(TicketTotals35[[#This Row],[New Tickets]]&gt;499, TicketTotals35[[#This Row],[New Tickets]], 0)</f>
        <v>1209</v>
      </c>
      <c r="H113" s="3">
        <f>ROUND((TicketTotals35[[#This Row],[Billed Tickets]]/$F$5)*$F$6, 2)</f>
        <v>789.47</v>
      </c>
      <c r="I113" s="2">
        <f>TicketTotals35[[#This Row],[Billed Tickets]]/$F$5</f>
        <v>1.5037522910766915E-4</v>
      </c>
    </row>
    <row r="114" spans="1:9" x14ac:dyDescent="0.35">
      <c r="A114" s="8" t="s">
        <v>11</v>
      </c>
      <c r="B114" s="8" t="s">
        <v>2951</v>
      </c>
      <c r="C114" s="8" t="s">
        <v>191</v>
      </c>
      <c r="D114" s="25" t="s">
        <v>192</v>
      </c>
      <c r="E114" s="6" t="str">
        <f>IF(TicketTotals35[[#This Row],[New Tickets]]&gt;=500, "TRUE", "FALSE")</f>
        <v>TRUE</v>
      </c>
      <c r="F114" s="4">
        <v>1564</v>
      </c>
      <c r="G114" s="4">
        <f>IF(TicketTotals35[[#This Row],[New Tickets]]&gt;499, TicketTotals35[[#This Row],[New Tickets]], 0)</f>
        <v>1564</v>
      </c>
      <c r="H114" s="3">
        <f>ROUND((TicketTotals35[[#This Row],[Billed Tickets]]/$F$5)*$F$6, 2)</f>
        <v>1021.28</v>
      </c>
      <c r="I114" s="2">
        <f>TicketTotals35[[#This Row],[Billed Tickets]]/$F$5</f>
        <v>1.9453007305574407E-4</v>
      </c>
    </row>
    <row r="115" spans="1:9" x14ac:dyDescent="0.35">
      <c r="A115" s="8" t="s">
        <v>11</v>
      </c>
      <c r="B115" s="8" t="s">
        <v>2951</v>
      </c>
      <c r="C115" s="11" t="s">
        <v>193</v>
      </c>
      <c r="D115" s="26" t="s">
        <v>194</v>
      </c>
      <c r="E115" s="6" t="str">
        <f>IF(TicketTotals35[[#This Row],[New Tickets]]&gt;=500, "TRUE", "FALSE")</f>
        <v>FALSE</v>
      </c>
      <c r="F115" s="4">
        <v>0</v>
      </c>
      <c r="G115" s="4">
        <f>IF(TicketTotals35[[#This Row],[New Tickets]]&gt;499, TicketTotals35[[#This Row],[New Tickets]], 0)</f>
        <v>0</v>
      </c>
      <c r="H115" s="3">
        <f>ROUND((TicketTotals35[[#This Row],[Billed Tickets]]/$F$5)*$F$6, 2)</f>
        <v>0</v>
      </c>
      <c r="I115" s="2">
        <f>TicketTotals35[[#This Row],[Billed Tickets]]/$F$5</f>
        <v>0</v>
      </c>
    </row>
    <row r="116" spans="1:9" x14ac:dyDescent="0.35">
      <c r="A116" s="8" t="s">
        <v>11</v>
      </c>
      <c r="B116" s="8" t="s">
        <v>2951</v>
      </c>
      <c r="C116" s="8" t="s">
        <v>195</v>
      </c>
      <c r="D116" s="25" t="s">
        <v>196</v>
      </c>
      <c r="E116" s="6" t="str">
        <f>IF(TicketTotals35[[#This Row],[New Tickets]]&gt;=500, "TRUE", "FALSE")</f>
        <v>FALSE</v>
      </c>
      <c r="F116" s="4">
        <v>118</v>
      </c>
      <c r="G116" s="4">
        <f>IF(TicketTotals35[[#This Row],[New Tickets]]&gt;499, TicketTotals35[[#This Row],[New Tickets]], 0)</f>
        <v>0</v>
      </c>
      <c r="H116" s="3">
        <f>ROUND((TicketTotals35[[#This Row],[Billed Tickets]]/$F$5)*$F$6, 2)</f>
        <v>0</v>
      </c>
      <c r="I116" s="2">
        <f>TicketTotals35[[#This Row],[Billed Tickets]]/$F$5</f>
        <v>0</v>
      </c>
    </row>
    <row r="117" spans="1:9" x14ac:dyDescent="0.35">
      <c r="A117" s="8" t="s">
        <v>11</v>
      </c>
      <c r="B117" s="8" t="s">
        <v>2951</v>
      </c>
      <c r="C117" s="8" t="s">
        <v>197</v>
      </c>
      <c r="D117" s="26" t="s">
        <v>198</v>
      </c>
      <c r="E117" s="6" t="str">
        <f>IF(TicketTotals35[[#This Row],[New Tickets]]&gt;=500, "TRUE", "FALSE")</f>
        <v>TRUE</v>
      </c>
      <c r="F117" s="4">
        <v>11900</v>
      </c>
      <c r="G117" s="4">
        <f>IF(TicketTotals35[[#This Row],[New Tickets]]&gt;499, TicketTotals35[[#This Row],[New Tickets]], 0)</f>
        <v>11900</v>
      </c>
      <c r="H117" s="3">
        <f>ROUND((TicketTotals35[[#This Row],[Billed Tickets]]/$F$5)*$F$6, 2)</f>
        <v>7770.63</v>
      </c>
      <c r="I117" s="2">
        <f>TicketTotals35[[#This Row],[Billed Tickets]]/$F$5</f>
        <v>1.4801201210763136E-3</v>
      </c>
    </row>
    <row r="118" spans="1:9" x14ac:dyDescent="0.35">
      <c r="A118" s="8" t="s">
        <v>11</v>
      </c>
      <c r="B118" s="8" t="s">
        <v>2951</v>
      </c>
      <c r="C118" s="11" t="s">
        <v>199</v>
      </c>
      <c r="D118" s="25" t="s">
        <v>200</v>
      </c>
      <c r="E118" s="6" t="str">
        <f>IF(TicketTotals35[[#This Row],[New Tickets]]&gt;=500, "TRUE", "FALSE")</f>
        <v>FALSE</v>
      </c>
      <c r="F118" s="4">
        <v>170</v>
      </c>
      <c r="G118" s="4">
        <f>IF(TicketTotals35[[#This Row],[New Tickets]]&gt;499, TicketTotals35[[#This Row],[New Tickets]], 0)</f>
        <v>0</v>
      </c>
      <c r="H118" s="3">
        <f>ROUND((TicketTotals35[[#This Row],[Billed Tickets]]/$F$5)*$F$6, 2)</f>
        <v>0</v>
      </c>
      <c r="I118" s="2">
        <f>TicketTotals35[[#This Row],[Billed Tickets]]/$F$5</f>
        <v>0</v>
      </c>
    </row>
    <row r="119" spans="1:9" x14ac:dyDescent="0.35">
      <c r="A119" s="8" t="s">
        <v>11</v>
      </c>
      <c r="B119" s="8" t="s">
        <v>2951</v>
      </c>
      <c r="C119" s="8" t="s">
        <v>201</v>
      </c>
      <c r="D119" s="26" t="s">
        <v>202</v>
      </c>
      <c r="E119" s="6" t="str">
        <f>IF(TicketTotals35[[#This Row],[New Tickets]]&gt;=500, "TRUE", "FALSE")</f>
        <v>FALSE</v>
      </c>
      <c r="F119" s="4">
        <v>445</v>
      </c>
      <c r="G119" s="4">
        <f>IF(TicketTotals35[[#This Row],[New Tickets]]&gt;499, TicketTotals35[[#This Row],[New Tickets]], 0)</f>
        <v>0</v>
      </c>
      <c r="H119" s="3">
        <f>ROUND((TicketTotals35[[#This Row],[Billed Tickets]]/$F$5)*$F$6, 2)</f>
        <v>0</v>
      </c>
      <c r="I119" s="2">
        <f>TicketTotals35[[#This Row],[Billed Tickets]]/$F$5</f>
        <v>0</v>
      </c>
    </row>
    <row r="120" spans="1:9" x14ac:dyDescent="0.35">
      <c r="A120" s="8" t="s">
        <v>11</v>
      </c>
      <c r="B120" s="8" t="s">
        <v>2951</v>
      </c>
      <c r="C120" s="8" t="s">
        <v>203</v>
      </c>
      <c r="D120" s="25" t="s">
        <v>204</v>
      </c>
      <c r="E120" s="6" t="str">
        <f>IF(TicketTotals35[[#This Row],[New Tickets]]&gt;=500, "TRUE", "FALSE")</f>
        <v>TRUE</v>
      </c>
      <c r="F120" s="4">
        <v>9623</v>
      </c>
      <c r="G120" s="4">
        <f>IF(TicketTotals35[[#This Row],[New Tickets]]&gt;499, TicketTotals35[[#This Row],[New Tickets]], 0)</f>
        <v>9623</v>
      </c>
      <c r="H120" s="3">
        <f>ROUND((TicketTotals35[[#This Row],[Billed Tickets]]/$F$5)*$F$6, 2)</f>
        <v>6283.76</v>
      </c>
      <c r="I120" s="2">
        <f>TicketTotals35[[#This Row],[Billed Tickets]]/$F$5</f>
        <v>1.1969072205980978E-3</v>
      </c>
    </row>
    <row r="121" spans="1:9" x14ac:dyDescent="0.35">
      <c r="A121" s="8" t="s">
        <v>11</v>
      </c>
      <c r="B121" s="8" t="s">
        <v>2951</v>
      </c>
      <c r="C121" s="8" t="s">
        <v>205</v>
      </c>
      <c r="D121" s="26" t="s">
        <v>206</v>
      </c>
      <c r="E121" s="6" t="str">
        <f>IF(TicketTotals35[[#This Row],[New Tickets]]&gt;=500, "TRUE", "FALSE")</f>
        <v>TRUE</v>
      </c>
      <c r="F121" s="4">
        <v>2428</v>
      </c>
      <c r="G121" s="4">
        <f>IF(TicketTotals35[[#This Row],[New Tickets]]&gt;499, TicketTotals35[[#This Row],[New Tickets]], 0)</f>
        <v>2428</v>
      </c>
      <c r="H121" s="3">
        <f>ROUND((TicketTotals35[[#This Row],[Billed Tickets]]/$F$5)*$F$6, 2)</f>
        <v>1585.47</v>
      </c>
      <c r="I121" s="2">
        <f>TicketTotals35[[#This Row],[Billed Tickets]]/$F$5</f>
        <v>3.0199425663641084E-4</v>
      </c>
    </row>
    <row r="122" spans="1:9" x14ac:dyDescent="0.35">
      <c r="A122" s="8" t="s">
        <v>11</v>
      </c>
      <c r="B122" s="8" t="s">
        <v>2951</v>
      </c>
      <c r="C122" s="8" t="s">
        <v>207</v>
      </c>
      <c r="D122" s="25" t="s">
        <v>208</v>
      </c>
      <c r="E122" s="6" t="str">
        <f>IF(TicketTotals35[[#This Row],[New Tickets]]&gt;=500, "TRUE", "FALSE")</f>
        <v>FALSE</v>
      </c>
      <c r="F122" s="4">
        <v>11</v>
      </c>
      <c r="G122" s="4">
        <f>IF(TicketTotals35[[#This Row],[New Tickets]]&gt;499, TicketTotals35[[#This Row],[New Tickets]], 0)</f>
        <v>0</v>
      </c>
      <c r="H122" s="3">
        <f>ROUND((TicketTotals35[[#This Row],[Billed Tickets]]/$F$5)*$F$6, 2)</f>
        <v>0</v>
      </c>
      <c r="I122" s="2">
        <f>TicketTotals35[[#This Row],[Billed Tickets]]/$F$5</f>
        <v>0</v>
      </c>
    </row>
    <row r="123" spans="1:9" x14ac:dyDescent="0.35">
      <c r="A123" s="8" t="s">
        <v>11</v>
      </c>
      <c r="B123" s="8" t="s">
        <v>2951</v>
      </c>
      <c r="C123" s="8" t="s">
        <v>209</v>
      </c>
      <c r="D123" s="26" t="s">
        <v>210</v>
      </c>
      <c r="E123" s="6" t="str">
        <f>IF(TicketTotals35[[#This Row],[New Tickets]]&gt;=500, "TRUE", "FALSE")</f>
        <v>TRUE</v>
      </c>
      <c r="F123" s="4">
        <v>1700</v>
      </c>
      <c r="G123" s="4">
        <f>IF(TicketTotals35[[#This Row],[New Tickets]]&gt;499, TicketTotals35[[#This Row],[New Tickets]], 0)</f>
        <v>1700</v>
      </c>
      <c r="H123" s="3">
        <f>ROUND((TicketTotals35[[#This Row],[Billed Tickets]]/$F$5)*$F$6, 2)</f>
        <v>1110.0899999999999</v>
      </c>
      <c r="I123" s="2">
        <f>TicketTotals35[[#This Row],[Billed Tickets]]/$F$5</f>
        <v>2.1144573158233049E-4</v>
      </c>
    </row>
    <row r="124" spans="1:9" x14ac:dyDescent="0.35">
      <c r="A124" s="8" t="s">
        <v>11</v>
      </c>
      <c r="B124" s="8" t="s">
        <v>2951</v>
      </c>
      <c r="C124" s="8" t="s">
        <v>211</v>
      </c>
      <c r="D124" s="25" t="s">
        <v>212</v>
      </c>
      <c r="E124" s="6" t="str">
        <f>IF(TicketTotals35[[#This Row],[New Tickets]]&gt;=500, "TRUE", "FALSE")</f>
        <v>FALSE</v>
      </c>
      <c r="F124" s="4">
        <v>113</v>
      </c>
      <c r="G124" s="4">
        <f>IF(TicketTotals35[[#This Row],[New Tickets]]&gt;499, TicketTotals35[[#This Row],[New Tickets]], 0)</f>
        <v>0</v>
      </c>
      <c r="H124" s="3">
        <f>ROUND((TicketTotals35[[#This Row],[Billed Tickets]]/$F$5)*$F$6, 2)</f>
        <v>0</v>
      </c>
      <c r="I124" s="2">
        <f>TicketTotals35[[#This Row],[Billed Tickets]]/$F$5</f>
        <v>0</v>
      </c>
    </row>
    <row r="125" spans="1:9" x14ac:dyDescent="0.35">
      <c r="A125" s="8" t="s">
        <v>11</v>
      </c>
      <c r="B125" s="8" t="s">
        <v>2951</v>
      </c>
      <c r="C125" s="8" t="s">
        <v>213</v>
      </c>
      <c r="D125" s="26" t="s">
        <v>214</v>
      </c>
      <c r="E125" s="6" t="str">
        <f>IF(TicketTotals35[[#This Row],[New Tickets]]&gt;=500, "TRUE", "FALSE")</f>
        <v>TRUE</v>
      </c>
      <c r="F125" s="4">
        <v>2159</v>
      </c>
      <c r="G125" s="4">
        <f>IF(TicketTotals35[[#This Row],[New Tickets]]&gt;499, TicketTotals35[[#This Row],[New Tickets]], 0)</f>
        <v>2159</v>
      </c>
      <c r="H125" s="3">
        <f>ROUND((TicketTotals35[[#This Row],[Billed Tickets]]/$F$5)*$F$6, 2)</f>
        <v>1409.81</v>
      </c>
      <c r="I125" s="2">
        <f>TicketTotals35[[#This Row],[Billed Tickets]]/$F$5</f>
        <v>2.6853607910955972E-4</v>
      </c>
    </row>
    <row r="126" spans="1:9" x14ac:dyDescent="0.35">
      <c r="A126" s="8" t="s">
        <v>11</v>
      </c>
      <c r="B126" s="8" t="s">
        <v>2951</v>
      </c>
      <c r="C126" s="8" t="s">
        <v>215</v>
      </c>
      <c r="D126" s="25" t="s">
        <v>216</v>
      </c>
      <c r="E126" s="6" t="str">
        <f>IF(TicketTotals35[[#This Row],[New Tickets]]&gt;=500, "TRUE", "FALSE")</f>
        <v>TRUE</v>
      </c>
      <c r="F126" s="4">
        <v>3782</v>
      </c>
      <c r="G126" s="4">
        <f>IF(TicketTotals35[[#This Row],[New Tickets]]&gt;499, TicketTotals35[[#This Row],[New Tickets]], 0)</f>
        <v>3782</v>
      </c>
      <c r="H126" s="3">
        <f>ROUND((TicketTotals35[[#This Row],[Billed Tickets]]/$F$5)*$F$6, 2)</f>
        <v>2469.62</v>
      </c>
      <c r="I126" s="2">
        <f>TicketTotals35[[#This Row],[Billed Tickets]]/$F$5</f>
        <v>4.7040456284963176E-4</v>
      </c>
    </row>
    <row r="127" spans="1:9" x14ac:dyDescent="0.35">
      <c r="A127" s="8" t="s">
        <v>11</v>
      </c>
      <c r="B127" s="8" t="s">
        <v>2951</v>
      </c>
      <c r="C127" s="8" t="s">
        <v>217</v>
      </c>
      <c r="D127" s="26" t="s">
        <v>218</v>
      </c>
      <c r="E127" s="6" t="str">
        <f>IF(TicketTotals35[[#This Row],[New Tickets]]&gt;=500, "TRUE", "FALSE")</f>
        <v>TRUE</v>
      </c>
      <c r="F127" s="4">
        <v>1534</v>
      </c>
      <c r="G127" s="4">
        <f>IF(TicketTotals35[[#This Row],[New Tickets]]&gt;499, TicketTotals35[[#This Row],[New Tickets]], 0)</f>
        <v>1534</v>
      </c>
      <c r="H127" s="3">
        <f>ROUND((TicketTotals35[[#This Row],[Billed Tickets]]/$F$5)*$F$6, 2)</f>
        <v>1001.69</v>
      </c>
      <c r="I127" s="2">
        <f>TicketTotals35[[#This Row],[Billed Tickets]]/$F$5</f>
        <v>1.9079867779252648E-4</v>
      </c>
    </row>
    <row r="128" spans="1:9" x14ac:dyDescent="0.35">
      <c r="A128" s="8" t="s">
        <v>11</v>
      </c>
      <c r="B128" s="8" t="s">
        <v>2951</v>
      </c>
      <c r="C128" s="8" t="s">
        <v>219</v>
      </c>
      <c r="D128" s="25" t="s">
        <v>220</v>
      </c>
      <c r="E128" s="6" t="str">
        <f>IF(TicketTotals35[[#This Row],[New Tickets]]&gt;=500, "TRUE", "FALSE")</f>
        <v>FALSE</v>
      </c>
      <c r="F128" s="4">
        <v>22</v>
      </c>
      <c r="G128" s="4">
        <f>IF(TicketTotals35[[#This Row],[New Tickets]]&gt;499, TicketTotals35[[#This Row],[New Tickets]], 0)</f>
        <v>0</v>
      </c>
      <c r="H128" s="3">
        <f>ROUND((TicketTotals35[[#This Row],[Billed Tickets]]/$F$5)*$F$6, 2)</f>
        <v>0</v>
      </c>
      <c r="I128" s="2">
        <f>TicketTotals35[[#This Row],[Billed Tickets]]/$F$5</f>
        <v>0</v>
      </c>
    </row>
    <row r="129" spans="1:9" x14ac:dyDescent="0.35">
      <c r="A129" s="8" t="s">
        <v>11</v>
      </c>
      <c r="B129" s="8" t="s">
        <v>2951</v>
      </c>
      <c r="C129" s="8" t="s">
        <v>221</v>
      </c>
      <c r="D129" s="26" t="s">
        <v>222</v>
      </c>
      <c r="E129" s="6" t="str">
        <f>IF(TicketTotals35[[#This Row],[New Tickets]]&gt;=500, "TRUE", "FALSE")</f>
        <v>FALSE</v>
      </c>
      <c r="F129" s="4">
        <v>444</v>
      </c>
      <c r="G129" s="4">
        <f>IF(TicketTotals35[[#This Row],[New Tickets]]&gt;499, TicketTotals35[[#This Row],[New Tickets]], 0)</f>
        <v>0</v>
      </c>
      <c r="H129" s="3">
        <f>ROUND((TicketTotals35[[#This Row],[Billed Tickets]]/$F$5)*$F$6, 2)</f>
        <v>0</v>
      </c>
      <c r="I129" s="2">
        <f>TicketTotals35[[#This Row],[Billed Tickets]]/$F$5</f>
        <v>0</v>
      </c>
    </row>
    <row r="130" spans="1:9" x14ac:dyDescent="0.35">
      <c r="A130" s="8" t="s">
        <v>11</v>
      </c>
      <c r="B130" s="8" t="s">
        <v>2951</v>
      </c>
      <c r="C130" s="8" t="s">
        <v>223</v>
      </c>
      <c r="D130" s="25" t="s">
        <v>224</v>
      </c>
      <c r="E130" s="6" t="str">
        <f>IF(TicketTotals35[[#This Row],[New Tickets]]&gt;=500, "TRUE", "FALSE")</f>
        <v>TRUE</v>
      </c>
      <c r="F130" s="4">
        <v>1040</v>
      </c>
      <c r="G130" s="4">
        <f>IF(TicketTotals35[[#This Row],[New Tickets]]&gt;499, TicketTotals35[[#This Row],[New Tickets]], 0)</f>
        <v>1040</v>
      </c>
      <c r="H130" s="3">
        <f>ROUND((TicketTotals35[[#This Row],[Billed Tickets]]/$F$5)*$F$6, 2)</f>
        <v>679.11</v>
      </c>
      <c r="I130" s="2">
        <f>TicketTotals35[[#This Row],[Billed Tickets]]/$F$5</f>
        <v>1.2935503579154336E-4</v>
      </c>
    </row>
    <row r="131" spans="1:9" x14ac:dyDescent="0.35">
      <c r="A131" s="8" t="s">
        <v>11</v>
      </c>
      <c r="B131" s="8" t="s">
        <v>2951</v>
      </c>
      <c r="C131" s="8" t="s">
        <v>225</v>
      </c>
      <c r="D131" s="26" t="s">
        <v>226</v>
      </c>
      <c r="E131" s="6" t="str">
        <f>IF(TicketTotals35[[#This Row],[New Tickets]]&gt;=500, "TRUE", "FALSE")</f>
        <v>TRUE</v>
      </c>
      <c r="F131" s="4">
        <v>2244</v>
      </c>
      <c r="G131" s="4">
        <f>IF(TicketTotals35[[#This Row],[New Tickets]]&gt;499, TicketTotals35[[#This Row],[New Tickets]], 0)</f>
        <v>2244</v>
      </c>
      <c r="H131" s="3">
        <f>ROUND((TicketTotals35[[#This Row],[Billed Tickets]]/$F$5)*$F$6, 2)</f>
        <v>1465.32</v>
      </c>
      <c r="I131" s="2">
        <f>TicketTotals35[[#This Row],[Billed Tickets]]/$F$5</f>
        <v>2.7910836568867625E-4</v>
      </c>
    </row>
    <row r="132" spans="1:9" x14ac:dyDescent="0.35">
      <c r="A132" s="8" t="s">
        <v>11</v>
      </c>
      <c r="B132" s="8" t="s">
        <v>2951</v>
      </c>
      <c r="C132" s="8" t="s">
        <v>227</v>
      </c>
      <c r="D132" s="25" t="s">
        <v>228</v>
      </c>
      <c r="E132" s="6" t="str">
        <f>IF(TicketTotals35[[#This Row],[New Tickets]]&gt;=500, "TRUE", "FALSE")</f>
        <v>TRUE</v>
      </c>
      <c r="F132" s="4">
        <v>1040</v>
      </c>
      <c r="G132" s="4">
        <f>IF(TicketTotals35[[#This Row],[New Tickets]]&gt;499, TicketTotals35[[#This Row],[New Tickets]], 0)</f>
        <v>1040</v>
      </c>
      <c r="H132" s="3">
        <f>ROUND((TicketTotals35[[#This Row],[Billed Tickets]]/$F$5)*$F$6, 2)</f>
        <v>679.11</v>
      </c>
      <c r="I132" s="2">
        <f>TicketTotals35[[#This Row],[Billed Tickets]]/$F$5</f>
        <v>1.2935503579154336E-4</v>
      </c>
    </row>
    <row r="133" spans="1:9" x14ac:dyDescent="0.35">
      <c r="A133" s="8" t="s">
        <v>11</v>
      </c>
      <c r="B133" s="8" t="s">
        <v>2951</v>
      </c>
      <c r="C133" s="8" t="s">
        <v>229</v>
      </c>
      <c r="D133" s="26" t="s">
        <v>230</v>
      </c>
      <c r="E133" s="6" t="str">
        <f>IF(TicketTotals35[[#This Row],[New Tickets]]&gt;=500, "TRUE", "FALSE")</f>
        <v>TRUE</v>
      </c>
      <c r="F133" s="4">
        <v>4282</v>
      </c>
      <c r="G133" s="4">
        <f>IF(TicketTotals35[[#This Row],[New Tickets]]&gt;499, TicketTotals35[[#This Row],[New Tickets]], 0)</f>
        <v>4282</v>
      </c>
      <c r="H133" s="3">
        <f>ROUND((TicketTotals35[[#This Row],[Billed Tickets]]/$F$5)*$F$6, 2)</f>
        <v>2796.12</v>
      </c>
      <c r="I133" s="2">
        <f>TicketTotals35[[#This Row],[Billed Tickets]]/$F$5</f>
        <v>5.3259448390325834E-4</v>
      </c>
    </row>
    <row r="134" spans="1:9" x14ac:dyDescent="0.35">
      <c r="A134" s="8" t="s">
        <v>11</v>
      </c>
      <c r="B134" s="8" t="s">
        <v>2951</v>
      </c>
      <c r="C134" s="8" t="s">
        <v>231</v>
      </c>
      <c r="D134" s="25" t="s">
        <v>232</v>
      </c>
      <c r="E134" s="6" t="str">
        <f>IF(TicketTotals35[[#This Row],[New Tickets]]&gt;=500, "TRUE", "FALSE")</f>
        <v>TRUE</v>
      </c>
      <c r="F134" s="4">
        <v>1531</v>
      </c>
      <c r="G134" s="4">
        <f>IF(TicketTotals35[[#This Row],[New Tickets]]&gt;499, TicketTotals35[[#This Row],[New Tickets]], 0)</f>
        <v>1531</v>
      </c>
      <c r="H134" s="3">
        <f>ROUND((TicketTotals35[[#This Row],[Billed Tickets]]/$F$5)*$F$6, 2)</f>
        <v>999.73</v>
      </c>
      <c r="I134" s="2">
        <f>TicketTotals35[[#This Row],[Billed Tickets]]/$F$5</f>
        <v>1.904255382662047E-4</v>
      </c>
    </row>
    <row r="135" spans="1:9" x14ac:dyDescent="0.35">
      <c r="A135" s="8" t="s">
        <v>11</v>
      </c>
      <c r="B135" s="8" t="s">
        <v>2951</v>
      </c>
      <c r="C135" s="8" t="s">
        <v>233</v>
      </c>
      <c r="D135" s="26" t="s">
        <v>234</v>
      </c>
      <c r="E135" s="6" t="str">
        <f>IF(TicketTotals35[[#This Row],[New Tickets]]&gt;=500, "TRUE", "FALSE")</f>
        <v>FALSE</v>
      </c>
      <c r="F135" s="4">
        <v>29</v>
      </c>
      <c r="G135" s="4">
        <f>IF(TicketTotals35[[#This Row],[New Tickets]]&gt;499, TicketTotals35[[#This Row],[New Tickets]], 0)</f>
        <v>0</v>
      </c>
      <c r="H135" s="3">
        <f>ROUND((TicketTotals35[[#This Row],[Billed Tickets]]/$F$5)*$F$6, 2)</f>
        <v>0</v>
      </c>
      <c r="I135" s="2">
        <f>TicketTotals35[[#This Row],[Billed Tickets]]/$F$5</f>
        <v>0</v>
      </c>
    </row>
    <row r="136" spans="1:9" x14ac:dyDescent="0.35">
      <c r="A136" s="8" t="s">
        <v>11</v>
      </c>
      <c r="B136" s="8" t="s">
        <v>2951</v>
      </c>
      <c r="C136" s="8" t="s">
        <v>235</v>
      </c>
      <c r="D136" s="25" t="s">
        <v>236</v>
      </c>
      <c r="E136" s="6" t="str">
        <f>IF(TicketTotals35[[#This Row],[New Tickets]]&gt;=500, "TRUE", "FALSE")</f>
        <v>FALSE</v>
      </c>
      <c r="F136" s="4">
        <v>483</v>
      </c>
      <c r="G136" s="4">
        <f>IF(TicketTotals35[[#This Row],[New Tickets]]&gt;499, TicketTotals35[[#This Row],[New Tickets]], 0)</f>
        <v>0</v>
      </c>
      <c r="H136" s="3">
        <f>ROUND((TicketTotals35[[#This Row],[Billed Tickets]]/$F$5)*$F$6, 2)</f>
        <v>0</v>
      </c>
      <c r="I136" s="2">
        <f>TicketTotals35[[#This Row],[Billed Tickets]]/$F$5</f>
        <v>0</v>
      </c>
    </row>
    <row r="137" spans="1:9" x14ac:dyDescent="0.35">
      <c r="A137" s="8" t="s">
        <v>11</v>
      </c>
      <c r="B137" s="8" t="s">
        <v>2951</v>
      </c>
      <c r="C137" s="8" t="s">
        <v>237</v>
      </c>
      <c r="D137" s="26" t="s">
        <v>238</v>
      </c>
      <c r="E137" s="6" t="str">
        <f>IF(TicketTotals35[[#This Row],[New Tickets]]&gt;=500, "TRUE", "FALSE")</f>
        <v>TRUE</v>
      </c>
      <c r="F137" s="4">
        <v>1177</v>
      </c>
      <c r="G137" s="4">
        <f>IF(TicketTotals35[[#This Row],[New Tickets]]&gt;499, TicketTotals35[[#This Row],[New Tickets]], 0)</f>
        <v>1177</v>
      </c>
      <c r="H137" s="3">
        <f>ROUND((TicketTotals35[[#This Row],[Billed Tickets]]/$F$5)*$F$6, 2)</f>
        <v>768.57</v>
      </c>
      <c r="I137" s="2">
        <f>TicketTotals35[[#This Row],[Billed Tickets]]/$F$5</f>
        <v>1.4639507416023707E-4</v>
      </c>
    </row>
    <row r="138" spans="1:9" x14ac:dyDescent="0.35">
      <c r="A138" s="8" t="s">
        <v>11</v>
      </c>
      <c r="B138" s="8" t="s">
        <v>2951</v>
      </c>
      <c r="C138" s="8" t="s">
        <v>239</v>
      </c>
      <c r="D138" s="25" t="s">
        <v>240</v>
      </c>
      <c r="E138" s="6" t="str">
        <f>IF(TicketTotals35[[#This Row],[New Tickets]]&gt;=500, "TRUE", "FALSE")</f>
        <v>FALSE</v>
      </c>
      <c r="F138" s="4">
        <v>44</v>
      </c>
      <c r="G138" s="4">
        <f>IF(TicketTotals35[[#This Row],[New Tickets]]&gt;499, TicketTotals35[[#This Row],[New Tickets]], 0)</f>
        <v>0</v>
      </c>
      <c r="H138" s="3">
        <f>ROUND((TicketTotals35[[#This Row],[Billed Tickets]]/$F$5)*$F$6, 2)</f>
        <v>0</v>
      </c>
      <c r="I138" s="2">
        <f>TicketTotals35[[#This Row],[Billed Tickets]]/$F$5</f>
        <v>0</v>
      </c>
    </row>
    <row r="139" spans="1:9" x14ac:dyDescent="0.35">
      <c r="A139" s="8" t="s">
        <v>11</v>
      </c>
      <c r="B139" s="8" t="s">
        <v>2951</v>
      </c>
      <c r="C139" s="8" t="s">
        <v>241</v>
      </c>
      <c r="D139" s="26" t="s">
        <v>242</v>
      </c>
      <c r="E139" s="6" t="str">
        <f>IF(TicketTotals35[[#This Row],[New Tickets]]&gt;=500, "TRUE", "FALSE")</f>
        <v>FALSE</v>
      </c>
      <c r="F139" s="4">
        <v>303</v>
      </c>
      <c r="G139" s="4">
        <f>IF(TicketTotals35[[#This Row],[New Tickets]]&gt;499, TicketTotals35[[#This Row],[New Tickets]], 0)</f>
        <v>0</v>
      </c>
      <c r="H139" s="3">
        <f>ROUND((TicketTotals35[[#This Row],[Billed Tickets]]/$F$5)*$F$6, 2)</f>
        <v>0</v>
      </c>
      <c r="I139" s="2">
        <f>TicketTotals35[[#This Row],[Billed Tickets]]/$F$5</f>
        <v>0</v>
      </c>
    </row>
    <row r="140" spans="1:9" x14ac:dyDescent="0.35">
      <c r="A140" s="8" t="s">
        <v>11</v>
      </c>
      <c r="B140" s="8" t="s">
        <v>2951</v>
      </c>
      <c r="C140" s="8" t="s">
        <v>243</v>
      </c>
      <c r="D140" s="25" t="s">
        <v>244</v>
      </c>
      <c r="E140" s="6" t="str">
        <f>IF(TicketTotals35[[#This Row],[New Tickets]]&gt;=500, "TRUE", "FALSE")</f>
        <v>FALSE</v>
      </c>
      <c r="F140" s="4">
        <v>214</v>
      </c>
      <c r="G140" s="4">
        <f>IF(TicketTotals35[[#This Row],[New Tickets]]&gt;499, TicketTotals35[[#This Row],[New Tickets]], 0)</f>
        <v>0</v>
      </c>
      <c r="H140" s="3">
        <f>ROUND((TicketTotals35[[#This Row],[Billed Tickets]]/$F$5)*$F$6, 2)</f>
        <v>0</v>
      </c>
      <c r="I140" s="2">
        <f>TicketTotals35[[#This Row],[Billed Tickets]]/$F$5</f>
        <v>0</v>
      </c>
    </row>
    <row r="141" spans="1:9" x14ac:dyDescent="0.35">
      <c r="A141" s="8" t="s">
        <v>11</v>
      </c>
      <c r="B141" s="8" t="s">
        <v>2951</v>
      </c>
      <c r="C141" s="8" t="s">
        <v>245</v>
      </c>
      <c r="D141" s="26" t="s">
        <v>246</v>
      </c>
      <c r="E141" s="6" t="str">
        <f>IF(TicketTotals35[[#This Row],[New Tickets]]&gt;=500, "TRUE", "FALSE")</f>
        <v>TRUE</v>
      </c>
      <c r="F141" s="4">
        <v>569</v>
      </c>
      <c r="G141" s="4">
        <f>IF(TicketTotals35[[#This Row],[New Tickets]]&gt;499, TicketTotals35[[#This Row],[New Tickets]], 0)</f>
        <v>569</v>
      </c>
      <c r="H141" s="3">
        <f>ROUND((TicketTotals35[[#This Row],[Billed Tickets]]/$F$5)*$F$6, 2)</f>
        <v>371.55</v>
      </c>
      <c r="I141" s="2">
        <f>TicketTotals35[[#This Row],[Billed Tickets]]/$F$5</f>
        <v>7.077213015902709E-5</v>
      </c>
    </row>
    <row r="142" spans="1:9" x14ac:dyDescent="0.35">
      <c r="A142" s="8" t="s">
        <v>11</v>
      </c>
      <c r="B142" s="8" t="s">
        <v>2951</v>
      </c>
      <c r="C142" s="8" t="s">
        <v>247</v>
      </c>
      <c r="D142" s="25" t="s">
        <v>248</v>
      </c>
      <c r="E142" s="6" t="str">
        <f>IF(TicketTotals35[[#This Row],[New Tickets]]&gt;=500, "TRUE", "FALSE")</f>
        <v>FALSE</v>
      </c>
      <c r="F142" s="4">
        <v>341</v>
      </c>
      <c r="G142" s="4">
        <f>IF(TicketTotals35[[#This Row],[New Tickets]]&gt;499, TicketTotals35[[#This Row],[New Tickets]], 0)</f>
        <v>0</v>
      </c>
      <c r="H142" s="3">
        <f>ROUND((TicketTotals35[[#This Row],[Billed Tickets]]/$F$5)*$F$6, 2)</f>
        <v>0</v>
      </c>
      <c r="I142" s="2">
        <f>TicketTotals35[[#This Row],[Billed Tickets]]/$F$5</f>
        <v>0</v>
      </c>
    </row>
    <row r="143" spans="1:9" x14ac:dyDescent="0.35">
      <c r="A143" s="8" t="s">
        <v>11</v>
      </c>
      <c r="B143" s="8" t="s">
        <v>2951</v>
      </c>
      <c r="C143" s="8" t="s">
        <v>249</v>
      </c>
      <c r="D143" s="26" t="s">
        <v>250</v>
      </c>
      <c r="E143" s="6" t="str">
        <f>IF(TicketTotals35[[#This Row],[New Tickets]]&gt;=500, "TRUE", "FALSE")</f>
        <v>TRUE</v>
      </c>
      <c r="F143" s="4">
        <v>1239</v>
      </c>
      <c r="G143" s="4">
        <f>IF(TicketTotals35[[#This Row],[New Tickets]]&gt;499, TicketTotals35[[#This Row],[New Tickets]], 0)</f>
        <v>1239</v>
      </c>
      <c r="H143" s="3">
        <f>ROUND((TicketTotals35[[#This Row],[Billed Tickets]]/$F$5)*$F$6, 2)</f>
        <v>809.06</v>
      </c>
      <c r="I143" s="2">
        <f>TicketTotals35[[#This Row],[Billed Tickets]]/$F$5</f>
        <v>1.5410662437088677E-4</v>
      </c>
    </row>
    <row r="144" spans="1:9" x14ac:dyDescent="0.35">
      <c r="A144" s="8" t="s">
        <v>11</v>
      </c>
      <c r="B144" s="8" t="s">
        <v>2951</v>
      </c>
      <c r="C144" s="8" t="s">
        <v>251</v>
      </c>
      <c r="D144" s="25" t="s">
        <v>252</v>
      </c>
      <c r="E144" s="6" t="str">
        <f>IF(TicketTotals35[[#This Row],[New Tickets]]&gt;=500, "TRUE", "FALSE")</f>
        <v>FALSE</v>
      </c>
      <c r="F144" s="4">
        <v>15</v>
      </c>
      <c r="G144" s="4">
        <f>IF(TicketTotals35[[#This Row],[New Tickets]]&gt;499, TicketTotals35[[#This Row],[New Tickets]], 0)</f>
        <v>0</v>
      </c>
      <c r="H144" s="3">
        <f>ROUND((TicketTotals35[[#This Row],[Billed Tickets]]/$F$5)*$F$6, 2)</f>
        <v>0</v>
      </c>
      <c r="I144" s="2">
        <f>TicketTotals35[[#This Row],[Billed Tickets]]/$F$5</f>
        <v>0</v>
      </c>
    </row>
    <row r="145" spans="1:9" x14ac:dyDescent="0.35">
      <c r="A145" s="8" t="s">
        <v>11</v>
      </c>
      <c r="B145" s="8" t="s">
        <v>2951</v>
      </c>
      <c r="C145" s="8" t="s">
        <v>253</v>
      </c>
      <c r="D145" s="26" t="s">
        <v>254</v>
      </c>
      <c r="E145" s="6" t="str">
        <f>IF(TicketTotals35[[#This Row],[New Tickets]]&gt;=500, "TRUE", "FALSE")</f>
        <v>FALSE</v>
      </c>
      <c r="F145" s="4">
        <v>224</v>
      </c>
      <c r="G145" s="4">
        <f>IF(TicketTotals35[[#This Row],[New Tickets]]&gt;499, TicketTotals35[[#This Row],[New Tickets]], 0)</f>
        <v>0</v>
      </c>
      <c r="H145" s="3">
        <f>ROUND((TicketTotals35[[#This Row],[Billed Tickets]]/$F$5)*$F$6, 2)</f>
        <v>0</v>
      </c>
      <c r="I145" s="2">
        <f>TicketTotals35[[#This Row],[Billed Tickets]]/$F$5</f>
        <v>0</v>
      </c>
    </row>
    <row r="146" spans="1:9" x14ac:dyDescent="0.35">
      <c r="A146" s="8" t="s">
        <v>11</v>
      </c>
      <c r="B146" s="8" t="s">
        <v>2951</v>
      </c>
      <c r="C146" s="8" t="s">
        <v>255</v>
      </c>
      <c r="D146" s="25" t="s">
        <v>256</v>
      </c>
      <c r="E146" s="6" t="str">
        <f>IF(TicketTotals35[[#This Row],[New Tickets]]&gt;=500, "TRUE", "FALSE")</f>
        <v>TRUE</v>
      </c>
      <c r="F146" s="4">
        <v>1729</v>
      </c>
      <c r="G146" s="4">
        <f>IF(TicketTotals35[[#This Row],[New Tickets]]&gt;499, TicketTotals35[[#This Row],[New Tickets]], 0)</f>
        <v>1729</v>
      </c>
      <c r="H146" s="3">
        <f>ROUND((TicketTotals35[[#This Row],[Billed Tickets]]/$F$5)*$F$6, 2)</f>
        <v>1129.03</v>
      </c>
      <c r="I146" s="2">
        <f>TicketTotals35[[#This Row],[Billed Tickets]]/$F$5</f>
        <v>2.1505274700344085E-4</v>
      </c>
    </row>
    <row r="147" spans="1:9" x14ac:dyDescent="0.35">
      <c r="A147" s="8" t="s">
        <v>11</v>
      </c>
      <c r="B147" s="8" t="s">
        <v>2951</v>
      </c>
      <c r="C147" s="8" t="s">
        <v>257</v>
      </c>
      <c r="D147" s="26" t="s">
        <v>258</v>
      </c>
      <c r="E147" s="6" t="str">
        <f>IF(TicketTotals35[[#This Row],[New Tickets]]&gt;=500, "TRUE", "FALSE")</f>
        <v>FALSE</v>
      </c>
      <c r="F147" s="4">
        <v>494</v>
      </c>
      <c r="G147" s="4">
        <f>IF(TicketTotals35[[#This Row],[New Tickets]]&gt;499, TicketTotals35[[#This Row],[New Tickets]], 0)</f>
        <v>0</v>
      </c>
      <c r="H147" s="3">
        <f>ROUND((TicketTotals35[[#This Row],[Billed Tickets]]/$F$5)*$F$6, 2)</f>
        <v>0</v>
      </c>
      <c r="I147" s="2">
        <f>TicketTotals35[[#This Row],[Billed Tickets]]/$F$5</f>
        <v>0</v>
      </c>
    </row>
    <row r="148" spans="1:9" x14ac:dyDescent="0.35">
      <c r="A148" s="8" t="s">
        <v>11</v>
      </c>
      <c r="B148" s="8" t="s">
        <v>2951</v>
      </c>
      <c r="C148" s="8" t="s">
        <v>259</v>
      </c>
      <c r="D148" s="25" t="s">
        <v>260</v>
      </c>
      <c r="E148" s="6" t="str">
        <f>IF(TicketTotals35[[#This Row],[New Tickets]]&gt;=500, "TRUE", "FALSE")</f>
        <v>FALSE</v>
      </c>
      <c r="F148" s="4">
        <v>135</v>
      </c>
      <c r="G148" s="4">
        <f>IF(TicketTotals35[[#This Row],[New Tickets]]&gt;499, TicketTotals35[[#This Row],[New Tickets]], 0)</f>
        <v>0</v>
      </c>
      <c r="H148" s="3">
        <f>ROUND((TicketTotals35[[#This Row],[Billed Tickets]]/$F$5)*$F$6, 2)</f>
        <v>0</v>
      </c>
      <c r="I148" s="2">
        <f>TicketTotals35[[#This Row],[Billed Tickets]]/$F$5</f>
        <v>0</v>
      </c>
    </row>
    <row r="149" spans="1:9" x14ac:dyDescent="0.35">
      <c r="A149" s="8" t="s">
        <v>11</v>
      </c>
      <c r="B149" s="8" t="s">
        <v>2951</v>
      </c>
      <c r="C149" s="8" t="s">
        <v>261</v>
      </c>
      <c r="D149" s="26" t="s">
        <v>262</v>
      </c>
      <c r="E149" s="6" t="str">
        <f>IF(TicketTotals35[[#This Row],[New Tickets]]&gt;=500, "TRUE", "FALSE")</f>
        <v>FALSE</v>
      </c>
      <c r="F149" s="4">
        <v>2</v>
      </c>
      <c r="G149" s="4">
        <f>IF(TicketTotals35[[#This Row],[New Tickets]]&gt;499, TicketTotals35[[#This Row],[New Tickets]], 0)</f>
        <v>0</v>
      </c>
      <c r="H149" s="3">
        <f>ROUND((TicketTotals35[[#This Row],[Billed Tickets]]/$F$5)*$F$6, 2)</f>
        <v>0</v>
      </c>
      <c r="I149" s="2">
        <f>TicketTotals35[[#This Row],[Billed Tickets]]/$F$5</f>
        <v>0</v>
      </c>
    </row>
    <row r="150" spans="1:9" x14ac:dyDescent="0.35">
      <c r="A150" s="8" t="s">
        <v>11</v>
      </c>
      <c r="B150" s="8" t="s">
        <v>2951</v>
      </c>
      <c r="C150" s="8" t="s">
        <v>263</v>
      </c>
      <c r="D150" s="25" t="s">
        <v>264</v>
      </c>
      <c r="E150" s="6" t="str">
        <f>IF(TicketTotals35[[#This Row],[New Tickets]]&gt;=500, "TRUE", "FALSE")</f>
        <v>TRUE</v>
      </c>
      <c r="F150" s="4">
        <v>3749</v>
      </c>
      <c r="G150" s="4">
        <f>IF(TicketTotals35[[#This Row],[New Tickets]]&gt;499, TicketTotals35[[#This Row],[New Tickets]], 0)</f>
        <v>3749</v>
      </c>
      <c r="H150" s="3">
        <f>ROUND((TicketTotals35[[#This Row],[Billed Tickets]]/$F$5)*$F$6, 2)</f>
        <v>2448.08</v>
      </c>
      <c r="I150" s="2">
        <f>TicketTotals35[[#This Row],[Billed Tickets]]/$F$5</f>
        <v>4.6630002806009239E-4</v>
      </c>
    </row>
    <row r="151" spans="1:9" x14ac:dyDescent="0.35">
      <c r="A151" s="8" t="s">
        <v>11</v>
      </c>
      <c r="B151" s="8" t="s">
        <v>2951</v>
      </c>
      <c r="C151" s="8" t="s">
        <v>265</v>
      </c>
      <c r="D151" s="26" t="s">
        <v>266</v>
      </c>
      <c r="E151" s="6" t="str">
        <f>IF(TicketTotals35[[#This Row],[New Tickets]]&gt;=500, "TRUE", "FALSE")</f>
        <v>FALSE</v>
      </c>
      <c r="F151" s="4">
        <v>5</v>
      </c>
      <c r="G151" s="4">
        <f>IF(TicketTotals35[[#This Row],[New Tickets]]&gt;499, TicketTotals35[[#This Row],[New Tickets]], 0)</f>
        <v>0</v>
      </c>
      <c r="H151" s="3">
        <f>ROUND((TicketTotals35[[#This Row],[Billed Tickets]]/$F$5)*$F$6, 2)</f>
        <v>0</v>
      </c>
      <c r="I151" s="2">
        <f>TicketTotals35[[#This Row],[Billed Tickets]]/$F$5</f>
        <v>0</v>
      </c>
    </row>
    <row r="152" spans="1:9" x14ac:dyDescent="0.35">
      <c r="A152" s="8" t="s">
        <v>11</v>
      </c>
      <c r="B152" s="8" t="s">
        <v>2951</v>
      </c>
      <c r="C152" s="8" t="s">
        <v>267</v>
      </c>
      <c r="D152" s="25" t="s">
        <v>268</v>
      </c>
      <c r="E152" s="6" t="str">
        <f>IF(TicketTotals35[[#This Row],[New Tickets]]&gt;=500, "TRUE", "FALSE")</f>
        <v>TRUE</v>
      </c>
      <c r="F152" s="4">
        <v>2867</v>
      </c>
      <c r="G152" s="4">
        <f>IF(TicketTotals35[[#This Row],[New Tickets]]&gt;499, TicketTotals35[[#This Row],[New Tickets]], 0)</f>
        <v>2867</v>
      </c>
      <c r="H152" s="3">
        <f>ROUND((TicketTotals35[[#This Row],[Billed Tickets]]/$F$5)*$F$6, 2)</f>
        <v>1872.13</v>
      </c>
      <c r="I152" s="2">
        <f>TicketTotals35[[#This Row],[Billed Tickets]]/$F$5</f>
        <v>3.5659700732149503E-4</v>
      </c>
    </row>
    <row r="153" spans="1:9" x14ac:dyDescent="0.35">
      <c r="A153" s="8" t="s">
        <v>11</v>
      </c>
      <c r="B153" s="8" t="s">
        <v>2951</v>
      </c>
      <c r="C153" s="8" t="s">
        <v>269</v>
      </c>
      <c r="D153" s="26" t="s">
        <v>270</v>
      </c>
      <c r="E153" s="6" t="str">
        <f>IF(TicketTotals35[[#This Row],[New Tickets]]&gt;=500, "TRUE", "FALSE")</f>
        <v>FALSE</v>
      </c>
      <c r="F153" s="4">
        <v>2</v>
      </c>
      <c r="G153" s="4">
        <f>IF(TicketTotals35[[#This Row],[New Tickets]]&gt;499, TicketTotals35[[#This Row],[New Tickets]], 0)</f>
        <v>0</v>
      </c>
      <c r="H153" s="3">
        <f>ROUND((TicketTotals35[[#This Row],[Billed Tickets]]/$F$5)*$F$6, 2)</f>
        <v>0</v>
      </c>
      <c r="I153" s="2">
        <f>TicketTotals35[[#This Row],[Billed Tickets]]/$F$5</f>
        <v>0</v>
      </c>
    </row>
    <row r="154" spans="1:9" x14ac:dyDescent="0.35">
      <c r="A154" s="8" t="s">
        <v>11</v>
      </c>
      <c r="B154" s="8" t="s">
        <v>2951</v>
      </c>
      <c r="C154" s="8" t="s">
        <v>271</v>
      </c>
      <c r="D154" s="25" t="s">
        <v>272</v>
      </c>
      <c r="E154" s="6" t="str">
        <f>IF(TicketTotals35[[#This Row],[New Tickets]]&gt;=500, "TRUE", "FALSE")</f>
        <v>TRUE</v>
      </c>
      <c r="F154" s="4">
        <v>2374</v>
      </c>
      <c r="G154" s="4">
        <f>IF(TicketTotals35[[#This Row],[New Tickets]]&gt;499, TicketTotals35[[#This Row],[New Tickets]], 0)</f>
        <v>2374</v>
      </c>
      <c r="H154" s="3">
        <f>ROUND((TicketTotals35[[#This Row],[Billed Tickets]]/$F$5)*$F$6, 2)</f>
        <v>1550.21</v>
      </c>
      <c r="I154" s="2">
        <f>TicketTotals35[[#This Row],[Billed Tickets]]/$F$5</f>
        <v>2.952777451626192E-4</v>
      </c>
    </row>
    <row r="155" spans="1:9" x14ac:dyDescent="0.35">
      <c r="A155" s="8" t="s">
        <v>11</v>
      </c>
      <c r="B155" s="8" t="s">
        <v>2951</v>
      </c>
      <c r="C155" s="8" t="s">
        <v>273</v>
      </c>
      <c r="D155" s="26" t="s">
        <v>274</v>
      </c>
      <c r="E155" s="6" t="str">
        <f>IF(TicketTotals35[[#This Row],[New Tickets]]&gt;=500, "TRUE", "FALSE")</f>
        <v>TRUE</v>
      </c>
      <c r="F155" s="4">
        <v>2580</v>
      </c>
      <c r="G155" s="4">
        <f>IF(TicketTotals35[[#This Row],[New Tickets]]&gt;499, TicketTotals35[[#This Row],[New Tickets]], 0)</f>
        <v>2580</v>
      </c>
      <c r="H155" s="3">
        <f>ROUND((TicketTotals35[[#This Row],[Billed Tickets]]/$F$5)*$F$6, 2)</f>
        <v>1684.72</v>
      </c>
      <c r="I155" s="2">
        <f>TicketTotals35[[#This Row],[Billed Tickets]]/$F$5</f>
        <v>3.2089999263671336E-4</v>
      </c>
    </row>
    <row r="156" spans="1:9" x14ac:dyDescent="0.35">
      <c r="A156" s="8" t="s">
        <v>11</v>
      </c>
      <c r="B156" s="8" t="s">
        <v>2951</v>
      </c>
      <c r="C156" s="11" t="s">
        <v>275</v>
      </c>
      <c r="D156" s="25" t="s">
        <v>276</v>
      </c>
      <c r="E156" s="6" t="str">
        <f>IF(TicketTotals35[[#This Row],[New Tickets]]&gt;=500, "TRUE", "FALSE")</f>
        <v>TRUE</v>
      </c>
      <c r="F156" s="4">
        <v>2758</v>
      </c>
      <c r="G156" s="4">
        <f>IF(TicketTotals35[[#This Row],[New Tickets]]&gt;499, TicketTotals35[[#This Row],[New Tickets]], 0)</f>
        <v>2758</v>
      </c>
      <c r="H156" s="3">
        <f>ROUND((TicketTotals35[[#This Row],[Billed Tickets]]/$F$5)*$F$6, 2)</f>
        <v>1800.96</v>
      </c>
      <c r="I156" s="2">
        <f>TicketTotals35[[#This Row],[Billed Tickets]]/$F$5</f>
        <v>3.430396045318044E-4</v>
      </c>
    </row>
    <row r="157" spans="1:9" x14ac:dyDescent="0.35">
      <c r="A157" s="8" t="s">
        <v>11</v>
      </c>
      <c r="B157" s="8" t="s">
        <v>2951</v>
      </c>
      <c r="C157" s="8" t="s">
        <v>277</v>
      </c>
      <c r="D157" s="26" t="s">
        <v>278</v>
      </c>
      <c r="E157" s="6" t="str">
        <f>IF(TicketTotals35[[#This Row],[New Tickets]]&gt;=500, "TRUE", "FALSE")</f>
        <v>FALSE</v>
      </c>
      <c r="F157" s="4">
        <v>35</v>
      </c>
      <c r="G157" s="4">
        <f>IF(TicketTotals35[[#This Row],[New Tickets]]&gt;499, TicketTotals35[[#This Row],[New Tickets]], 0)</f>
        <v>0</v>
      </c>
      <c r="H157" s="3">
        <f>ROUND((TicketTotals35[[#This Row],[Billed Tickets]]/$F$5)*$F$6, 2)</f>
        <v>0</v>
      </c>
      <c r="I157" s="2">
        <f>TicketTotals35[[#This Row],[Billed Tickets]]/$F$5</f>
        <v>0</v>
      </c>
    </row>
    <row r="158" spans="1:9" x14ac:dyDescent="0.35">
      <c r="A158" s="8" t="s">
        <v>11</v>
      </c>
      <c r="B158" s="8" t="s">
        <v>2951</v>
      </c>
      <c r="C158" s="8" t="s">
        <v>279</v>
      </c>
      <c r="D158" s="25" t="s">
        <v>280</v>
      </c>
      <c r="E158" s="6" t="str">
        <f>IF(TicketTotals35[[#This Row],[New Tickets]]&gt;=500, "TRUE", "FALSE")</f>
        <v>TRUE</v>
      </c>
      <c r="F158" s="4">
        <v>1901</v>
      </c>
      <c r="G158" s="4">
        <f>IF(TicketTotals35[[#This Row],[New Tickets]]&gt;499, TicketTotals35[[#This Row],[New Tickets]], 0)</f>
        <v>1901</v>
      </c>
      <c r="H158" s="3">
        <f>ROUND((TicketTotals35[[#This Row],[Billed Tickets]]/$F$5)*$F$6, 2)</f>
        <v>1241.3399999999999</v>
      </c>
      <c r="I158" s="2">
        <f>TicketTotals35[[#This Row],[Billed Tickets]]/$F$5</f>
        <v>2.3644607984588841E-4</v>
      </c>
    </row>
    <row r="159" spans="1:9" x14ac:dyDescent="0.35">
      <c r="A159" s="8" t="s">
        <v>11</v>
      </c>
      <c r="B159" s="8" t="s">
        <v>2951</v>
      </c>
      <c r="C159" s="8" t="s">
        <v>281</v>
      </c>
      <c r="D159" s="26" t="s">
        <v>282</v>
      </c>
      <c r="E159" s="6" t="str">
        <f>IF(TicketTotals35[[#This Row],[New Tickets]]&gt;=500, "TRUE", "FALSE")</f>
        <v>FALSE</v>
      </c>
      <c r="F159" s="4">
        <v>83</v>
      </c>
      <c r="G159" s="4">
        <f>IF(TicketTotals35[[#This Row],[New Tickets]]&gt;499, TicketTotals35[[#This Row],[New Tickets]], 0)</f>
        <v>0</v>
      </c>
      <c r="H159" s="3">
        <f>ROUND((TicketTotals35[[#This Row],[Billed Tickets]]/$F$5)*$F$6, 2)</f>
        <v>0</v>
      </c>
      <c r="I159" s="2">
        <f>TicketTotals35[[#This Row],[Billed Tickets]]/$F$5</f>
        <v>0</v>
      </c>
    </row>
    <row r="160" spans="1:9" x14ac:dyDescent="0.35">
      <c r="A160" s="8" t="s">
        <v>11</v>
      </c>
      <c r="B160" s="8" t="s">
        <v>2951</v>
      </c>
      <c r="C160" s="8" t="s">
        <v>283</v>
      </c>
      <c r="D160" s="25" t="s">
        <v>284</v>
      </c>
      <c r="E160" s="6" t="str">
        <f>IF(TicketTotals35[[#This Row],[New Tickets]]&gt;=500, "TRUE", "FALSE")</f>
        <v>TRUE</v>
      </c>
      <c r="F160" s="4">
        <v>4556</v>
      </c>
      <c r="G160" s="4">
        <f>IF(TicketTotals35[[#This Row],[New Tickets]]&gt;499, TicketTotals35[[#This Row],[New Tickets]], 0)</f>
        <v>4556</v>
      </c>
      <c r="H160" s="3">
        <f>ROUND((TicketTotals35[[#This Row],[Billed Tickets]]/$F$5)*$F$6, 2)</f>
        <v>2975.04</v>
      </c>
      <c r="I160" s="2">
        <f>TicketTotals35[[#This Row],[Billed Tickets]]/$F$5</f>
        <v>5.6667456064064575E-4</v>
      </c>
    </row>
    <row r="161" spans="1:9" x14ac:dyDescent="0.35">
      <c r="A161" s="8" t="s">
        <v>11</v>
      </c>
      <c r="B161" s="8" t="s">
        <v>2951</v>
      </c>
      <c r="C161" s="8" t="s">
        <v>285</v>
      </c>
      <c r="D161" s="26" t="s">
        <v>286</v>
      </c>
      <c r="E161" s="6" t="str">
        <f>IF(TicketTotals35[[#This Row],[New Tickets]]&gt;=500, "TRUE", "FALSE")</f>
        <v>FALSE</v>
      </c>
      <c r="F161" s="4">
        <v>115</v>
      </c>
      <c r="G161" s="4">
        <f>IF(TicketTotals35[[#This Row],[New Tickets]]&gt;499, TicketTotals35[[#This Row],[New Tickets]], 0)</f>
        <v>0</v>
      </c>
      <c r="H161" s="3">
        <f>ROUND((TicketTotals35[[#This Row],[Billed Tickets]]/$F$5)*$F$6, 2)</f>
        <v>0</v>
      </c>
      <c r="I161" s="2">
        <f>TicketTotals35[[#This Row],[Billed Tickets]]/$F$5</f>
        <v>0</v>
      </c>
    </row>
    <row r="162" spans="1:9" x14ac:dyDescent="0.35">
      <c r="A162" s="8" t="s">
        <v>11</v>
      </c>
      <c r="B162" s="8" t="s">
        <v>2951</v>
      </c>
      <c r="C162" s="8" t="s">
        <v>287</v>
      </c>
      <c r="D162" s="25" t="s">
        <v>288</v>
      </c>
      <c r="E162" s="6" t="str">
        <f>IF(TicketTotals35[[#This Row],[New Tickets]]&gt;=500, "TRUE", "FALSE")</f>
        <v>TRUE</v>
      </c>
      <c r="F162" s="4">
        <v>1066</v>
      </c>
      <c r="G162" s="4">
        <f>IF(TicketTotals35[[#This Row],[New Tickets]]&gt;499, TicketTotals35[[#This Row],[New Tickets]], 0)</f>
        <v>1066</v>
      </c>
      <c r="H162" s="3">
        <f>ROUND((TicketTotals35[[#This Row],[Billed Tickets]]/$F$5)*$F$6, 2)</f>
        <v>696.09</v>
      </c>
      <c r="I162" s="2">
        <f>TicketTotals35[[#This Row],[Billed Tickets]]/$F$5</f>
        <v>1.3258891168633195E-4</v>
      </c>
    </row>
    <row r="163" spans="1:9" x14ac:dyDescent="0.35">
      <c r="A163" s="8" t="s">
        <v>11</v>
      </c>
      <c r="B163" s="8" t="s">
        <v>2951</v>
      </c>
      <c r="C163" s="8" t="s">
        <v>289</v>
      </c>
      <c r="D163" s="26" t="s">
        <v>290</v>
      </c>
      <c r="E163" s="6" t="str">
        <f>IF(TicketTotals35[[#This Row],[New Tickets]]&gt;=500, "TRUE", "FALSE")</f>
        <v>TRUE</v>
      </c>
      <c r="F163" s="4">
        <v>1021</v>
      </c>
      <c r="G163" s="4">
        <f>IF(TicketTotals35[[#This Row],[New Tickets]]&gt;499, TicketTotals35[[#This Row],[New Tickets]], 0)</f>
        <v>1021</v>
      </c>
      <c r="H163" s="3">
        <f>ROUND((TicketTotals35[[#This Row],[Billed Tickets]]/$F$5)*$F$6, 2)</f>
        <v>666.71</v>
      </c>
      <c r="I163" s="2">
        <f>TicketTotals35[[#This Row],[Billed Tickets]]/$F$5</f>
        <v>1.2699181879150556E-4</v>
      </c>
    </row>
    <row r="164" spans="1:9" x14ac:dyDescent="0.35">
      <c r="A164" s="8" t="s">
        <v>11</v>
      </c>
      <c r="B164" s="8" t="s">
        <v>2951</v>
      </c>
      <c r="C164" s="8" t="s">
        <v>291</v>
      </c>
      <c r="D164" s="25" t="s">
        <v>292</v>
      </c>
      <c r="E164" s="6" t="str">
        <f>IF(TicketTotals35[[#This Row],[New Tickets]]&gt;=500, "TRUE", "FALSE")</f>
        <v>TRUE</v>
      </c>
      <c r="F164" s="4">
        <v>22551</v>
      </c>
      <c r="G164" s="4">
        <f>IF(TicketTotals35[[#This Row],[New Tickets]]&gt;499, TicketTotals35[[#This Row],[New Tickets]], 0)</f>
        <v>22551</v>
      </c>
      <c r="H164" s="3">
        <f>ROUND((TicketTotals35[[#This Row],[Billed Tickets]]/$F$5)*$F$6, 2)</f>
        <v>14725.67</v>
      </c>
      <c r="I164" s="2">
        <f>TicketTotals35[[#This Row],[Billed Tickets]]/$F$5</f>
        <v>2.8048898193606675E-3</v>
      </c>
    </row>
    <row r="165" spans="1:9" x14ac:dyDescent="0.35">
      <c r="A165" s="8" t="s">
        <v>11</v>
      </c>
      <c r="B165" s="8" t="s">
        <v>2951</v>
      </c>
      <c r="C165" s="8" t="s">
        <v>293</v>
      </c>
      <c r="D165" s="26" t="s">
        <v>294</v>
      </c>
      <c r="E165" s="6" t="str">
        <f>IF(TicketTotals35[[#This Row],[New Tickets]]&gt;=500, "TRUE", "FALSE")</f>
        <v>FALSE</v>
      </c>
      <c r="F165" s="4">
        <v>61</v>
      </c>
      <c r="G165" s="4">
        <f>IF(TicketTotals35[[#This Row],[New Tickets]]&gt;499, TicketTotals35[[#This Row],[New Tickets]], 0)</f>
        <v>0</v>
      </c>
      <c r="H165" s="3">
        <f>ROUND((TicketTotals35[[#This Row],[Billed Tickets]]/$F$5)*$F$6, 2)</f>
        <v>0</v>
      </c>
      <c r="I165" s="2">
        <f>TicketTotals35[[#This Row],[Billed Tickets]]/$F$5</f>
        <v>0</v>
      </c>
    </row>
    <row r="166" spans="1:9" x14ac:dyDescent="0.35">
      <c r="A166" s="8" t="s">
        <v>11</v>
      </c>
      <c r="B166" s="8" t="s">
        <v>2951</v>
      </c>
      <c r="C166" s="8" t="s">
        <v>295</v>
      </c>
      <c r="D166" s="25" t="s">
        <v>296</v>
      </c>
      <c r="E166" s="6" t="str">
        <f>IF(TicketTotals35[[#This Row],[New Tickets]]&gt;=500, "TRUE", "FALSE")</f>
        <v>TRUE</v>
      </c>
      <c r="F166" s="4">
        <v>55360</v>
      </c>
      <c r="G166" s="4">
        <f>IF(TicketTotals35[[#This Row],[New Tickets]]&gt;499, TicketTotals35[[#This Row],[New Tickets]], 0)</f>
        <v>55360</v>
      </c>
      <c r="H166" s="3">
        <f>ROUND((TicketTotals35[[#This Row],[Billed Tickets]]/$F$5)*$F$6, 2)</f>
        <v>36149.760000000002</v>
      </c>
      <c r="I166" s="2">
        <f>TicketTotals35[[#This Row],[Billed Tickets]]/$F$5</f>
        <v>6.8856680590575394E-3</v>
      </c>
    </row>
    <row r="167" spans="1:9" x14ac:dyDescent="0.35">
      <c r="A167" s="8" t="s">
        <v>11</v>
      </c>
      <c r="B167" s="8" t="s">
        <v>2951</v>
      </c>
      <c r="C167" s="8" t="s">
        <v>297</v>
      </c>
      <c r="D167" s="26" t="s">
        <v>298</v>
      </c>
      <c r="E167" s="6" t="str">
        <f>IF(TicketTotals35[[#This Row],[New Tickets]]&gt;=500, "TRUE", "FALSE")</f>
        <v>TRUE</v>
      </c>
      <c r="F167" s="4">
        <v>3207</v>
      </c>
      <c r="G167" s="4">
        <f>IF(TicketTotals35[[#This Row],[New Tickets]]&gt;499, TicketTotals35[[#This Row],[New Tickets]], 0)</f>
        <v>3207</v>
      </c>
      <c r="H167" s="3">
        <f>ROUND((TicketTotals35[[#This Row],[Billed Tickets]]/$F$5)*$F$6, 2)</f>
        <v>2094.15</v>
      </c>
      <c r="I167" s="2">
        <f>TicketTotals35[[#This Row],[Billed Tickets]]/$F$5</f>
        <v>3.9888615363796112E-4</v>
      </c>
    </row>
    <row r="168" spans="1:9" x14ac:dyDescent="0.35">
      <c r="A168" s="8" t="s">
        <v>11</v>
      </c>
      <c r="B168" s="8" t="s">
        <v>2951</v>
      </c>
      <c r="C168" s="23" t="s">
        <v>2967</v>
      </c>
      <c r="D168" s="1" t="s">
        <v>2992</v>
      </c>
      <c r="E168" s="6" t="str">
        <f>IF(TicketTotals35[[#This Row],[New Tickets]]&gt;=500, "TRUE", "FALSE")</f>
        <v>FALSE</v>
      </c>
      <c r="F168" s="4">
        <v>386</v>
      </c>
      <c r="G168" s="4">
        <f>IF(TicketTotals35[[#This Row],[New Tickets]]&gt;499, TicketTotals35[[#This Row],[New Tickets]], 0)</f>
        <v>0</v>
      </c>
      <c r="H168" s="3">
        <f>ROUND((TicketTotals35[[#This Row],[Billed Tickets]]/$F$5)*$F$6, 2)</f>
        <v>0</v>
      </c>
      <c r="I168" s="2">
        <f>TicketTotals35[[#This Row],[Billed Tickets]]/$F$5</f>
        <v>0</v>
      </c>
    </row>
    <row r="169" spans="1:9" x14ac:dyDescent="0.35">
      <c r="A169" s="8" t="s">
        <v>11</v>
      </c>
      <c r="B169" s="8" t="s">
        <v>2951</v>
      </c>
      <c r="C169" s="8" t="s">
        <v>299</v>
      </c>
      <c r="D169" s="26" t="s">
        <v>300</v>
      </c>
      <c r="E169" s="6" t="str">
        <f>IF(TicketTotals35[[#This Row],[New Tickets]]&gt;=500, "TRUE", "FALSE")</f>
        <v>FALSE</v>
      </c>
      <c r="F169" s="4">
        <v>99</v>
      </c>
      <c r="G169" s="4">
        <f>IF(TicketTotals35[[#This Row],[New Tickets]]&gt;499, TicketTotals35[[#This Row],[New Tickets]], 0)</f>
        <v>0</v>
      </c>
      <c r="H169" s="3">
        <f>ROUND((TicketTotals35[[#This Row],[Billed Tickets]]/$F$5)*$F$6, 2)</f>
        <v>0</v>
      </c>
      <c r="I169" s="2">
        <f>TicketTotals35[[#This Row],[Billed Tickets]]/$F$5</f>
        <v>0</v>
      </c>
    </row>
    <row r="170" spans="1:9" x14ac:dyDescent="0.35">
      <c r="A170" s="8" t="s">
        <v>11</v>
      </c>
      <c r="B170" s="8" t="s">
        <v>2951</v>
      </c>
      <c r="C170" s="8" t="s">
        <v>301</v>
      </c>
      <c r="D170" s="25" t="s">
        <v>302</v>
      </c>
      <c r="E170" s="6" t="str">
        <f>IF(TicketTotals35[[#This Row],[New Tickets]]&gt;=500, "TRUE", "FALSE")</f>
        <v>TRUE</v>
      </c>
      <c r="F170" s="4">
        <v>1106</v>
      </c>
      <c r="G170" s="4">
        <f>IF(TicketTotals35[[#This Row],[New Tickets]]&gt;499, TicketTotals35[[#This Row],[New Tickets]], 0)</f>
        <v>1106</v>
      </c>
      <c r="H170" s="3">
        <f>ROUND((TicketTotals35[[#This Row],[Billed Tickets]]/$F$5)*$F$6, 2)</f>
        <v>722.21</v>
      </c>
      <c r="I170" s="2">
        <f>TicketTotals35[[#This Row],[Billed Tickets]]/$F$5</f>
        <v>1.3756410537062207E-4</v>
      </c>
    </row>
    <row r="171" spans="1:9" x14ac:dyDescent="0.35">
      <c r="A171" s="8" t="s">
        <v>11</v>
      </c>
      <c r="B171" s="8" t="s">
        <v>2951</v>
      </c>
      <c r="C171" s="8" t="s">
        <v>303</v>
      </c>
      <c r="D171" s="26" t="s">
        <v>304</v>
      </c>
      <c r="E171" s="6" t="str">
        <f>IF(TicketTotals35[[#This Row],[New Tickets]]&gt;=500, "TRUE", "FALSE")</f>
        <v>FALSE</v>
      </c>
      <c r="F171" s="4">
        <v>3</v>
      </c>
      <c r="G171" s="4">
        <f>IF(TicketTotals35[[#This Row],[New Tickets]]&gt;499, TicketTotals35[[#This Row],[New Tickets]], 0)</f>
        <v>0</v>
      </c>
      <c r="H171" s="3">
        <f>ROUND((TicketTotals35[[#This Row],[Billed Tickets]]/$F$5)*$F$6, 2)</f>
        <v>0</v>
      </c>
      <c r="I171" s="2">
        <f>TicketTotals35[[#This Row],[Billed Tickets]]/$F$5</f>
        <v>0</v>
      </c>
    </row>
    <row r="172" spans="1:9" x14ac:dyDescent="0.35">
      <c r="A172" s="8" t="s">
        <v>11</v>
      </c>
      <c r="B172" s="8" t="s">
        <v>2951</v>
      </c>
      <c r="C172" s="8" t="s">
        <v>305</v>
      </c>
      <c r="D172" s="25" t="s">
        <v>306</v>
      </c>
      <c r="E172" s="6" t="str">
        <f>IF(TicketTotals35[[#This Row],[New Tickets]]&gt;=500, "TRUE", "FALSE")</f>
        <v>TRUE</v>
      </c>
      <c r="F172" s="4">
        <v>3498</v>
      </c>
      <c r="G172" s="4">
        <f>IF(TicketTotals35[[#This Row],[New Tickets]]&gt;499, TicketTotals35[[#This Row],[New Tickets]], 0)</f>
        <v>3498</v>
      </c>
      <c r="H172" s="3">
        <f>ROUND((TicketTotals35[[#This Row],[Billed Tickets]]/$F$5)*$F$6, 2)</f>
        <v>2284.17</v>
      </c>
      <c r="I172" s="2">
        <f>TicketTotals35[[#This Row],[Billed Tickets]]/$F$5</f>
        <v>4.3508068769117182E-4</v>
      </c>
    </row>
    <row r="173" spans="1:9" x14ac:dyDescent="0.35">
      <c r="A173" s="8" t="s">
        <v>11</v>
      </c>
      <c r="B173" s="8" t="s">
        <v>2951</v>
      </c>
      <c r="C173" s="8" t="s">
        <v>307</v>
      </c>
      <c r="D173" s="26" t="s">
        <v>308</v>
      </c>
      <c r="E173" s="6" t="str">
        <f>IF(TicketTotals35[[#This Row],[New Tickets]]&gt;=500, "TRUE", "FALSE")</f>
        <v>TRUE</v>
      </c>
      <c r="F173" s="4">
        <v>629</v>
      </c>
      <c r="G173" s="4">
        <f>IF(TicketTotals35[[#This Row],[New Tickets]]&gt;499, TicketTotals35[[#This Row],[New Tickets]], 0)</f>
        <v>629</v>
      </c>
      <c r="H173" s="3">
        <f>ROUND((TicketTotals35[[#This Row],[Billed Tickets]]/$F$5)*$F$6, 2)</f>
        <v>410.73</v>
      </c>
      <c r="I173" s="2">
        <f>TicketTotals35[[#This Row],[Billed Tickets]]/$F$5</f>
        <v>7.8234920685462287E-5</v>
      </c>
    </row>
    <row r="174" spans="1:9" x14ac:dyDescent="0.35">
      <c r="A174" s="8" t="s">
        <v>11</v>
      </c>
      <c r="B174" s="8" t="s">
        <v>2951</v>
      </c>
      <c r="C174" s="8" t="s">
        <v>309</v>
      </c>
      <c r="D174" s="25" t="s">
        <v>310</v>
      </c>
      <c r="E174" s="6" t="str">
        <f>IF(TicketTotals35[[#This Row],[New Tickets]]&gt;=500, "TRUE", "FALSE")</f>
        <v>FALSE</v>
      </c>
      <c r="F174" s="4">
        <v>94</v>
      </c>
      <c r="G174" s="4">
        <f>IF(TicketTotals35[[#This Row],[New Tickets]]&gt;499, TicketTotals35[[#This Row],[New Tickets]], 0)</f>
        <v>0</v>
      </c>
      <c r="H174" s="3">
        <f>ROUND((TicketTotals35[[#This Row],[Billed Tickets]]/$F$5)*$F$6, 2)</f>
        <v>0</v>
      </c>
      <c r="I174" s="2">
        <f>TicketTotals35[[#This Row],[Billed Tickets]]/$F$5</f>
        <v>0</v>
      </c>
    </row>
    <row r="175" spans="1:9" x14ac:dyDescent="0.35">
      <c r="A175" s="8" t="s">
        <v>11</v>
      </c>
      <c r="B175" s="8" t="s">
        <v>2951</v>
      </c>
      <c r="C175" s="8" t="s">
        <v>311</v>
      </c>
      <c r="D175" s="26" t="s">
        <v>312</v>
      </c>
      <c r="E175" s="6" t="str">
        <f>IF(TicketTotals35[[#This Row],[New Tickets]]&gt;=500, "TRUE", "FALSE")</f>
        <v>FALSE</v>
      </c>
      <c r="F175" s="4">
        <v>31</v>
      </c>
      <c r="G175" s="4">
        <f>IF(TicketTotals35[[#This Row],[New Tickets]]&gt;499, TicketTotals35[[#This Row],[New Tickets]], 0)</f>
        <v>0</v>
      </c>
      <c r="H175" s="3">
        <f>ROUND((TicketTotals35[[#This Row],[Billed Tickets]]/$F$5)*$F$6, 2)</f>
        <v>0</v>
      </c>
      <c r="I175" s="2">
        <f>TicketTotals35[[#This Row],[Billed Tickets]]/$F$5</f>
        <v>0</v>
      </c>
    </row>
    <row r="176" spans="1:9" x14ac:dyDescent="0.35">
      <c r="A176" s="8" t="s">
        <v>11</v>
      </c>
      <c r="B176" s="8" t="s">
        <v>2951</v>
      </c>
      <c r="C176" s="8" t="s">
        <v>313</v>
      </c>
      <c r="D176" s="26" t="s">
        <v>314</v>
      </c>
      <c r="E176" s="6" t="str">
        <f>IF(TicketTotals35[[#This Row],[New Tickets]]&gt;=500, "TRUE", "FALSE")</f>
        <v>TRUE</v>
      </c>
      <c r="F176" s="4">
        <v>3712</v>
      </c>
      <c r="G176" s="4">
        <f>IF(TicketTotals35[[#This Row],[New Tickets]]&gt;499, TicketTotals35[[#This Row],[New Tickets]], 0)</f>
        <v>3712</v>
      </c>
      <c r="H176" s="3">
        <f>ROUND((TicketTotals35[[#This Row],[Billed Tickets]]/$F$5)*$F$6, 2)</f>
        <v>2423.91</v>
      </c>
      <c r="I176" s="2">
        <f>TicketTotals35[[#This Row],[Billed Tickets]]/$F$5</f>
        <v>4.6169797390212399E-4</v>
      </c>
    </row>
    <row r="177" spans="1:9" x14ac:dyDescent="0.35">
      <c r="A177" s="8" t="s">
        <v>11</v>
      </c>
      <c r="B177" s="8" t="s">
        <v>2951</v>
      </c>
      <c r="C177" s="8" t="s">
        <v>315</v>
      </c>
      <c r="D177" s="26" t="s">
        <v>316</v>
      </c>
      <c r="E177" s="6" t="str">
        <f>IF(TicketTotals35[[#This Row],[New Tickets]]&gt;=500, "TRUE", "FALSE")</f>
        <v>TRUE</v>
      </c>
      <c r="F177" s="4">
        <v>2405</v>
      </c>
      <c r="G177" s="4">
        <f>IF(TicketTotals35[[#This Row],[New Tickets]]&gt;499, TicketTotals35[[#This Row],[New Tickets]], 0)</f>
        <v>2405</v>
      </c>
      <c r="H177" s="3">
        <f>ROUND((TicketTotals35[[#This Row],[Billed Tickets]]/$F$5)*$F$6, 2)</f>
        <v>1570.45</v>
      </c>
      <c r="I177" s="2">
        <f>TicketTotals35[[#This Row],[Billed Tickets]]/$F$5</f>
        <v>2.9913352026794405E-4</v>
      </c>
    </row>
    <row r="178" spans="1:9" x14ac:dyDescent="0.35">
      <c r="A178" s="8" t="s">
        <v>11</v>
      </c>
      <c r="B178" s="8" t="s">
        <v>2951</v>
      </c>
      <c r="C178" s="8" t="s">
        <v>317</v>
      </c>
      <c r="D178" s="25" t="s">
        <v>318</v>
      </c>
      <c r="E178" s="6" t="str">
        <f>IF(TicketTotals35[[#This Row],[New Tickets]]&gt;=500, "TRUE", "FALSE")</f>
        <v>TRUE</v>
      </c>
      <c r="F178" s="4">
        <v>1564</v>
      </c>
      <c r="G178" s="4">
        <f>IF(TicketTotals35[[#This Row],[New Tickets]]&gt;499, TicketTotals35[[#This Row],[New Tickets]], 0)</f>
        <v>1564</v>
      </c>
      <c r="H178" s="3">
        <f>ROUND((TicketTotals35[[#This Row],[Billed Tickets]]/$F$5)*$F$6, 2)</f>
        <v>1021.28</v>
      </c>
      <c r="I178" s="2">
        <f>TicketTotals35[[#This Row],[Billed Tickets]]/$F$5</f>
        <v>1.9453007305574407E-4</v>
      </c>
    </row>
    <row r="179" spans="1:9" x14ac:dyDescent="0.35">
      <c r="A179" s="8" t="s">
        <v>11</v>
      </c>
      <c r="B179" s="8" t="s">
        <v>2951</v>
      </c>
      <c r="C179" s="8" t="s">
        <v>319</v>
      </c>
      <c r="D179" s="26" t="s">
        <v>320</v>
      </c>
      <c r="E179" s="6" t="str">
        <f>IF(TicketTotals35[[#This Row],[New Tickets]]&gt;=500, "TRUE", "FALSE")</f>
        <v>FALSE</v>
      </c>
      <c r="F179" s="4">
        <v>10</v>
      </c>
      <c r="G179" s="4">
        <f>IF(TicketTotals35[[#This Row],[New Tickets]]&gt;499, TicketTotals35[[#This Row],[New Tickets]], 0)</f>
        <v>0</v>
      </c>
      <c r="H179" s="3">
        <f>ROUND((TicketTotals35[[#This Row],[Billed Tickets]]/$F$5)*$F$6, 2)</f>
        <v>0</v>
      </c>
      <c r="I179" s="2">
        <f>TicketTotals35[[#This Row],[Billed Tickets]]/$F$5</f>
        <v>0</v>
      </c>
    </row>
    <row r="180" spans="1:9" x14ac:dyDescent="0.35">
      <c r="A180" s="8" t="s">
        <v>11</v>
      </c>
      <c r="B180" s="8" t="s">
        <v>2951</v>
      </c>
      <c r="C180" s="8" t="s">
        <v>321</v>
      </c>
      <c r="D180" s="25" t="s">
        <v>322</v>
      </c>
      <c r="E180" s="6" t="str">
        <f>IF(TicketTotals35[[#This Row],[New Tickets]]&gt;=500, "TRUE", "FALSE")</f>
        <v>FALSE</v>
      </c>
      <c r="F180" s="4">
        <v>19</v>
      </c>
      <c r="G180" s="4">
        <f>IF(TicketTotals35[[#This Row],[New Tickets]]&gt;499, TicketTotals35[[#This Row],[New Tickets]], 0)</f>
        <v>0</v>
      </c>
      <c r="H180" s="3">
        <f>ROUND((TicketTotals35[[#This Row],[Billed Tickets]]/$F$5)*$F$6, 2)</f>
        <v>0</v>
      </c>
      <c r="I180" s="2">
        <f>TicketTotals35[[#This Row],[Billed Tickets]]/$F$5</f>
        <v>0</v>
      </c>
    </row>
    <row r="181" spans="1:9" x14ac:dyDescent="0.35">
      <c r="A181" s="8" t="s">
        <v>11</v>
      </c>
      <c r="B181" s="8" t="s">
        <v>2951</v>
      </c>
      <c r="C181" s="8" t="s">
        <v>323</v>
      </c>
      <c r="D181" s="26" t="s">
        <v>324</v>
      </c>
      <c r="E181" s="6" t="str">
        <f>IF(TicketTotals35[[#This Row],[New Tickets]]&gt;=500, "TRUE", "FALSE")</f>
        <v>TRUE</v>
      </c>
      <c r="F181" s="4">
        <v>2047</v>
      </c>
      <c r="G181" s="4">
        <f>IF(TicketTotals35[[#This Row],[New Tickets]]&gt;499, TicketTotals35[[#This Row],[New Tickets]], 0)</f>
        <v>2047</v>
      </c>
      <c r="H181" s="3">
        <f>ROUND((TicketTotals35[[#This Row],[Billed Tickets]]/$F$5)*$F$6, 2)</f>
        <v>1336.68</v>
      </c>
      <c r="I181" s="2">
        <f>TicketTotals35[[#This Row],[Billed Tickets]]/$F$5</f>
        <v>2.5460553679354736E-4</v>
      </c>
    </row>
    <row r="182" spans="1:9" x14ac:dyDescent="0.35">
      <c r="A182" s="8" t="s">
        <v>11</v>
      </c>
      <c r="B182" s="8" t="s">
        <v>2951</v>
      </c>
      <c r="C182" s="8" t="s">
        <v>325</v>
      </c>
      <c r="D182" s="26" t="s">
        <v>326</v>
      </c>
      <c r="E182" s="6" t="str">
        <f>IF(TicketTotals35[[#This Row],[New Tickets]]&gt;=500, "TRUE", "FALSE")</f>
        <v>TRUE</v>
      </c>
      <c r="F182" s="4">
        <v>728</v>
      </c>
      <c r="G182" s="4">
        <f>IF(TicketTotals35[[#This Row],[New Tickets]]&gt;499, TicketTotals35[[#This Row],[New Tickets]], 0)</f>
        <v>728</v>
      </c>
      <c r="H182" s="3">
        <f>ROUND((TicketTotals35[[#This Row],[Billed Tickets]]/$F$5)*$F$6, 2)</f>
        <v>475.38</v>
      </c>
      <c r="I182" s="2">
        <f>TicketTotals35[[#This Row],[Billed Tickets]]/$F$5</f>
        <v>9.0548525054080361E-5</v>
      </c>
    </row>
    <row r="183" spans="1:9" x14ac:dyDescent="0.35">
      <c r="A183" s="8" t="s">
        <v>11</v>
      </c>
      <c r="B183" s="8" t="s">
        <v>2951</v>
      </c>
      <c r="C183" s="8" t="s">
        <v>327</v>
      </c>
      <c r="D183" s="26" t="s">
        <v>328</v>
      </c>
      <c r="E183" s="6" t="str">
        <f>IF(TicketTotals35[[#This Row],[New Tickets]]&gt;=500, "TRUE", "FALSE")</f>
        <v>TRUE</v>
      </c>
      <c r="F183" s="4">
        <v>1496</v>
      </c>
      <c r="G183" s="4">
        <f>IF(TicketTotals35[[#This Row],[New Tickets]]&gt;499, TicketTotals35[[#This Row],[New Tickets]], 0)</f>
        <v>1496</v>
      </c>
      <c r="H183" s="3">
        <f>ROUND((TicketTotals35[[#This Row],[Billed Tickets]]/$F$5)*$F$6, 2)</f>
        <v>976.88</v>
      </c>
      <c r="I183" s="2">
        <f>TicketTotals35[[#This Row],[Billed Tickets]]/$F$5</f>
        <v>1.8607224379245084E-4</v>
      </c>
    </row>
    <row r="184" spans="1:9" x14ac:dyDescent="0.35">
      <c r="A184" s="8" t="s">
        <v>11</v>
      </c>
      <c r="B184" s="8" t="s">
        <v>2951</v>
      </c>
      <c r="C184" s="8" t="s">
        <v>329</v>
      </c>
      <c r="D184" s="25" t="s">
        <v>330</v>
      </c>
      <c r="E184" s="6" t="str">
        <f>IF(TicketTotals35[[#This Row],[New Tickets]]&gt;=500, "TRUE", "FALSE")</f>
        <v>TRUE</v>
      </c>
      <c r="F184" s="4">
        <v>1184</v>
      </c>
      <c r="G184" s="4">
        <f>IF(TicketTotals35[[#This Row],[New Tickets]]&gt;499, TicketTotals35[[#This Row],[New Tickets]], 0)</f>
        <v>1184</v>
      </c>
      <c r="H184" s="3">
        <f>ROUND((TicketTotals35[[#This Row],[Billed Tickets]]/$F$5)*$F$6, 2)</f>
        <v>773.15</v>
      </c>
      <c r="I184" s="2">
        <f>TicketTotals35[[#This Row],[Billed Tickets]]/$F$5</f>
        <v>1.4726573305498783E-4</v>
      </c>
    </row>
    <row r="185" spans="1:9" x14ac:dyDescent="0.35">
      <c r="A185" s="8" t="s">
        <v>11</v>
      </c>
      <c r="B185" s="8" t="s">
        <v>2951</v>
      </c>
      <c r="C185" s="8" t="s">
        <v>331</v>
      </c>
      <c r="D185" s="26" t="s">
        <v>332</v>
      </c>
      <c r="E185" s="6" t="str">
        <f>IF(TicketTotals35[[#This Row],[New Tickets]]&gt;=500, "TRUE", "FALSE")</f>
        <v>FALSE</v>
      </c>
      <c r="F185" s="4">
        <v>10</v>
      </c>
      <c r="G185" s="4">
        <f>IF(TicketTotals35[[#This Row],[New Tickets]]&gt;499, TicketTotals35[[#This Row],[New Tickets]], 0)</f>
        <v>0</v>
      </c>
      <c r="H185" s="3">
        <f>ROUND((TicketTotals35[[#This Row],[Billed Tickets]]/$F$5)*$F$6, 2)</f>
        <v>0</v>
      </c>
      <c r="I185" s="2">
        <f>TicketTotals35[[#This Row],[Billed Tickets]]/$F$5</f>
        <v>0</v>
      </c>
    </row>
    <row r="186" spans="1:9" x14ac:dyDescent="0.35">
      <c r="A186" s="8" t="s">
        <v>11</v>
      </c>
      <c r="B186" s="8" t="s">
        <v>2951</v>
      </c>
      <c r="C186" s="8" t="s">
        <v>333</v>
      </c>
      <c r="D186" s="25" t="s">
        <v>334</v>
      </c>
      <c r="E186" s="6" t="str">
        <f>IF(TicketTotals35[[#This Row],[New Tickets]]&gt;=500, "TRUE", "FALSE")</f>
        <v>TRUE</v>
      </c>
      <c r="F186" s="4">
        <v>1328</v>
      </c>
      <c r="G186" s="4">
        <f>IF(TicketTotals35[[#This Row],[New Tickets]]&gt;499, TicketTotals35[[#This Row],[New Tickets]], 0)</f>
        <v>1328</v>
      </c>
      <c r="H186" s="3">
        <f>ROUND((TicketTotals35[[#This Row],[Billed Tickets]]/$F$5)*$F$6, 2)</f>
        <v>867.18</v>
      </c>
      <c r="I186" s="2">
        <f>TicketTotals35[[#This Row],[Billed Tickets]]/$F$5</f>
        <v>1.6517643031843229E-4</v>
      </c>
    </row>
    <row r="187" spans="1:9" x14ac:dyDescent="0.35">
      <c r="A187" s="8" t="s">
        <v>11</v>
      </c>
      <c r="B187" s="8" t="s">
        <v>2951</v>
      </c>
      <c r="C187" s="8" t="s">
        <v>335</v>
      </c>
      <c r="D187" s="26" t="s">
        <v>336</v>
      </c>
      <c r="E187" s="6" t="str">
        <f>IF(TicketTotals35[[#This Row],[New Tickets]]&gt;=500, "TRUE", "FALSE")</f>
        <v>TRUE</v>
      </c>
      <c r="F187" s="4">
        <v>4003</v>
      </c>
      <c r="G187" s="4">
        <f>IF(TicketTotals35[[#This Row],[New Tickets]]&gt;499, TicketTotals35[[#This Row],[New Tickets]], 0)</f>
        <v>4003</v>
      </c>
      <c r="H187" s="3">
        <f>ROUND((TicketTotals35[[#This Row],[Billed Tickets]]/$F$5)*$F$6, 2)</f>
        <v>2613.94</v>
      </c>
      <c r="I187" s="2">
        <f>TicketTotals35[[#This Row],[Billed Tickets]]/$F$5</f>
        <v>4.9789250795533469E-4</v>
      </c>
    </row>
    <row r="188" spans="1:9" x14ac:dyDescent="0.35">
      <c r="A188" s="8" t="s">
        <v>11</v>
      </c>
      <c r="B188" s="8" t="s">
        <v>2951</v>
      </c>
      <c r="C188" s="8" t="s">
        <v>337</v>
      </c>
      <c r="D188" s="25" t="s">
        <v>338</v>
      </c>
      <c r="E188" s="6" t="str">
        <f>IF(TicketTotals35[[#This Row],[New Tickets]]&gt;=500, "TRUE", "FALSE")</f>
        <v>FALSE</v>
      </c>
      <c r="F188" s="4">
        <v>183</v>
      </c>
      <c r="G188" s="4">
        <f>IF(TicketTotals35[[#This Row],[New Tickets]]&gt;499, TicketTotals35[[#This Row],[New Tickets]], 0)</f>
        <v>0</v>
      </c>
      <c r="H188" s="3">
        <f>ROUND((TicketTotals35[[#This Row],[Billed Tickets]]/$F$5)*$F$6, 2)</f>
        <v>0</v>
      </c>
      <c r="I188" s="2">
        <f>TicketTotals35[[#This Row],[Billed Tickets]]/$F$5</f>
        <v>0</v>
      </c>
    </row>
    <row r="189" spans="1:9" x14ac:dyDescent="0.35">
      <c r="A189" s="8" t="s">
        <v>11</v>
      </c>
      <c r="B189" s="8" t="s">
        <v>2951</v>
      </c>
      <c r="C189" s="8" t="s">
        <v>339</v>
      </c>
      <c r="D189" s="26" t="s">
        <v>340</v>
      </c>
      <c r="E189" s="6" t="str">
        <f>IF(TicketTotals35[[#This Row],[New Tickets]]&gt;=500, "TRUE", "FALSE")</f>
        <v>TRUE</v>
      </c>
      <c r="F189" s="4">
        <v>1783</v>
      </c>
      <c r="G189" s="4">
        <f>IF(TicketTotals35[[#This Row],[New Tickets]]&gt;499, TicketTotals35[[#This Row],[New Tickets]], 0)</f>
        <v>1783</v>
      </c>
      <c r="H189" s="3">
        <f>ROUND((TicketTotals35[[#This Row],[Billed Tickets]]/$F$5)*$F$6, 2)</f>
        <v>1164.29</v>
      </c>
      <c r="I189" s="2">
        <f>TicketTotals35[[#This Row],[Billed Tickets]]/$F$5</f>
        <v>2.2176925847723251E-4</v>
      </c>
    </row>
    <row r="190" spans="1:9" x14ac:dyDescent="0.35">
      <c r="A190" s="8" t="s">
        <v>11</v>
      </c>
      <c r="B190" s="8" t="s">
        <v>2951</v>
      </c>
      <c r="C190" s="8" t="s">
        <v>341</v>
      </c>
      <c r="D190" s="26" t="s">
        <v>342</v>
      </c>
      <c r="E190" s="6" t="str">
        <f>IF(TicketTotals35[[#This Row],[New Tickets]]&gt;=500, "TRUE", "FALSE")</f>
        <v>TRUE</v>
      </c>
      <c r="F190" s="4">
        <v>4711</v>
      </c>
      <c r="G190" s="4">
        <f>IF(TicketTotals35[[#This Row],[New Tickets]]&gt;499, TicketTotals35[[#This Row],[New Tickets]], 0)</f>
        <v>4711</v>
      </c>
      <c r="H190" s="3">
        <f>ROUND((TicketTotals35[[#This Row],[Billed Tickets]]/$F$5)*$F$6, 2)</f>
        <v>3076.26</v>
      </c>
      <c r="I190" s="2">
        <f>TicketTotals35[[#This Row],[Billed Tickets]]/$F$5</f>
        <v>5.8595343616727E-4</v>
      </c>
    </row>
    <row r="191" spans="1:9" x14ac:dyDescent="0.35">
      <c r="A191" s="8" t="s">
        <v>11</v>
      </c>
      <c r="B191" s="8" t="s">
        <v>2951</v>
      </c>
      <c r="C191" s="8" t="s">
        <v>343</v>
      </c>
      <c r="D191" s="26" t="s">
        <v>344</v>
      </c>
      <c r="E191" s="6" t="str">
        <f>IF(TicketTotals35[[#This Row],[New Tickets]]&gt;=500, "TRUE", "FALSE")</f>
        <v>FALSE</v>
      </c>
      <c r="F191" s="4">
        <v>457</v>
      </c>
      <c r="G191" s="4">
        <f>IF(TicketTotals35[[#This Row],[New Tickets]]&gt;499, TicketTotals35[[#This Row],[New Tickets]], 0)</f>
        <v>0</v>
      </c>
      <c r="H191" s="3">
        <f>ROUND((TicketTotals35[[#This Row],[Billed Tickets]]/$F$5)*$F$6, 2)</f>
        <v>0</v>
      </c>
      <c r="I191" s="2">
        <f>TicketTotals35[[#This Row],[Billed Tickets]]/$F$5</f>
        <v>0</v>
      </c>
    </row>
    <row r="192" spans="1:9" x14ac:dyDescent="0.35">
      <c r="A192" s="8" t="s">
        <v>11</v>
      </c>
      <c r="B192" s="8" t="s">
        <v>2951</v>
      </c>
      <c r="C192" s="8" t="s">
        <v>345</v>
      </c>
      <c r="D192" s="26" t="s">
        <v>346</v>
      </c>
      <c r="E192" s="6" t="str">
        <f>IF(TicketTotals35[[#This Row],[New Tickets]]&gt;=500, "TRUE", "FALSE")</f>
        <v>TRUE</v>
      </c>
      <c r="F192" s="4">
        <v>1783</v>
      </c>
      <c r="G192" s="4">
        <f>IF(TicketTotals35[[#This Row],[New Tickets]]&gt;499, TicketTotals35[[#This Row],[New Tickets]], 0)</f>
        <v>1783</v>
      </c>
      <c r="H192" s="3">
        <f>ROUND((TicketTotals35[[#This Row],[Billed Tickets]]/$F$5)*$F$6, 2)</f>
        <v>1164.29</v>
      </c>
      <c r="I192" s="2">
        <f>TicketTotals35[[#This Row],[Billed Tickets]]/$F$5</f>
        <v>2.2176925847723251E-4</v>
      </c>
    </row>
    <row r="193" spans="1:9" x14ac:dyDescent="0.35">
      <c r="A193" s="8" t="s">
        <v>11</v>
      </c>
      <c r="B193" s="8" t="s">
        <v>2951</v>
      </c>
      <c r="C193" s="8" t="s">
        <v>347</v>
      </c>
      <c r="D193" s="26" t="s">
        <v>348</v>
      </c>
      <c r="E193" s="6" t="str">
        <f>IF(TicketTotals35[[#This Row],[New Tickets]]&gt;=500, "TRUE", "FALSE")</f>
        <v>TRUE</v>
      </c>
      <c r="F193" s="4">
        <v>1630</v>
      </c>
      <c r="G193" s="4">
        <f>IF(TicketTotals35[[#This Row],[New Tickets]]&gt;499, TicketTotals35[[#This Row],[New Tickets]], 0)</f>
        <v>1630</v>
      </c>
      <c r="H193" s="3">
        <f>ROUND((TicketTotals35[[#This Row],[Billed Tickets]]/$F$5)*$F$6, 2)</f>
        <v>1064.3800000000001</v>
      </c>
      <c r="I193" s="2">
        <f>TicketTotals35[[#This Row],[Billed Tickets]]/$F$5</f>
        <v>2.0273914263482277E-4</v>
      </c>
    </row>
    <row r="194" spans="1:9" x14ac:dyDescent="0.35">
      <c r="A194" s="8" t="s">
        <v>11</v>
      </c>
      <c r="B194" s="8" t="s">
        <v>2951</v>
      </c>
      <c r="C194" s="8" t="s">
        <v>349</v>
      </c>
      <c r="D194" s="25" t="s">
        <v>350</v>
      </c>
      <c r="E194" s="6" t="str">
        <f>IF(TicketTotals35[[#This Row],[New Tickets]]&gt;=500, "TRUE", "FALSE")</f>
        <v>FALSE</v>
      </c>
      <c r="F194" s="4">
        <v>25</v>
      </c>
      <c r="G194" s="4">
        <f>IF(TicketTotals35[[#This Row],[New Tickets]]&gt;499, TicketTotals35[[#This Row],[New Tickets]], 0)</f>
        <v>0</v>
      </c>
      <c r="H194" s="3">
        <f>ROUND((TicketTotals35[[#This Row],[Billed Tickets]]/$F$5)*$F$6, 2)</f>
        <v>0</v>
      </c>
      <c r="I194" s="2">
        <f>TicketTotals35[[#This Row],[Billed Tickets]]/$F$5</f>
        <v>0</v>
      </c>
    </row>
    <row r="195" spans="1:9" x14ac:dyDescent="0.35">
      <c r="A195" s="8" t="s">
        <v>11</v>
      </c>
      <c r="B195" s="8" t="s">
        <v>2951</v>
      </c>
      <c r="C195" s="8" t="s">
        <v>351</v>
      </c>
      <c r="D195" s="26" t="s">
        <v>352</v>
      </c>
      <c r="E195" s="6" t="str">
        <f>IF(TicketTotals35[[#This Row],[New Tickets]]&gt;=500, "TRUE", "FALSE")</f>
        <v>TRUE</v>
      </c>
      <c r="F195" s="4">
        <v>908</v>
      </c>
      <c r="G195" s="4">
        <f>IF(TicketTotals35[[#This Row],[New Tickets]]&gt;499, TicketTotals35[[#This Row],[New Tickets]], 0)</f>
        <v>908</v>
      </c>
      <c r="H195" s="3">
        <f>ROUND((TicketTotals35[[#This Row],[Billed Tickets]]/$F$5)*$F$6, 2)</f>
        <v>592.91999999999996</v>
      </c>
      <c r="I195" s="2">
        <f>TicketTotals35[[#This Row],[Billed Tickets]]/$F$5</f>
        <v>1.1293689663338594E-4</v>
      </c>
    </row>
    <row r="196" spans="1:9" x14ac:dyDescent="0.35">
      <c r="A196" s="8" t="s">
        <v>11</v>
      </c>
      <c r="B196" s="8" t="s">
        <v>2951</v>
      </c>
      <c r="C196" s="8" t="s">
        <v>353</v>
      </c>
      <c r="D196" s="25" t="s">
        <v>354</v>
      </c>
      <c r="E196" s="6" t="str">
        <f>IF(TicketTotals35[[#This Row],[New Tickets]]&gt;=500, "TRUE", "FALSE")</f>
        <v>TRUE</v>
      </c>
      <c r="F196" s="4">
        <v>1704</v>
      </c>
      <c r="G196" s="4">
        <f>IF(TicketTotals35[[#This Row],[New Tickets]]&gt;499, TicketTotals35[[#This Row],[New Tickets]], 0)</f>
        <v>1704</v>
      </c>
      <c r="H196" s="3">
        <f>ROUND((TicketTotals35[[#This Row],[Billed Tickets]]/$F$5)*$F$6, 2)</f>
        <v>1112.7</v>
      </c>
      <c r="I196" s="2">
        <f>TicketTotals35[[#This Row],[Billed Tickets]]/$F$5</f>
        <v>2.1194325095075952E-4</v>
      </c>
    </row>
    <row r="197" spans="1:9" x14ac:dyDescent="0.35">
      <c r="A197" s="8" t="s">
        <v>11</v>
      </c>
      <c r="B197" s="8" t="s">
        <v>2951</v>
      </c>
      <c r="C197" s="8" t="s">
        <v>355</v>
      </c>
      <c r="D197" s="26" t="s">
        <v>356</v>
      </c>
      <c r="E197" s="6" t="str">
        <f>IF(TicketTotals35[[#This Row],[New Tickets]]&gt;=500, "TRUE", "FALSE")</f>
        <v>TRUE</v>
      </c>
      <c r="F197" s="4">
        <v>548</v>
      </c>
      <c r="G197" s="4">
        <f>IF(TicketTotals35[[#This Row],[New Tickets]]&gt;499, TicketTotals35[[#This Row],[New Tickets]], 0)</f>
        <v>548</v>
      </c>
      <c r="H197" s="3">
        <f>ROUND((TicketTotals35[[#This Row],[Billed Tickets]]/$F$5)*$F$6, 2)</f>
        <v>357.84</v>
      </c>
      <c r="I197" s="2">
        <f>TicketTotals35[[#This Row],[Billed Tickets]]/$F$5</f>
        <v>6.8160153474774771E-5</v>
      </c>
    </row>
    <row r="198" spans="1:9" x14ac:dyDescent="0.35">
      <c r="A198" s="8" t="s">
        <v>11</v>
      </c>
      <c r="B198" s="8" t="s">
        <v>2951</v>
      </c>
      <c r="C198" s="8" t="s">
        <v>357</v>
      </c>
      <c r="D198" s="25" t="s">
        <v>358</v>
      </c>
      <c r="E198" s="6" t="str">
        <f>IF(TicketTotals35[[#This Row],[New Tickets]]&gt;=500, "TRUE", "FALSE")</f>
        <v>FALSE</v>
      </c>
      <c r="F198" s="4">
        <v>125</v>
      </c>
      <c r="G198" s="4">
        <f>IF(TicketTotals35[[#This Row],[New Tickets]]&gt;499, TicketTotals35[[#This Row],[New Tickets]], 0)</f>
        <v>0</v>
      </c>
      <c r="H198" s="3">
        <f>ROUND((TicketTotals35[[#This Row],[Billed Tickets]]/$F$5)*$F$6, 2)</f>
        <v>0</v>
      </c>
      <c r="I198" s="2">
        <f>TicketTotals35[[#This Row],[Billed Tickets]]/$F$5</f>
        <v>0</v>
      </c>
    </row>
    <row r="199" spans="1:9" x14ac:dyDescent="0.35">
      <c r="A199" s="8" t="s">
        <v>11</v>
      </c>
      <c r="B199" s="8" t="s">
        <v>2951</v>
      </c>
      <c r="C199" s="8" t="s">
        <v>359</v>
      </c>
      <c r="D199" s="26" t="s">
        <v>360</v>
      </c>
      <c r="E199" s="6" t="str">
        <f>IF(TicketTotals35[[#This Row],[New Tickets]]&gt;=500, "TRUE", "FALSE")</f>
        <v>TRUE</v>
      </c>
      <c r="F199" s="4">
        <v>7765</v>
      </c>
      <c r="G199" s="4">
        <f>IF(TicketTotals35[[#This Row],[New Tickets]]&gt;499, TicketTotals35[[#This Row],[New Tickets]], 0)</f>
        <v>7765</v>
      </c>
      <c r="H199" s="3">
        <f>ROUND((TicketTotals35[[#This Row],[Billed Tickets]]/$F$5)*$F$6, 2)</f>
        <v>5070.5</v>
      </c>
      <c r="I199" s="2">
        <f>TicketTotals35[[#This Row],[Billed Tickets]]/$F$5</f>
        <v>9.6580947396282134E-4</v>
      </c>
    </row>
    <row r="200" spans="1:9" x14ac:dyDescent="0.35">
      <c r="A200" s="8" t="s">
        <v>11</v>
      </c>
      <c r="B200" s="8" t="s">
        <v>2951</v>
      </c>
      <c r="C200" s="11" t="s">
        <v>361</v>
      </c>
      <c r="D200" s="25" t="s">
        <v>362</v>
      </c>
      <c r="E200" s="6" t="str">
        <f>IF(TicketTotals35[[#This Row],[New Tickets]]&gt;=500, "TRUE", "FALSE")</f>
        <v>FALSE</v>
      </c>
      <c r="F200" s="4">
        <v>353</v>
      </c>
      <c r="G200" s="4">
        <f>IF(TicketTotals35[[#This Row],[New Tickets]]&gt;499, TicketTotals35[[#This Row],[New Tickets]], 0)</f>
        <v>0</v>
      </c>
      <c r="H200" s="3">
        <f>ROUND((TicketTotals35[[#This Row],[Billed Tickets]]/$F$5)*$F$6, 2)</f>
        <v>0</v>
      </c>
      <c r="I200" s="2">
        <f>TicketTotals35[[#This Row],[Billed Tickets]]/$F$5</f>
        <v>0</v>
      </c>
    </row>
    <row r="201" spans="1:9" x14ac:dyDescent="0.35">
      <c r="A201" s="8" t="s">
        <v>11</v>
      </c>
      <c r="B201" s="8" t="s">
        <v>2951</v>
      </c>
      <c r="C201" s="8" t="s">
        <v>363</v>
      </c>
      <c r="D201" s="26" t="s">
        <v>364</v>
      </c>
      <c r="E201" s="6" t="str">
        <f>IF(TicketTotals35[[#This Row],[New Tickets]]&gt;=500, "TRUE", "FALSE")</f>
        <v>TRUE</v>
      </c>
      <c r="F201" s="4">
        <v>3952</v>
      </c>
      <c r="G201" s="4">
        <f>IF(TicketTotals35[[#This Row],[New Tickets]]&gt;499, TicketTotals35[[#This Row],[New Tickets]], 0)</f>
        <v>3952</v>
      </c>
      <c r="H201" s="3">
        <f>ROUND((TicketTotals35[[#This Row],[Billed Tickets]]/$F$5)*$F$6, 2)</f>
        <v>2580.63</v>
      </c>
      <c r="I201" s="2">
        <f>TicketTotals35[[#This Row],[Billed Tickets]]/$F$5</f>
        <v>4.9154913600786478E-4</v>
      </c>
    </row>
    <row r="202" spans="1:9" x14ac:dyDescent="0.35">
      <c r="A202" s="8" t="s">
        <v>11</v>
      </c>
      <c r="B202" s="8" t="s">
        <v>2951</v>
      </c>
      <c r="C202" s="8" t="s">
        <v>365</v>
      </c>
      <c r="D202" s="25" t="s">
        <v>366</v>
      </c>
      <c r="E202" s="6" t="str">
        <f>IF(TicketTotals35[[#This Row],[New Tickets]]&gt;=500, "TRUE", "FALSE")</f>
        <v>TRUE</v>
      </c>
      <c r="F202" s="4">
        <v>3187</v>
      </c>
      <c r="G202" s="4">
        <f>IF(TicketTotals35[[#This Row],[New Tickets]]&gt;499, TicketTotals35[[#This Row],[New Tickets]], 0)</f>
        <v>3187</v>
      </c>
      <c r="H202" s="3">
        <f>ROUND((TicketTotals35[[#This Row],[Billed Tickets]]/$F$5)*$F$6, 2)</f>
        <v>2081.09</v>
      </c>
      <c r="I202" s="2">
        <f>TicketTotals35[[#This Row],[Billed Tickets]]/$F$5</f>
        <v>3.9639855679581606E-4</v>
      </c>
    </row>
    <row r="203" spans="1:9" x14ac:dyDescent="0.35">
      <c r="A203" s="8" t="s">
        <v>11</v>
      </c>
      <c r="B203" s="8" t="s">
        <v>2951</v>
      </c>
      <c r="C203" s="8" t="s">
        <v>367</v>
      </c>
      <c r="D203" s="26" t="s">
        <v>368</v>
      </c>
      <c r="E203" s="6" t="str">
        <f>IF(TicketTotals35[[#This Row],[New Tickets]]&gt;=500, "TRUE", "FALSE")</f>
        <v>TRUE</v>
      </c>
      <c r="F203" s="4">
        <v>3238</v>
      </c>
      <c r="G203" s="4">
        <f>IF(TicketTotals35[[#This Row],[New Tickets]]&gt;499, TicketTotals35[[#This Row],[New Tickets]], 0)</f>
        <v>3238</v>
      </c>
      <c r="H203" s="3">
        <f>ROUND((TicketTotals35[[#This Row],[Billed Tickets]]/$F$5)*$F$6, 2)</f>
        <v>2114.4</v>
      </c>
      <c r="I203" s="2">
        <f>TicketTotals35[[#This Row],[Billed Tickets]]/$F$5</f>
        <v>4.0274192874328597E-4</v>
      </c>
    </row>
    <row r="204" spans="1:9" x14ac:dyDescent="0.35">
      <c r="A204" s="8" t="s">
        <v>11</v>
      </c>
      <c r="B204" s="8" t="s">
        <v>2951</v>
      </c>
      <c r="C204" s="8" t="s">
        <v>369</v>
      </c>
      <c r="D204" s="25" t="s">
        <v>370</v>
      </c>
      <c r="E204" s="6" t="str">
        <f>IF(TicketTotals35[[#This Row],[New Tickets]]&gt;=500, "TRUE", "FALSE")</f>
        <v>TRUE</v>
      </c>
      <c r="F204" s="4">
        <v>4211</v>
      </c>
      <c r="G204" s="4">
        <f>IF(TicketTotals35[[#This Row],[New Tickets]]&gt;499, TicketTotals35[[#This Row],[New Tickets]], 0)</f>
        <v>4211</v>
      </c>
      <c r="H204" s="3">
        <f>ROUND((TicketTotals35[[#This Row],[Billed Tickets]]/$F$5)*$F$6, 2)</f>
        <v>2749.76</v>
      </c>
      <c r="I204" s="2">
        <f>TicketTotals35[[#This Row],[Billed Tickets]]/$F$5</f>
        <v>5.2376351511364337E-4</v>
      </c>
    </row>
    <row r="205" spans="1:9" x14ac:dyDescent="0.35">
      <c r="A205" s="8" t="s">
        <v>11</v>
      </c>
      <c r="B205" s="8" t="s">
        <v>2951</v>
      </c>
      <c r="C205" s="8" t="s">
        <v>371</v>
      </c>
      <c r="D205" s="26" t="s">
        <v>372</v>
      </c>
      <c r="E205" s="6" t="str">
        <f>IF(TicketTotals35[[#This Row],[New Tickets]]&gt;=500, "TRUE", "FALSE")</f>
        <v>TRUE</v>
      </c>
      <c r="F205" s="4">
        <v>3106</v>
      </c>
      <c r="G205" s="4">
        <f>IF(TicketTotals35[[#This Row],[New Tickets]]&gt;499, TicketTotals35[[#This Row],[New Tickets]], 0)</f>
        <v>3106</v>
      </c>
      <c r="H205" s="3">
        <f>ROUND((TicketTotals35[[#This Row],[Billed Tickets]]/$F$5)*$F$6, 2)</f>
        <v>2028.2</v>
      </c>
      <c r="I205" s="2">
        <f>TicketTotals35[[#This Row],[Billed Tickets]]/$F$5</f>
        <v>3.8632378958512856E-4</v>
      </c>
    </row>
    <row r="206" spans="1:9" x14ac:dyDescent="0.35">
      <c r="A206" s="8" t="s">
        <v>11</v>
      </c>
      <c r="B206" s="8" t="s">
        <v>2951</v>
      </c>
      <c r="C206" s="8" t="s">
        <v>373</v>
      </c>
      <c r="D206" s="25" t="s">
        <v>374</v>
      </c>
      <c r="E206" s="6" t="str">
        <f>IF(TicketTotals35[[#This Row],[New Tickets]]&gt;=500, "TRUE", "FALSE")</f>
        <v>TRUE</v>
      </c>
      <c r="F206" s="4">
        <v>891</v>
      </c>
      <c r="G206" s="4">
        <f>IF(TicketTotals35[[#This Row],[New Tickets]]&gt;499, TicketTotals35[[#This Row],[New Tickets]], 0)</f>
        <v>891</v>
      </c>
      <c r="H206" s="3">
        <f>ROUND((TicketTotals35[[#This Row],[Billed Tickets]]/$F$5)*$F$6, 2)</f>
        <v>581.82000000000005</v>
      </c>
      <c r="I206" s="2">
        <f>TicketTotals35[[#This Row],[Billed Tickets]]/$F$5</f>
        <v>1.1082243931756264E-4</v>
      </c>
    </row>
    <row r="207" spans="1:9" x14ac:dyDescent="0.35">
      <c r="A207" s="8" t="s">
        <v>11</v>
      </c>
      <c r="B207" s="8" t="s">
        <v>2951</v>
      </c>
      <c r="C207" s="8" t="s">
        <v>375</v>
      </c>
      <c r="D207" s="26" t="s">
        <v>376</v>
      </c>
      <c r="E207" s="6" t="str">
        <f>IF(TicketTotals35[[#This Row],[New Tickets]]&gt;=500, "TRUE", "FALSE")</f>
        <v>TRUE</v>
      </c>
      <c r="F207" s="4">
        <v>32306</v>
      </c>
      <c r="G207" s="4">
        <f>IF(TicketTotals35[[#This Row],[New Tickets]]&gt;499, TicketTotals35[[#This Row],[New Tickets]], 0)</f>
        <v>32306</v>
      </c>
      <c r="H207" s="3">
        <f>ROUND((TicketTotals35[[#This Row],[Billed Tickets]]/$F$5)*$F$6, 2)</f>
        <v>21095.63</v>
      </c>
      <c r="I207" s="2">
        <f>TicketTotals35[[#This Row],[Billed Tickets]]/$F$5</f>
        <v>4.018215179116923E-3</v>
      </c>
    </row>
    <row r="208" spans="1:9" x14ac:dyDescent="0.35">
      <c r="A208" s="8" t="s">
        <v>11</v>
      </c>
      <c r="B208" s="8" t="s">
        <v>2951</v>
      </c>
      <c r="C208" s="8" t="s">
        <v>377</v>
      </c>
      <c r="D208" s="25" t="s">
        <v>378</v>
      </c>
      <c r="E208" s="6" t="str">
        <f>IF(TicketTotals35[[#This Row],[New Tickets]]&gt;=500, "TRUE", "FALSE")</f>
        <v>TRUE</v>
      </c>
      <c r="F208" s="4">
        <v>16238</v>
      </c>
      <c r="G208" s="4">
        <f>IF(TicketTotals35[[#This Row],[New Tickets]]&gt;499, TicketTotals35[[#This Row],[New Tickets]], 0)</f>
        <v>16238</v>
      </c>
      <c r="H208" s="3">
        <f>ROUND((TicketTotals35[[#This Row],[Billed Tickets]]/$F$5)*$F$6, 2)</f>
        <v>10603.32</v>
      </c>
      <c r="I208" s="2">
        <f>TicketTotals35[[#This Row],[Billed Tickets]]/$F$5</f>
        <v>2.0196798761375782E-3</v>
      </c>
    </row>
    <row r="209" spans="1:9" x14ac:dyDescent="0.35">
      <c r="A209" s="8" t="s">
        <v>11</v>
      </c>
      <c r="B209" s="8" t="s">
        <v>2951</v>
      </c>
      <c r="C209" s="8" t="s">
        <v>379</v>
      </c>
      <c r="D209" s="26" t="s">
        <v>378</v>
      </c>
      <c r="E209" s="6" t="str">
        <f>IF(TicketTotals35[[#This Row],[New Tickets]]&gt;=500, "TRUE", "FALSE")</f>
        <v>TRUE</v>
      </c>
      <c r="F209" s="4">
        <v>27730</v>
      </c>
      <c r="G209" s="4">
        <f>IF(TicketTotals35[[#This Row],[New Tickets]]&gt;499, TicketTotals35[[#This Row],[New Tickets]], 0)</f>
        <v>27730</v>
      </c>
      <c r="H209" s="3">
        <f>ROUND((TicketTotals35[[#This Row],[Billed Tickets]]/$F$5)*$F$6, 2)</f>
        <v>18107.53</v>
      </c>
      <c r="I209" s="2">
        <f>TicketTotals35[[#This Row],[Billed Tickets]]/$F$5</f>
        <v>3.4490530216341321E-3</v>
      </c>
    </row>
    <row r="210" spans="1:9" x14ac:dyDescent="0.35">
      <c r="A210" s="8" t="s">
        <v>11</v>
      </c>
      <c r="B210" s="8" t="s">
        <v>2951</v>
      </c>
      <c r="C210" s="8" t="s">
        <v>380</v>
      </c>
      <c r="D210" s="25" t="s">
        <v>381</v>
      </c>
      <c r="E210" s="6" t="str">
        <f>IF(TicketTotals35[[#This Row],[New Tickets]]&gt;=500, "TRUE", "FALSE")</f>
        <v>FALSE</v>
      </c>
      <c r="F210" s="4">
        <v>334</v>
      </c>
      <c r="G210" s="4">
        <f>IF(TicketTotals35[[#This Row],[New Tickets]]&gt;499, TicketTotals35[[#This Row],[New Tickets]], 0)</f>
        <v>0</v>
      </c>
      <c r="H210" s="3">
        <f>ROUND((TicketTotals35[[#This Row],[Billed Tickets]]/$F$5)*$F$6, 2)</f>
        <v>0</v>
      </c>
      <c r="I210" s="2">
        <f>TicketTotals35[[#This Row],[Billed Tickets]]/$F$5</f>
        <v>0</v>
      </c>
    </row>
    <row r="211" spans="1:9" x14ac:dyDescent="0.35">
      <c r="A211" s="8" t="s">
        <v>11</v>
      </c>
      <c r="B211" s="8" t="s">
        <v>2951</v>
      </c>
      <c r="C211" s="8" t="s">
        <v>382</v>
      </c>
      <c r="D211" s="26" t="s">
        <v>383</v>
      </c>
      <c r="E211" s="6" t="str">
        <f>IF(TicketTotals35[[#This Row],[New Tickets]]&gt;=500, "TRUE", "FALSE")</f>
        <v>FALSE</v>
      </c>
      <c r="F211" s="4">
        <v>16</v>
      </c>
      <c r="G211" s="4">
        <f>IF(TicketTotals35[[#This Row],[New Tickets]]&gt;499, TicketTotals35[[#This Row],[New Tickets]], 0)</f>
        <v>0</v>
      </c>
      <c r="H211" s="3">
        <f>ROUND((TicketTotals35[[#This Row],[Billed Tickets]]/$F$5)*$F$6, 2)</f>
        <v>0</v>
      </c>
      <c r="I211" s="2">
        <f>TicketTotals35[[#This Row],[Billed Tickets]]/$F$5</f>
        <v>0</v>
      </c>
    </row>
    <row r="212" spans="1:9" x14ac:dyDescent="0.35">
      <c r="A212" s="8" t="s">
        <v>11</v>
      </c>
      <c r="B212" s="8" t="s">
        <v>2951</v>
      </c>
      <c r="C212" s="8" t="s">
        <v>384</v>
      </c>
      <c r="D212" s="25" t="s">
        <v>385</v>
      </c>
      <c r="E212" s="6" t="str">
        <f>IF(TicketTotals35[[#This Row],[New Tickets]]&gt;=500, "TRUE", "FALSE")</f>
        <v>TRUE</v>
      </c>
      <c r="F212" s="4">
        <v>565</v>
      </c>
      <c r="G212" s="4">
        <f>IF(TicketTotals35[[#This Row],[New Tickets]]&gt;499, TicketTotals35[[#This Row],[New Tickets]], 0)</f>
        <v>565</v>
      </c>
      <c r="H212" s="3">
        <f>ROUND((TicketTotals35[[#This Row],[Billed Tickets]]/$F$5)*$F$6, 2)</f>
        <v>368.94</v>
      </c>
      <c r="I212" s="2">
        <f>TicketTotals35[[#This Row],[Billed Tickets]]/$F$5</f>
        <v>7.0274610790598083E-5</v>
      </c>
    </row>
    <row r="213" spans="1:9" x14ac:dyDescent="0.35">
      <c r="A213" s="8" t="s">
        <v>11</v>
      </c>
      <c r="B213" s="8" t="s">
        <v>2951</v>
      </c>
      <c r="C213" s="8" t="s">
        <v>386</v>
      </c>
      <c r="D213" s="26" t="s">
        <v>387</v>
      </c>
      <c r="E213" s="6" t="str">
        <f>IF(TicketTotals35[[#This Row],[New Tickets]]&gt;=500, "TRUE", "FALSE")</f>
        <v>FALSE</v>
      </c>
      <c r="F213" s="4">
        <v>137</v>
      </c>
      <c r="G213" s="4">
        <f>IF(TicketTotals35[[#This Row],[New Tickets]]&gt;499, TicketTotals35[[#This Row],[New Tickets]], 0)</f>
        <v>0</v>
      </c>
      <c r="H213" s="3">
        <f>ROUND((TicketTotals35[[#This Row],[Billed Tickets]]/$F$5)*$F$6, 2)</f>
        <v>0</v>
      </c>
      <c r="I213" s="2">
        <f>TicketTotals35[[#This Row],[Billed Tickets]]/$F$5</f>
        <v>0</v>
      </c>
    </row>
    <row r="214" spans="1:9" x14ac:dyDescent="0.35">
      <c r="A214" s="8" t="s">
        <v>11</v>
      </c>
      <c r="B214" s="8" t="s">
        <v>2951</v>
      </c>
      <c r="C214" s="8" t="s">
        <v>388</v>
      </c>
      <c r="D214" s="25" t="s">
        <v>389</v>
      </c>
      <c r="E214" s="6" t="str">
        <f>IF(TicketTotals35[[#This Row],[New Tickets]]&gt;=500, "TRUE", "FALSE")</f>
        <v>TRUE</v>
      </c>
      <c r="F214" s="4">
        <v>2043</v>
      </c>
      <c r="G214" s="4">
        <f>IF(TicketTotals35[[#This Row],[New Tickets]]&gt;499, TicketTotals35[[#This Row],[New Tickets]], 0)</f>
        <v>2043</v>
      </c>
      <c r="H214" s="3">
        <f>ROUND((TicketTotals35[[#This Row],[Billed Tickets]]/$F$5)*$F$6, 2)</f>
        <v>1334.07</v>
      </c>
      <c r="I214" s="2">
        <f>TicketTotals35[[#This Row],[Billed Tickets]]/$F$5</f>
        <v>2.5410801742511838E-4</v>
      </c>
    </row>
    <row r="215" spans="1:9" x14ac:dyDescent="0.35">
      <c r="A215" s="8" t="s">
        <v>11</v>
      </c>
      <c r="B215" s="8" t="s">
        <v>2951</v>
      </c>
      <c r="C215" s="23" t="s">
        <v>2968</v>
      </c>
      <c r="D215" s="1" t="s">
        <v>2993</v>
      </c>
      <c r="E215" s="6" t="str">
        <f>IF(TicketTotals35[[#This Row],[New Tickets]]&gt;=500, "TRUE", "FALSE")</f>
        <v>FALSE</v>
      </c>
      <c r="F215" s="4">
        <v>1</v>
      </c>
      <c r="G215" s="4">
        <f>IF(TicketTotals35[[#This Row],[New Tickets]]&gt;499, TicketTotals35[[#This Row],[New Tickets]], 0)</f>
        <v>0</v>
      </c>
      <c r="H215" s="3">
        <f>ROUND((TicketTotals35[[#This Row],[Billed Tickets]]/$F$5)*$F$6, 2)</f>
        <v>0</v>
      </c>
      <c r="I215" s="2">
        <f>TicketTotals35[[#This Row],[Billed Tickets]]/$F$5</f>
        <v>0</v>
      </c>
    </row>
    <row r="216" spans="1:9" x14ac:dyDescent="0.35">
      <c r="A216" s="8" t="s">
        <v>11</v>
      </c>
      <c r="B216" s="8" t="s">
        <v>2951</v>
      </c>
      <c r="C216" s="8" t="s">
        <v>390</v>
      </c>
      <c r="D216" s="25" t="s">
        <v>391</v>
      </c>
      <c r="E216" s="6" t="str">
        <f>IF(TicketTotals35[[#This Row],[New Tickets]]&gt;=500, "TRUE", "FALSE")</f>
        <v>FALSE</v>
      </c>
      <c r="F216" s="4">
        <v>82</v>
      </c>
      <c r="G216" s="4">
        <f>IF(TicketTotals35[[#This Row],[New Tickets]]&gt;499, TicketTotals35[[#This Row],[New Tickets]], 0)</f>
        <v>0</v>
      </c>
      <c r="H216" s="3">
        <f>ROUND((TicketTotals35[[#This Row],[Billed Tickets]]/$F$5)*$F$6, 2)</f>
        <v>0</v>
      </c>
      <c r="I216" s="2">
        <f>TicketTotals35[[#This Row],[Billed Tickets]]/$F$5</f>
        <v>0</v>
      </c>
    </row>
    <row r="217" spans="1:9" x14ac:dyDescent="0.35">
      <c r="A217" s="8" t="s">
        <v>11</v>
      </c>
      <c r="B217" s="8" t="s">
        <v>2951</v>
      </c>
      <c r="C217" s="8" t="s">
        <v>392</v>
      </c>
      <c r="D217" s="26" t="s">
        <v>393</v>
      </c>
      <c r="E217" s="6" t="str">
        <f>IF(TicketTotals35[[#This Row],[New Tickets]]&gt;=500, "TRUE", "FALSE")</f>
        <v>TRUE</v>
      </c>
      <c r="F217" s="4">
        <v>15323</v>
      </c>
      <c r="G217" s="4">
        <f>IF(TicketTotals35[[#This Row],[New Tickets]]&gt;499, TicketTotals35[[#This Row],[New Tickets]], 0)</f>
        <v>15323</v>
      </c>
      <c r="H217" s="3">
        <f>ROUND((TicketTotals35[[#This Row],[Billed Tickets]]/$F$5)*$F$6, 2)</f>
        <v>10005.83</v>
      </c>
      <c r="I217" s="2">
        <f>TicketTotals35[[#This Row],[Billed Tickets]]/$F$5</f>
        <v>1.9058723206094414E-3</v>
      </c>
    </row>
    <row r="218" spans="1:9" x14ac:dyDescent="0.35">
      <c r="A218" s="8" t="s">
        <v>11</v>
      </c>
      <c r="B218" s="8" t="s">
        <v>2951</v>
      </c>
      <c r="C218" s="8" t="s">
        <v>394</v>
      </c>
      <c r="D218" s="25" t="s">
        <v>395</v>
      </c>
      <c r="E218" s="6" t="str">
        <f>IF(TicketTotals35[[#This Row],[New Tickets]]&gt;=500, "TRUE", "FALSE")</f>
        <v>FALSE</v>
      </c>
      <c r="F218" s="4">
        <v>4</v>
      </c>
      <c r="G218" s="4">
        <f>IF(TicketTotals35[[#This Row],[New Tickets]]&gt;499, TicketTotals35[[#This Row],[New Tickets]], 0)</f>
        <v>0</v>
      </c>
      <c r="H218" s="3">
        <f>ROUND((TicketTotals35[[#This Row],[Billed Tickets]]/$F$5)*$F$6, 2)</f>
        <v>0</v>
      </c>
      <c r="I218" s="2">
        <f>TicketTotals35[[#This Row],[Billed Tickets]]/$F$5</f>
        <v>0</v>
      </c>
    </row>
    <row r="219" spans="1:9" x14ac:dyDescent="0.35">
      <c r="A219" s="8" t="s">
        <v>11</v>
      </c>
      <c r="B219" s="8" t="s">
        <v>2951</v>
      </c>
      <c r="C219" s="8" t="s">
        <v>396</v>
      </c>
      <c r="D219" s="26" t="s">
        <v>397</v>
      </c>
      <c r="E219" s="6" t="str">
        <f>IF(TicketTotals35[[#This Row],[New Tickets]]&gt;=500, "TRUE", "FALSE")</f>
        <v>FALSE</v>
      </c>
      <c r="F219" s="4">
        <v>98</v>
      </c>
      <c r="G219" s="4">
        <f>IF(TicketTotals35[[#This Row],[New Tickets]]&gt;499, TicketTotals35[[#This Row],[New Tickets]], 0)</f>
        <v>0</v>
      </c>
      <c r="H219" s="3">
        <f>ROUND((TicketTotals35[[#This Row],[Billed Tickets]]/$F$5)*$F$6, 2)</f>
        <v>0</v>
      </c>
      <c r="I219" s="2">
        <f>TicketTotals35[[#This Row],[Billed Tickets]]/$F$5</f>
        <v>0</v>
      </c>
    </row>
    <row r="220" spans="1:9" x14ac:dyDescent="0.35">
      <c r="A220" s="8" t="s">
        <v>11</v>
      </c>
      <c r="B220" s="8" t="s">
        <v>2951</v>
      </c>
      <c r="C220" s="8" t="s">
        <v>398</v>
      </c>
      <c r="D220" s="25" t="s">
        <v>399</v>
      </c>
      <c r="E220" s="6" t="str">
        <f>IF(TicketTotals35[[#This Row],[New Tickets]]&gt;=500, "TRUE", "FALSE")</f>
        <v>TRUE</v>
      </c>
      <c r="F220" s="4">
        <v>522</v>
      </c>
      <c r="G220" s="4">
        <f>IF(TicketTotals35[[#This Row],[New Tickets]]&gt;499, TicketTotals35[[#This Row],[New Tickets]], 0)</f>
        <v>522</v>
      </c>
      <c r="H220" s="3">
        <f>ROUND((TicketTotals35[[#This Row],[Billed Tickets]]/$F$5)*$F$6, 2)</f>
        <v>340.86</v>
      </c>
      <c r="I220" s="2">
        <f>TicketTotals35[[#This Row],[Billed Tickets]]/$F$5</f>
        <v>6.4926277579986186E-5</v>
      </c>
    </row>
    <row r="221" spans="1:9" x14ac:dyDescent="0.35">
      <c r="A221" s="8" t="s">
        <v>11</v>
      </c>
      <c r="B221" s="8" t="s">
        <v>2951</v>
      </c>
      <c r="C221" s="8" t="s">
        <v>400</v>
      </c>
      <c r="D221" s="26" t="s">
        <v>401</v>
      </c>
      <c r="E221" s="6" t="str">
        <f>IF(TicketTotals35[[#This Row],[New Tickets]]&gt;=500, "TRUE", "FALSE")</f>
        <v>FALSE</v>
      </c>
      <c r="F221" s="4">
        <v>14</v>
      </c>
      <c r="G221" s="4">
        <f>IF(TicketTotals35[[#This Row],[New Tickets]]&gt;499, TicketTotals35[[#This Row],[New Tickets]], 0)</f>
        <v>0</v>
      </c>
      <c r="H221" s="3">
        <f>ROUND((TicketTotals35[[#This Row],[Billed Tickets]]/$F$5)*$F$6, 2)</f>
        <v>0</v>
      </c>
      <c r="I221" s="2">
        <f>TicketTotals35[[#This Row],[Billed Tickets]]/$F$5</f>
        <v>0</v>
      </c>
    </row>
    <row r="222" spans="1:9" x14ac:dyDescent="0.35">
      <c r="A222" s="8" t="s">
        <v>11</v>
      </c>
      <c r="B222" s="8" t="s">
        <v>2951</v>
      </c>
      <c r="C222" s="8" t="s">
        <v>402</v>
      </c>
      <c r="D222" s="25" t="s">
        <v>403</v>
      </c>
      <c r="E222" s="6" t="str">
        <f>IF(TicketTotals35[[#This Row],[New Tickets]]&gt;=500, "TRUE", "FALSE")</f>
        <v>TRUE</v>
      </c>
      <c r="F222" s="4">
        <v>10223</v>
      </c>
      <c r="G222" s="4">
        <f>IF(TicketTotals35[[#This Row],[New Tickets]]&gt;499, TicketTotals35[[#This Row],[New Tickets]], 0)</f>
        <v>10223</v>
      </c>
      <c r="H222" s="3">
        <f>ROUND((TicketTotals35[[#This Row],[Billed Tickets]]/$F$5)*$F$6, 2)</f>
        <v>6675.56</v>
      </c>
      <c r="I222" s="2">
        <f>TicketTotals35[[#This Row],[Billed Tickets]]/$F$5</f>
        <v>1.2715351258624499E-3</v>
      </c>
    </row>
    <row r="223" spans="1:9" x14ac:dyDescent="0.35">
      <c r="A223" s="8" t="s">
        <v>11</v>
      </c>
      <c r="B223" s="8" t="s">
        <v>2951</v>
      </c>
      <c r="C223" s="8" t="s">
        <v>404</v>
      </c>
      <c r="D223" s="26" t="s">
        <v>405</v>
      </c>
      <c r="E223" s="6" t="str">
        <f>IF(TicketTotals35[[#This Row],[New Tickets]]&gt;=500, "TRUE", "FALSE")</f>
        <v>TRUE</v>
      </c>
      <c r="F223" s="4">
        <v>7176</v>
      </c>
      <c r="G223" s="4">
        <f>IF(TicketTotals35[[#This Row],[New Tickets]]&gt;499, TicketTotals35[[#This Row],[New Tickets]], 0)</f>
        <v>7176</v>
      </c>
      <c r="H223" s="3">
        <f>ROUND((TicketTotals35[[#This Row],[Billed Tickets]]/$F$5)*$F$6, 2)</f>
        <v>4685.8900000000003</v>
      </c>
      <c r="I223" s="2">
        <f>TicketTotals35[[#This Row],[Billed Tickets]]/$F$5</f>
        <v>8.9254974696164919E-4</v>
      </c>
    </row>
    <row r="224" spans="1:9" x14ac:dyDescent="0.35">
      <c r="A224" s="8" t="s">
        <v>11</v>
      </c>
      <c r="B224" s="8" t="s">
        <v>2951</v>
      </c>
      <c r="C224" s="8" t="s">
        <v>406</v>
      </c>
      <c r="D224" s="25" t="s">
        <v>407</v>
      </c>
      <c r="E224" s="6" t="str">
        <f>IF(TicketTotals35[[#This Row],[New Tickets]]&gt;=500, "TRUE", "FALSE")</f>
        <v>TRUE</v>
      </c>
      <c r="F224" s="4">
        <v>2980</v>
      </c>
      <c r="G224" s="4">
        <f>IF(TicketTotals35[[#This Row],[New Tickets]]&gt;499, TicketTotals35[[#This Row],[New Tickets]], 0)</f>
        <v>2980</v>
      </c>
      <c r="H224" s="3">
        <f>ROUND((TicketTotals35[[#This Row],[Billed Tickets]]/$F$5)*$F$6, 2)</f>
        <v>1945.92</v>
      </c>
      <c r="I224" s="2">
        <f>TicketTotals35[[#This Row],[Billed Tickets]]/$F$5</f>
        <v>3.7065192947961464E-4</v>
      </c>
    </row>
    <row r="225" spans="1:9" x14ac:dyDescent="0.35">
      <c r="A225" s="8" t="s">
        <v>11</v>
      </c>
      <c r="B225" s="8" t="s">
        <v>2951</v>
      </c>
      <c r="C225" s="8" t="s">
        <v>408</v>
      </c>
      <c r="D225" s="26" t="s">
        <v>409</v>
      </c>
      <c r="E225" s="6" t="str">
        <f>IF(TicketTotals35[[#This Row],[New Tickets]]&gt;=500, "TRUE", "FALSE")</f>
        <v>TRUE</v>
      </c>
      <c r="F225" s="4">
        <v>736</v>
      </c>
      <c r="G225" s="4">
        <f>IF(TicketTotals35[[#This Row],[New Tickets]]&gt;499, TicketTotals35[[#This Row],[New Tickets]], 0)</f>
        <v>736</v>
      </c>
      <c r="H225" s="3">
        <f>ROUND((TicketTotals35[[#This Row],[Billed Tickets]]/$F$5)*$F$6, 2)</f>
        <v>480.6</v>
      </c>
      <c r="I225" s="2">
        <f>TicketTotals35[[#This Row],[Billed Tickets]]/$F$5</f>
        <v>9.1543563790938388E-5</v>
      </c>
    </row>
    <row r="226" spans="1:9" x14ac:dyDescent="0.35">
      <c r="A226" s="8" t="s">
        <v>11</v>
      </c>
      <c r="B226" s="8" t="s">
        <v>2951</v>
      </c>
      <c r="C226" s="8" t="s">
        <v>410</v>
      </c>
      <c r="D226" s="25" t="s">
        <v>411</v>
      </c>
      <c r="E226" s="6" t="str">
        <f>IF(TicketTotals35[[#This Row],[New Tickets]]&gt;=500, "TRUE", "FALSE")</f>
        <v>TRUE</v>
      </c>
      <c r="F226" s="4">
        <v>4706</v>
      </c>
      <c r="G226" s="4">
        <f>IF(TicketTotals35[[#This Row],[New Tickets]]&gt;499, TicketTotals35[[#This Row],[New Tickets]], 0)</f>
        <v>4706</v>
      </c>
      <c r="H226" s="3">
        <f>ROUND((TicketTotals35[[#This Row],[Billed Tickets]]/$F$5)*$F$6, 2)</f>
        <v>3072.99</v>
      </c>
      <c r="I226" s="2">
        <f>TicketTotals35[[#This Row],[Billed Tickets]]/$F$5</f>
        <v>5.8533153695673377E-4</v>
      </c>
    </row>
    <row r="227" spans="1:9" x14ac:dyDescent="0.35">
      <c r="A227" s="8" t="s">
        <v>11</v>
      </c>
      <c r="B227" s="8" t="s">
        <v>2951</v>
      </c>
      <c r="C227" s="8" t="s">
        <v>412</v>
      </c>
      <c r="D227" s="26" t="s">
        <v>411</v>
      </c>
      <c r="E227" s="6" t="str">
        <f>IF(TicketTotals35[[#This Row],[New Tickets]]&gt;=500, "TRUE", "FALSE")</f>
        <v>TRUE</v>
      </c>
      <c r="F227" s="4">
        <v>1939</v>
      </c>
      <c r="G227" s="4">
        <f>IF(TicketTotals35[[#This Row],[New Tickets]]&gt;499, TicketTotals35[[#This Row],[New Tickets]], 0)</f>
        <v>1939</v>
      </c>
      <c r="H227" s="3">
        <f>ROUND((TicketTotals35[[#This Row],[Billed Tickets]]/$F$5)*$F$6, 2)</f>
        <v>1266.1600000000001</v>
      </c>
      <c r="I227" s="2">
        <f>TicketTotals35[[#This Row],[Billed Tickets]]/$F$5</f>
        <v>2.4117251384596402E-4</v>
      </c>
    </row>
    <row r="228" spans="1:9" x14ac:dyDescent="0.35">
      <c r="A228" s="8" t="s">
        <v>11</v>
      </c>
      <c r="B228" s="8" t="s">
        <v>2951</v>
      </c>
      <c r="C228" s="8" t="s">
        <v>413</v>
      </c>
      <c r="D228" s="25" t="s">
        <v>414</v>
      </c>
      <c r="E228" s="6" t="str">
        <f>IF(TicketTotals35[[#This Row],[New Tickets]]&gt;=500, "TRUE", "FALSE")</f>
        <v>TRUE</v>
      </c>
      <c r="F228" s="4">
        <v>945</v>
      </c>
      <c r="G228" s="4">
        <f>IF(TicketTotals35[[#This Row],[New Tickets]]&gt;499, TicketTotals35[[#This Row],[New Tickets]], 0)</f>
        <v>945</v>
      </c>
      <c r="H228" s="3">
        <f>ROUND((TicketTotals35[[#This Row],[Billed Tickets]]/$F$5)*$F$6, 2)</f>
        <v>617.08000000000004</v>
      </c>
      <c r="I228" s="2">
        <f>TicketTotals35[[#This Row],[Billed Tickets]]/$F$5</f>
        <v>1.1753895079135431E-4</v>
      </c>
    </row>
    <row r="229" spans="1:9" x14ac:dyDescent="0.35">
      <c r="A229" s="8" t="s">
        <v>11</v>
      </c>
      <c r="B229" s="8" t="s">
        <v>2951</v>
      </c>
      <c r="C229" s="8" t="s">
        <v>415</v>
      </c>
      <c r="D229" s="26" t="s">
        <v>416</v>
      </c>
      <c r="E229" s="6" t="str">
        <f>IF(TicketTotals35[[#This Row],[New Tickets]]&gt;=500, "TRUE", "FALSE")</f>
        <v>FALSE</v>
      </c>
      <c r="F229" s="4">
        <v>23</v>
      </c>
      <c r="G229" s="4">
        <f>IF(TicketTotals35[[#This Row],[New Tickets]]&gt;499, TicketTotals35[[#This Row],[New Tickets]], 0)</f>
        <v>0</v>
      </c>
      <c r="H229" s="3">
        <f>ROUND((TicketTotals35[[#This Row],[Billed Tickets]]/$F$5)*$F$6, 2)</f>
        <v>0</v>
      </c>
      <c r="I229" s="2">
        <f>TicketTotals35[[#This Row],[Billed Tickets]]/$F$5</f>
        <v>0</v>
      </c>
    </row>
    <row r="230" spans="1:9" x14ac:dyDescent="0.35">
      <c r="A230" s="8" t="s">
        <v>11</v>
      </c>
      <c r="B230" s="8" t="s">
        <v>2951</v>
      </c>
      <c r="C230" s="8" t="s">
        <v>417</v>
      </c>
      <c r="D230" s="25" t="s">
        <v>418</v>
      </c>
      <c r="E230" s="6" t="str">
        <f>IF(TicketTotals35[[#This Row],[New Tickets]]&gt;=500, "TRUE", "FALSE")</f>
        <v>FALSE</v>
      </c>
      <c r="F230" s="4">
        <v>37</v>
      </c>
      <c r="G230" s="4">
        <f>IF(TicketTotals35[[#This Row],[New Tickets]]&gt;499, TicketTotals35[[#This Row],[New Tickets]], 0)</f>
        <v>0</v>
      </c>
      <c r="H230" s="3">
        <f>ROUND((TicketTotals35[[#This Row],[Billed Tickets]]/$F$5)*$F$6, 2)</f>
        <v>0</v>
      </c>
      <c r="I230" s="2">
        <f>TicketTotals35[[#This Row],[Billed Tickets]]/$F$5</f>
        <v>0</v>
      </c>
    </row>
    <row r="231" spans="1:9" x14ac:dyDescent="0.35">
      <c r="A231" s="8" t="s">
        <v>11</v>
      </c>
      <c r="B231" s="8" t="s">
        <v>2951</v>
      </c>
      <c r="C231" s="8" t="s">
        <v>419</v>
      </c>
      <c r="D231" s="26" t="s">
        <v>420</v>
      </c>
      <c r="E231" s="6" t="str">
        <f>IF(TicketTotals35[[#This Row],[New Tickets]]&gt;=500, "TRUE", "FALSE")</f>
        <v>TRUE</v>
      </c>
      <c r="F231" s="4">
        <v>1070</v>
      </c>
      <c r="G231" s="4">
        <f>IF(TicketTotals35[[#This Row],[New Tickets]]&gt;499, TicketTotals35[[#This Row],[New Tickets]], 0)</f>
        <v>1070</v>
      </c>
      <c r="H231" s="3">
        <f>ROUND((TicketTotals35[[#This Row],[Billed Tickets]]/$F$5)*$F$6, 2)</f>
        <v>698.7</v>
      </c>
      <c r="I231" s="2">
        <f>TicketTotals35[[#This Row],[Billed Tickets]]/$F$5</f>
        <v>1.3308643105476096E-4</v>
      </c>
    </row>
    <row r="232" spans="1:9" x14ac:dyDescent="0.35">
      <c r="A232" s="8" t="s">
        <v>11</v>
      </c>
      <c r="B232" s="8" t="s">
        <v>2951</v>
      </c>
      <c r="C232" s="8" t="s">
        <v>421</v>
      </c>
      <c r="D232" s="25" t="s">
        <v>422</v>
      </c>
      <c r="E232" s="6" t="str">
        <f>IF(TicketTotals35[[#This Row],[New Tickets]]&gt;=500, "TRUE", "FALSE")</f>
        <v>TRUE</v>
      </c>
      <c r="F232" s="4">
        <v>2724</v>
      </c>
      <c r="G232" s="4">
        <f>IF(TicketTotals35[[#This Row],[New Tickets]]&gt;499, TicketTotals35[[#This Row],[New Tickets]], 0)</f>
        <v>2724</v>
      </c>
      <c r="H232" s="3">
        <f>ROUND((TicketTotals35[[#This Row],[Billed Tickets]]/$F$5)*$F$6, 2)</f>
        <v>1778.76</v>
      </c>
      <c r="I232" s="2">
        <f>TicketTotals35[[#This Row],[Billed Tickets]]/$F$5</f>
        <v>3.3881068990015783E-4</v>
      </c>
    </row>
    <row r="233" spans="1:9" x14ac:dyDescent="0.35">
      <c r="A233" s="8" t="s">
        <v>11</v>
      </c>
      <c r="B233" s="8" t="s">
        <v>2951</v>
      </c>
      <c r="C233" s="8" t="s">
        <v>423</v>
      </c>
      <c r="D233" s="26" t="s">
        <v>424</v>
      </c>
      <c r="E233" s="6" t="str">
        <f>IF(TicketTotals35[[#This Row],[New Tickets]]&gt;=500, "TRUE", "FALSE")</f>
        <v>TRUE</v>
      </c>
      <c r="F233" s="4">
        <v>5118</v>
      </c>
      <c r="G233" s="4">
        <f>IF(TicketTotals35[[#This Row],[New Tickets]]&gt;499, TicketTotals35[[#This Row],[New Tickets]], 0)</f>
        <v>5118</v>
      </c>
      <c r="H233" s="3">
        <f>ROUND((TicketTotals35[[#This Row],[Billed Tickets]]/$F$5)*$F$6, 2)</f>
        <v>3342.02</v>
      </c>
      <c r="I233" s="2">
        <f>TicketTotals35[[#This Row],[Billed Tickets]]/$F$5</f>
        <v>6.3657603190492209E-4</v>
      </c>
    </row>
    <row r="234" spans="1:9" x14ac:dyDescent="0.35">
      <c r="A234" s="8" t="s">
        <v>11</v>
      </c>
      <c r="B234" s="8" t="s">
        <v>2951</v>
      </c>
      <c r="C234" s="8" t="s">
        <v>425</v>
      </c>
      <c r="D234" s="25" t="s">
        <v>426</v>
      </c>
      <c r="E234" s="6" t="str">
        <f>IF(TicketTotals35[[#This Row],[New Tickets]]&gt;=500, "TRUE", "FALSE")</f>
        <v>TRUE</v>
      </c>
      <c r="F234" s="4">
        <v>2319</v>
      </c>
      <c r="G234" s="4">
        <f>IF(TicketTotals35[[#This Row],[New Tickets]]&gt;499, TicketTotals35[[#This Row],[New Tickets]], 0)</f>
        <v>2319</v>
      </c>
      <c r="H234" s="3">
        <f>ROUND((TicketTotals35[[#This Row],[Billed Tickets]]/$F$5)*$F$6, 2)</f>
        <v>1514.29</v>
      </c>
      <c r="I234" s="2">
        <f>TicketTotals35[[#This Row],[Billed Tickets]]/$F$5</f>
        <v>2.8843685384672026E-4</v>
      </c>
    </row>
    <row r="235" spans="1:9" x14ac:dyDescent="0.35">
      <c r="A235" s="8" t="s">
        <v>11</v>
      </c>
      <c r="B235" s="8" t="s">
        <v>2951</v>
      </c>
      <c r="C235" s="8" t="s">
        <v>427</v>
      </c>
      <c r="D235" s="26" t="s">
        <v>428</v>
      </c>
      <c r="E235" s="6" t="str">
        <f>IF(TicketTotals35[[#This Row],[New Tickets]]&gt;=500, "TRUE", "FALSE")</f>
        <v>TRUE</v>
      </c>
      <c r="F235" s="4">
        <v>653</v>
      </c>
      <c r="G235" s="4">
        <f>IF(TicketTotals35[[#This Row],[New Tickets]]&gt;499, TicketTotals35[[#This Row],[New Tickets]], 0)</f>
        <v>653</v>
      </c>
      <c r="H235" s="3">
        <f>ROUND((TicketTotals35[[#This Row],[Billed Tickets]]/$F$5)*$F$6, 2)</f>
        <v>426.41</v>
      </c>
      <c r="I235" s="2">
        <f>TicketTotals35[[#This Row],[Billed Tickets]]/$F$5</f>
        <v>8.1220036896036368E-5</v>
      </c>
    </row>
    <row r="236" spans="1:9" x14ac:dyDescent="0.35">
      <c r="A236" s="8" t="s">
        <v>11</v>
      </c>
      <c r="B236" s="8" t="s">
        <v>2951</v>
      </c>
      <c r="C236" s="8" t="s">
        <v>429</v>
      </c>
      <c r="D236" s="25" t="s">
        <v>430</v>
      </c>
      <c r="E236" s="6" t="str">
        <f>IF(TicketTotals35[[#This Row],[New Tickets]]&gt;=500, "TRUE", "FALSE")</f>
        <v>TRUE</v>
      </c>
      <c r="F236" s="4">
        <v>11247</v>
      </c>
      <c r="G236" s="4">
        <f>IF(TicketTotals35[[#This Row],[New Tickets]]&gt;499, TicketTotals35[[#This Row],[New Tickets]], 0)</f>
        <v>11247</v>
      </c>
      <c r="H236" s="3">
        <f>ROUND((TicketTotals35[[#This Row],[Billed Tickets]]/$F$5)*$F$6, 2)</f>
        <v>7344.23</v>
      </c>
      <c r="I236" s="2">
        <f>TicketTotals35[[#This Row],[Billed Tickets]]/$F$5</f>
        <v>1.3989000841802771E-3</v>
      </c>
    </row>
    <row r="237" spans="1:9" x14ac:dyDescent="0.35">
      <c r="A237" s="8" t="s">
        <v>11</v>
      </c>
      <c r="B237" s="8" t="s">
        <v>2951</v>
      </c>
      <c r="C237" s="8" t="s">
        <v>431</v>
      </c>
      <c r="D237" s="26" t="s">
        <v>432</v>
      </c>
      <c r="E237" s="6" t="str">
        <f>IF(TicketTotals35[[#This Row],[New Tickets]]&gt;=500, "TRUE", "FALSE")</f>
        <v>TRUE</v>
      </c>
      <c r="F237" s="4">
        <v>805</v>
      </c>
      <c r="G237" s="4">
        <f>IF(TicketTotals35[[#This Row],[New Tickets]]&gt;499, TicketTotals35[[#This Row],[New Tickets]], 0)</f>
        <v>805</v>
      </c>
      <c r="H237" s="3">
        <f>ROUND((TicketTotals35[[#This Row],[Billed Tickets]]/$F$5)*$F$6, 2)</f>
        <v>525.66</v>
      </c>
      <c r="I237" s="2">
        <f>TicketTotals35[[#This Row],[Billed Tickets]]/$F$5</f>
        <v>1.0012577289633886E-4</v>
      </c>
    </row>
    <row r="238" spans="1:9" x14ac:dyDescent="0.35">
      <c r="A238" s="8" t="s">
        <v>11</v>
      </c>
      <c r="B238" s="8" t="s">
        <v>2951</v>
      </c>
      <c r="C238" s="8" t="s">
        <v>433</v>
      </c>
      <c r="D238" s="25" t="s">
        <v>434</v>
      </c>
      <c r="E238" s="6" t="str">
        <f>IF(TicketTotals35[[#This Row],[New Tickets]]&gt;=500, "TRUE", "FALSE")</f>
        <v>FALSE</v>
      </c>
      <c r="F238" s="4">
        <v>5</v>
      </c>
      <c r="G238" s="4">
        <f>IF(TicketTotals35[[#This Row],[New Tickets]]&gt;499, TicketTotals35[[#This Row],[New Tickets]], 0)</f>
        <v>0</v>
      </c>
      <c r="H238" s="3">
        <f>ROUND((TicketTotals35[[#This Row],[Billed Tickets]]/$F$5)*$F$6, 2)</f>
        <v>0</v>
      </c>
      <c r="I238" s="2">
        <f>TicketTotals35[[#This Row],[Billed Tickets]]/$F$5</f>
        <v>0</v>
      </c>
    </row>
    <row r="239" spans="1:9" x14ac:dyDescent="0.35">
      <c r="A239" s="8" t="s">
        <v>11</v>
      </c>
      <c r="B239" s="8" t="s">
        <v>2951</v>
      </c>
      <c r="C239" s="8" t="s">
        <v>435</v>
      </c>
      <c r="D239" s="26" t="s">
        <v>436</v>
      </c>
      <c r="E239" s="6" t="str">
        <f>IF(TicketTotals35[[#This Row],[New Tickets]]&gt;=500, "TRUE", "FALSE")</f>
        <v>TRUE</v>
      </c>
      <c r="F239" s="4">
        <v>3458</v>
      </c>
      <c r="G239" s="4">
        <f>IF(TicketTotals35[[#This Row],[New Tickets]]&gt;499, TicketTotals35[[#This Row],[New Tickets]], 0)</f>
        <v>3458</v>
      </c>
      <c r="H239" s="3">
        <f>ROUND((TicketTotals35[[#This Row],[Billed Tickets]]/$F$5)*$F$6, 2)</f>
        <v>2258.0500000000002</v>
      </c>
      <c r="I239" s="2">
        <f>TicketTotals35[[#This Row],[Billed Tickets]]/$F$5</f>
        <v>4.301054940068817E-4</v>
      </c>
    </row>
    <row r="240" spans="1:9" x14ac:dyDescent="0.35">
      <c r="A240" s="8" t="s">
        <v>11</v>
      </c>
      <c r="B240" s="8" t="s">
        <v>2951</v>
      </c>
      <c r="C240" s="8" t="s">
        <v>437</v>
      </c>
      <c r="D240" s="25" t="s">
        <v>438</v>
      </c>
      <c r="E240" s="6" t="str">
        <f>IF(TicketTotals35[[#This Row],[New Tickets]]&gt;=500, "TRUE", "FALSE")</f>
        <v>TRUE</v>
      </c>
      <c r="F240" s="4">
        <v>2482</v>
      </c>
      <c r="G240" s="4">
        <f>IF(TicketTotals35[[#This Row],[New Tickets]]&gt;499, TicketTotals35[[#This Row],[New Tickets]], 0)</f>
        <v>2482</v>
      </c>
      <c r="H240" s="3">
        <f>ROUND((TicketTotals35[[#This Row],[Billed Tickets]]/$F$5)*$F$6, 2)</f>
        <v>1620.73</v>
      </c>
      <c r="I240" s="2">
        <f>TicketTotals35[[#This Row],[Billed Tickets]]/$F$5</f>
        <v>3.0871076811020252E-4</v>
      </c>
    </row>
    <row r="241" spans="1:9" x14ac:dyDescent="0.35">
      <c r="A241" s="8" t="s">
        <v>11</v>
      </c>
      <c r="B241" s="8" t="s">
        <v>2951</v>
      </c>
      <c r="C241" s="8" t="s">
        <v>439</v>
      </c>
      <c r="D241" s="26" t="s">
        <v>440</v>
      </c>
      <c r="E241" s="6" t="str">
        <f>IF(TicketTotals35[[#This Row],[New Tickets]]&gt;=500, "TRUE", "FALSE")</f>
        <v>TRUE</v>
      </c>
      <c r="F241" s="4">
        <v>9988</v>
      </c>
      <c r="G241" s="4">
        <f>IF(TicketTotals35[[#This Row],[New Tickets]]&gt;499, TicketTotals35[[#This Row],[New Tickets]], 0)</f>
        <v>9988</v>
      </c>
      <c r="H241" s="3">
        <f>ROUND((TicketTotals35[[#This Row],[Billed Tickets]]/$F$5)*$F$6, 2)</f>
        <v>6522.11</v>
      </c>
      <c r="I241" s="2">
        <f>TicketTotals35[[#This Row],[Billed Tickets]]/$F$5</f>
        <v>1.2423058629672454E-3</v>
      </c>
    </row>
    <row r="242" spans="1:9" x14ac:dyDescent="0.35">
      <c r="A242" s="8" t="s">
        <v>11</v>
      </c>
      <c r="B242" s="8" t="s">
        <v>2951</v>
      </c>
      <c r="C242" s="8" t="s">
        <v>441</v>
      </c>
      <c r="D242" s="25" t="s">
        <v>442</v>
      </c>
      <c r="E242" s="6" t="str">
        <f>IF(TicketTotals35[[#This Row],[New Tickets]]&gt;=500, "TRUE", "FALSE")</f>
        <v>TRUE</v>
      </c>
      <c r="F242" s="4">
        <v>4056</v>
      </c>
      <c r="G242" s="4">
        <f>IF(TicketTotals35[[#This Row],[New Tickets]]&gt;499, TicketTotals35[[#This Row],[New Tickets]], 0)</f>
        <v>4056</v>
      </c>
      <c r="H242" s="3">
        <f>ROUND((TicketTotals35[[#This Row],[Billed Tickets]]/$F$5)*$F$6, 2)</f>
        <v>2648.54</v>
      </c>
      <c r="I242" s="2">
        <f>TicketTotals35[[#This Row],[Billed Tickets]]/$F$5</f>
        <v>5.0448463958701912E-4</v>
      </c>
    </row>
    <row r="243" spans="1:9" x14ac:dyDescent="0.35">
      <c r="A243" s="8" t="s">
        <v>11</v>
      </c>
      <c r="B243" s="8" t="s">
        <v>2951</v>
      </c>
      <c r="C243" s="8" t="s">
        <v>443</v>
      </c>
      <c r="D243" s="26" t="s">
        <v>442</v>
      </c>
      <c r="E243" s="6" t="str">
        <f>IF(TicketTotals35[[#This Row],[New Tickets]]&gt;=500, "TRUE", "FALSE")</f>
        <v>TRUE</v>
      </c>
      <c r="F243" s="4">
        <v>627</v>
      </c>
      <c r="G243" s="4">
        <f>IF(TicketTotals35[[#This Row],[New Tickets]]&gt;499, TicketTotals35[[#This Row],[New Tickets]], 0)</f>
        <v>627</v>
      </c>
      <c r="H243" s="3">
        <f>ROUND((TicketTotals35[[#This Row],[Billed Tickets]]/$F$5)*$F$6, 2)</f>
        <v>409.43</v>
      </c>
      <c r="I243" s="2">
        <f>TicketTotals35[[#This Row],[Billed Tickets]]/$F$5</f>
        <v>7.7986161001247783E-5</v>
      </c>
    </row>
    <row r="244" spans="1:9" x14ac:dyDescent="0.35">
      <c r="A244" s="8" t="s">
        <v>11</v>
      </c>
      <c r="B244" s="8" t="s">
        <v>2951</v>
      </c>
      <c r="C244" s="8" t="s">
        <v>444</v>
      </c>
      <c r="D244" s="25" t="s">
        <v>445</v>
      </c>
      <c r="E244" s="6" t="str">
        <f>IF(TicketTotals35[[#This Row],[New Tickets]]&gt;=500, "TRUE", "FALSE")</f>
        <v>FALSE</v>
      </c>
      <c r="F244" s="4">
        <v>346</v>
      </c>
      <c r="G244" s="4">
        <f>IF(TicketTotals35[[#This Row],[New Tickets]]&gt;499, TicketTotals35[[#This Row],[New Tickets]], 0)</f>
        <v>0</v>
      </c>
      <c r="H244" s="3">
        <f>ROUND((TicketTotals35[[#This Row],[Billed Tickets]]/$F$5)*$F$6, 2)</f>
        <v>0</v>
      </c>
      <c r="I244" s="2">
        <f>TicketTotals35[[#This Row],[Billed Tickets]]/$F$5</f>
        <v>0</v>
      </c>
    </row>
    <row r="245" spans="1:9" x14ac:dyDescent="0.35">
      <c r="A245" s="8" t="s">
        <v>11</v>
      </c>
      <c r="B245" s="8" t="s">
        <v>2951</v>
      </c>
      <c r="C245" s="8" t="s">
        <v>446</v>
      </c>
      <c r="D245" s="26" t="s">
        <v>447</v>
      </c>
      <c r="E245" s="6" t="str">
        <f>IF(TicketTotals35[[#This Row],[New Tickets]]&gt;=500, "TRUE", "FALSE")</f>
        <v>TRUE</v>
      </c>
      <c r="F245" s="4">
        <v>891</v>
      </c>
      <c r="G245" s="4">
        <f>IF(TicketTotals35[[#This Row],[New Tickets]]&gt;499, TicketTotals35[[#This Row],[New Tickets]], 0)</f>
        <v>891</v>
      </c>
      <c r="H245" s="3">
        <f>ROUND((TicketTotals35[[#This Row],[Billed Tickets]]/$F$5)*$F$6, 2)</f>
        <v>581.82000000000005</v>
      </c>
      <c r="I245" s="2">
        <f>TicketTotals35[[#This Row],[Billed Tickets]]/$F$5</f>
        <v>1.1082243931756264E-4</v>
      </c>
    </row>
    <row r="246" spans="1:9" x14ac:dyDescent="0.35">
      <c r="A246" s="8" t="s">
        <v>11</v>
      </c>
      <c r="B246" s="8" t="s">
        <v>2951</v>
      </c>
      <c r="C246" s="8" t="s">
        <v>448</v>
      </c>
      <c r="D246" s="25" t="s">
        <v>449</v>
      </c>
      <c r="E246" s="6" t="str">
        <f>IF(TicketTotals35[[#This Row],[New Tickets]]&gt;=500, "TRUE", "FALSE")</f>
        <v>FALSE</v>
      </c>
      <c r="F246" s="4">
        <v>59</v>
      </c>
      <c r="G246" s="4">
        <f>IF(TicketTotals35[[#This Row],[New Tickets]]&gt;499, TicketTotals35[[#This Row],[New Tickets]], 0)</f>
        <v>0</v>
      </c>
      <c r="H246" s="3">
        <f>ROUND((TicketTotals35[[#This Row],[Billed Tickets]]/$F$5)*$F$6, 2)</f>
        <v>0</v>
      </c>
      <c r="I246" s="2">
        <f>TicketTotals35[[#This Row],[Billed Tickets]]/$F$5</f>
        <v>0</v>
      </c>
    </row>
    <row r="247" spans="1:9" x14ac:dyDescent="0.35">
      <c r="A247" s="8" t="s">
        <v>11</v>
      </c>
      <c r="B247" s="8" t="s">
        <v>2951</v>
      </c>
      <c r="C247" s="8" t="s">
        <v>450</v>
      </c>
      <c r="D247" s="26" t="s">
        <v>451</v>
      </c>
      <c r="E247" s="6" t="str">
        <f>IF(TicketTotals35[[#This Row],[New Tickets]]&gt;=500, "TRUE", "FALSE")</f>
        <v>TRUE</v>
      </c>
      <c r="F247" s="4">
        <v>618</v>
      </c>
      <c r="G247" s="4">
        <f>IF(TicketTotals35[[#This Row],[New Tickets]]&gt;499, TicketTotals35[[#This Row],[New Tickets]], 0)</f>
        <v>618</v>
      </c>
      <c r="H247" s="3">
        <f>ROUND((TicketTotals35[[#This Row],[Billed Tickets]]/$F$5)*$F$6, 2)</f>
        <v>403.55</v>
      </c>
      <c r="I247" s="2">
        <f>TicketTotals35[[#This Row],[Billed Tickets]]/$F$5</f>
        <v>7.6866742422282498E-5</v>
      </c>
    </row>
    <row r="248" spans="1:9" x14ac:dyDescent="0.35">
      <c r="A248" s="8" t="s">
        <v>11</v>
      </c>
      <c r="B248" s="8" t="s">
        <v>2951</v>
      </c>
      <c r="C248" s="8" t="s">
        <v>452</v>
      </c>
      <c r="D248" s="25" t="s">
        <v>453</v>
      </c>
      <c r="E248" s="6" t="str">
        <f>IF(TicketTotals35[[#This Row],[New Tickets]]&gt;=500, "TRUE", "FALSE")</f>
        <v>TRUE</v>
      </c>
      <c r="F248" s="4">
        <v>1160</v>
      </c>
      <c r="G248" s="4">
        <f>IF(TicketTotals35[[#This Row],[New Tickets]]&gt;499, TicketTotals35[[#This Row],[New Tickets]], 0)</f>
        <v>1160</v>
      </c>
      <c r="H248" s="3">
        <f>ROUND((TicketTotals35[[#This Row],[Billed Tickets]]/$F$5)*$F$6, 2)</f>
        <v>757.47</v>
      </c>
      <c r="I248" s="2">
        <f>TicketTotals35[[#This Row],[Billed Tickets]]/$F$5</f>
        <v>1.4428061684441376E-4</v>
      </c>
    </row>
    <row r="249" spans="1:9" x14ac:dyDescent="0.35">
      <c r="A249" s="8" t="s">
        <v>11</v>
      </c>
      <c r="B249" s="8" t="s">
        <v>2951</v>
      </c>
      <c r="C249" s="8" t="s">
        <v>454</v>
      </c>
      <c r="D249" s="26" t="s">
        <v>455</v>
      </c>
      <c r="E249" s="6" t="str">
        <f>IF(TicketTotals35[[#This Row],[New Tickets]]&gt;=500, "TRUE", "FALSE")</f>
        <v>FALSE</v>
      </c>
      <c r="F249" s="4">
        <v>10</v>
      </c>
      <c r="G249" s="4">
        <f>IF(TicketTotals35[[#This Row],[New Tickets]]&gt;499, TicketTotals35[[#This Row],[New Tickets]], 0)</f>
        <v>0</v>
      </c>
      <c r="H249" s="3">
        <f>ROUND((TicketTotals35[[#This Row],[Billed Tickets]]/$F$5)*$F$6, 2)</f>
        <v>0</v>
      </c>
      <c r="I249" s="2">
        <f>TicketTotals35[[#This Row],[Billed Tickets]]/$F$5</f>
        <v>0</v>
      </c>
    </row>
    <row r="250" spans="1:9" x14ac:dyDescent="0.35">
      <c r="A250" s="8" t="s">
        <v>11</v>
      </c>
      <c r="B250" s="8" t="s">
        <v>2951</v>
      </c>
      <c r="C250" s="23" t="s">
        <v>2969</v>
      </c>
      <c r="D250" s="1" t="s">
        <v>2229</v>
      </c>
      <c r="E250" s="6" t="str">
        <f>IF(TicketTotals35[[#This Row],[New Tickets]]&gt;=500, "TRUE", "FALSE")</f>
        <v>FALSE</v>
      </c>
      <c r="F250" s="4">
        <v>5</v>
      </c>
      <c r="G250" s="4">
        <f>IF(TicketTotals35[[#This Row],[New Tickets]]&gt;499, TicketTotals35[[#This Row],[New Tickets]], 0)</f>
        <v>0</v>
      </c>
      <c r="H250" s="3">
        <f>ROUND((TicketTotals35[[#This Row],[Billed Tickets]]/$F$5)*$F$6, 2)</f>
        <v>0</v>
      </c>
      <c r="I250" s="2">
        <f>TicketTotals35[[#This Row],[Billed Tickets]]/$F$5</f>
        <v>0</v>
      </c>
    </row>
    <row r="251" spans="1:9" x14ac:dyDescent="0.35">
      <c r="A251" s="8" t="s">
        <v>11</v>
      </c>
      <c r="B251" s="8" t="s">
        <v>2951</v>
      </c>
      <c r="C251" s="8" t="s">
        <v>456</v>
      </c>
      <c r="D251" s="26" t="s">
        <v>457</v>
      </c>
      <c r="E251" s="6" t="str">
        <f>IF(TicketTotals35[[#This Row],[New Tickets]]&gt;=500, "TRUE", "FALSE")</f>
        <v>FALSE</v>
      </c>
      <c r="F251" s="4">
        <v>29</v>
      </c>
      <c r="G251" s="4">
        <f>IF(TicketTotals35[[#This Row],[New Tickets]]&gt;499, TicketTotals35[[#This Row],[New Tickets]], 0)</f>
        <v>0</v>
      </c>
      <c r="H251" s="3">
        <f>ROUND((TicketTotals35[[#This Row],[Billed Tickets]]/$F$5)*$F$6, 2)</f>
        <v>0</v>
      </c>
      <c r="I251" s="2">
        <f>TicketTotals35[[#This Row],[Billed Tickets]]/$F$5</f>
        <v>0</v>
      </c>
    </row>
    <row r="252" spans="1:9" x14ac:dyDescent="0.35">
      <c r="A252" s="8" t="s">
        <v>11</v>
      </c>
      <c r="B252" s="8" t="s">
        <v>2951</v>
      </c>
      <c r="C252" s="8" t="s">
        <v>458</v>
      </c>
      <c r="D252" s="25" t="s">
        <v>459</v>
      </c>
      <c r="E252" s="6" t="str">
        <f>IF(TicketTotals35[[#This Row],[New Tickets]]&gt;=500, "TRUE", "FALSE")</f>
        <v>FALSE</v>
      </c>
      <c r="F252" s="4">
        <v>0</v>
      </c>
      <c r="G252" s="4">
        <f>IF(TicketTotals35[[#This Row],[New Tickets]]&gt;499, TicketTotals35[[#This Row],[New Tickets]], 0)</f>
        <v>0</v>
      </c>
      <c r="H252" s="3">
        <f>ROUND((TicketTotals35[[#This Row],[Billed Tickets]]/$F$5)*$F$6, 2)</f>
        <v>0</v>
      </c>
      <c r="I252" s="2">
        <f>TicketTotals35[[#This Row],[Billed Tickets]]/$F$5</f>
        <v>0</v>
      </c>
    </row>
    <row r="253" spans="1:9" x14ac:dyDescent="0.35">
      <c r="A253" s="8" t="s">
        <v>11</v>
      </c>
      <c r="B253" s="8" t="s">
        <v>2951</v>
      </c>
      <c r="C253" s="8" t="s">
        <v>460</v>
      </c>
      <c r="D253" s="26" t="s">
        <v>461</v>
      </c>
      <c r="E253" s="6" t="str">
        <f>IF(TicketTotals35[[#This Row],[New Tickets]]&gt;=500, "TRUE", "FALSE")</f>
        <v>FALSE</v>
      </c>
      <c r="F253" s="4">
        <v>7</v>
      </c>
      <c r="G253" s="4">
        <f>IF(TicketTotals35[[#This Row],[New Tickets]]&gt;499, TicketTotals35[[#This Row],[New Tickets]], 0)</f>
        <v>0</v>
      </c>
      <c r="H253" s="3">
        <f>ROUND((TicketTotals35[[#This Row],[Billed Tickets]]/$F$5)*$F$6, 2)</f>
        <v>0</v>
      </c>
      <c r="I253" s="2">
        <f>TicketTotals35[[#This Row],[Billed Tickets]]/$F$5</f>
        <v>0</v>
      </c>
    </row>
    <row r="254" spans="1:9" x14ac:dyDescent="0.35">
      <c r="A254" s="8" t="s">
        <v>11</v>
      </c>
      <c r="B254" s="8" t="s">
        <v>2951</v>
      </c>
      <c r="C254" s="8" t="s">
        <v>462</v>
      </c>
      <c r="D254" s="25" t="s">
        <v>463</v>
      </c>
      <c r="E254" s="6" t="str">
        <f>IF(TicketTotals35[[#This Row],[New Tickets]]&gt;=500, "TRUE", "FALSE")</f>
        <v>TRUE</v>
      </c>
      <c r="F254" s="4">
        <v>1766</v>
      </c>
      <c r="G254" s="4">
        <f>IF(TicketTotals35[[#This Row],[New Tickets]]&gt;499, TicketTotals35[[#This Row],[New Tickets]], 0)</f>
        <v>1766</v>
      </c>
      <c r="H254" s="3">
        <f>ROUND((TicketTotals35[[#This Row],[Billed Tickets]]/$F$5)*$F$6, 2)</f>
        <v>1153.19</v>
      </c>
      <c r="I254" s="2">
        <f>TicketTotals35[[#This Row],[Billed Tickets]]/$F$5</f>
        <v>2.1965480116140922E-4</v>
      </c>
    </row>
    <row r="255" spans="1:9" x14ac:dyDescent="0.35">
      <c r="A255" s="8" t="s">
        <v>11</v>
      </c>
      <c r="B255" s="8" t="s">
        <v>2951</v>
      </c>
      <c r="C255" s="8" t="s">
        <v>464</v>
      </c>
      <c r="D255" s="26" t="s">
        <v>465</v>
      </c>
      <c r="E255" s="6" t="str">
        <f>IF(TicketTotals35[[#This Row],[New Tickets]]&gt;=500, "TRUE", "FALSE")</f>
        <v>FALSE</v>
      </c>
      <c r="F255" s="4">
        <v>227</v>
      </c>
      <c r="G255" s="4">
        <f>IF(TicketTotals35[[#This Row],[New Tickets]]&gt;499, TicketTotals35[[#This Row],[New Tickets]], 0)</f>
        <v>0</v>
      </c>
      <c r="H255" s="3">
        <f>ROUND((TicketTotals35[[#This Row],[Billed Tickets]]/$F$5)*$F$6, 2)</f>
        <v>0</v>
      </c>
      <c r="I255" s="2">
        <f>TicketTotals35[[#This Row],[Billed Tickets]]/$F$5</f>
        <v>0</v>
      </c>
    </row>
    <row r="256" spans="1:9" x14ac:dyDescent="0.35">
      <c r="A256" s="8" t="s">
        <v>11</v>
      </c>
      <c r="B256" s="8" t="s">
        <v>2951</v>
      </c>
      <c r="C256" s="8" t="s">
        <v>466</v>
      </c>
      <c r="D256" s="25" t="s">
        <v>467</v>
      </c>
      <c r="E256" s="6" t="str">
        <f>IF(TicketTotals35[[#This Row],[New Tickets]]&gt;=500, "TRUE", "FALSE")</f>
        <v>FALSE</v>
      </c>
      <c r="F256" s="4">
        <v>270</v>
      </c>
      <c r="G256" s="4">
        <f>IF(TicketTotals35[[#This Row],[New Tickets]]&gt;499, TicketTotals35[[#This Row],[New Tickets]], 0)</f>
        <v>0</v>
      </c>
      <c r="H256" s="3">
        <f>ROUND((TicketTotals35[[#This Row],[Billed Tickets]]/$F$5)*$F$6, 2)</f>
        <v>0</v>
      </c>
      <c r="I256" s="2">
        <f>TicketTotals35[[#This Row],[Billed Tickets]]/$F$5</f>
        <v>0</v>
      </c>
    </row>
    <row r="257" spans="1:9" x14ac:dyDescent="0.35">
      <c r="A257" s="8" t="s">
        <v>11</v>
      </c>
      <c r="B257" s="8" t="s">
        <v>2951</v>
      </c>
      <c r="C257" s="8" t="s">
        <v>468</v>
      </c>
      <c r="D257" s="26" t="s">
        <v>469</v>
      </c>
      <c r="E257" s="6" t="str">
        <f>IF(TicketTotals35[[#This Row],[New Tickets]]&gt;=500, "TRUE", "FALSE")</f>
        <v>FALSE</v>
      </c>
      <c r="F257" s="4">
        <v>32</v>
      </c>
      <c r="G257" s="4">
        <f>IF(TicketTotals35[[#This Row],[New Tickets]]&gt;499, TicketTotals35[[#This Row],[New Tickets]], 0)</f>
        <v>0</v>
      </c>
      <c r="H257" s="3">
        <f>ROUND((TicketTotals35[[#This Row],[Billed Tickets]]/$F$5)*$F$6, 2)</f>
        <v>0</v>
      </c>
      <c r="I257" s="2">
        <f>TicketTotals35[[#This Row],[Billed Tickets]]/$F$5</f>
        <v>0</v>
      </c>
    </row>
    <row r="258" spans="1:9" x14ac:dyDescent="0.35">
      <c r="A258" s="8" t="s">
        <v>11</v>
      </c>
      <c r="B258" s="8" t="s">
        <v>2951</v>
      </c>
      <c r="C258" s="8" t="s">
        <v>470</v>
      </c>
      <c r="D258" s="25" t="s">
        <v>471</v>
      </c>
      <c r="E258" s="6" t="str">
        <f>IF(TicketTotals35[[#This Row],[New Tickets]]&gt;=500, "TRUE", "FALSE")</f>
        <v>TRUE</v>
      </c>
      <c r="F258" s="4">
        <v>4231</v>
      </c>
      <c r="G258" s="4">
        <f>IF(TicketTotals35[[#This Row],[New Tickets]]&gt;499, TicketTotals35[[#This Row],[New Tickets]], 0)</f>
        <v>4231</v>
      </c>
      <c r="H258" s="3">
        <f>ROUND((TicketTotals35[[#This Row],[Billed Tickets]]/$F$5)*$F$6, 2)</f>
        <v>2762.82</v>
      </c>
      <c r="I258" s="2">
        <f>TicketTotals35[[#This Row],[Billed Tickets]]/$F$5</f>
        <v>5.2625111195578843E-4</v>
      </c>
    </row>
    <row r="259" spans="1:9" x14ac:dyDescent="0.35">
      <c r="A259" s="8" t="s">
        <v>11</v>
      </c>
      <c r="B259" s="8" t="s">
        <v>2951</v>
      </c>
      <c r="C259" s="8" t="s">
        <v>472</v>
      </c>
      <c r="D259" s="26" t="s">
        <v>473</v>
      </c>
      <c r="E259" s="6" t="str">
        <f>IF(TicketTotals35[[#This Row],[New Tickets]]&gt;=500, "TRUE", "FALSE")</f>
        <v>TRUE</v>
      </c>
      <c r="F259" s="4">
        <v>670</v>
      </c>
      <c r="G259" s="4">
        <f>IF(TicketTotals35[[#This Row],[New Tickets]]&gt;499, TicketTotals35[[#This Row],[New Tickets]], 0)</f>
        <v>670</v>
      </c>
      <c r="H259" s="3">
        <f>ROUND((TicketTotals35[[#This Row],[Billed Tickets]]/$F$5)*$F$6, 2)</f>
        <v>437.51</v>
      </c>
      <c r="I259" s="2">
        <f>TicketTotals35[[#This Row],[Billed Tickets]]/$F$5</f>
        <v>8.3334494211859667E-5</v>
      </c>
    </row>
    <row r="260" spans="1:9" x14ac:dyDescent="0.35">
      <c r="A260" s="8" t="s">
        <v>11</v>
      </c>
      <c r="B260" s="8" t="s">
        <v>2951</v>
      </c>
      <c r="C260" s="8" t="s">
        <v>474</v>
      </c>
      <c r="D260" s="26" t="s">
        <v>475</v>
      </c>
      <c r="E260" s="6" t="str">
        <f>IF(TicketTotals35[[#This Row],[New Tickets]]&gt;=500, "TRUE", "FALSE")</f>
        <v>TRUE</v>
      </c>
      <c r="F260" s="4">
        <v>1780</v>
      </c>
      <c r="G260" s="4">
        <f>IF(TicketTotals35[[#This Row],[New Tickets]]&gt;499, TicketTotals35[[#This Row],[New Tickets]], 0)</f>
        <v>1780</v>
      </c>
      <c r="H260" s="3">
        <f>ROUND((TicketTotals35[[#This Row],[Billed Tickets]]/$F$5)*$F$6, 2)</f>
        <v>1162.33</v>
      </c>
      <c r="I260" s="2">
        <f>TicketTotals35[[#This Row],[Billed Tickets]]/$F$5</f>
        <v>2.2139611895091076E-4</v>
      </c>
    </row>
    <row r="261" spans="1:9" x14ac:dyDescent="0.35">
      <c r="A261" s="8" t="s">
        <v>11</v>
      </c>
      <c r="B261" s="8" t="s">
        <v>2951</v>
      </c>
      <c r="C261" s="8" t="s">
        <v>476</v>
      </c>
      <c r="D261" s="26" t="s">
        <v>477</v>
      </c>
      <c r="E261" s="6" t="str">
        <f>IF(TicketTotals35[[#This Row],[New Tickets]]&gt;=500, "TRUE", "FALSE")</f>
        <v>FALSE</v>
      </c>
      <c r="F261" s="4">
        <v>8</v>
      </c>
      <c r="G261" s="4">
        <f>IF(TicketTotals35[[#This Row],[New Tickets]]&gt;499, TicketTotals35[[#This Row],[New Tickets]], 0)</f>
        <v>0</v>
      </c>
      <c r="H261" s="3">
        <f>ROUND((TicketTotals35[[#This Row],[Billed Tickets]]/$F$5)*$F$6, 2)</f>
        <v>0</v>
      </c>
      <c r="I261" s="2">
        <f>TicketTotals35[[#This Row],[Billed Tickets]]/$F$5</f>
        <v>0</v>
      </c>
    </row>
    <row r="262" spans="1:9" x14ac:dyDescent="0.35">
      <c r="A262" s="8" t="s">
        <v>11</v>
      </c>
      <c r="B262" s="8" t="s">
        <v>2951</v>
      </c>
      <c r="C262" s="8" t="s">
        <v>478</v>
      </c>
      <c r="D262" s="26" t="s">
        <v>479</v>
      </c>
      <c r="E262" s="6" t="str">
        <f>IF(TicketTotals35[[#This Row],[New Tickets]]&gt;=500, "TRUE", "FALSE")</f>
        <v>TRUE</v>
      </c>
      <c r="F262" s="4">
        <v>3062</v>
      </c>
      <c r="G262" s="4">
        <f>IF(TicketTotals35[[#This Row],[New Tickets]]&gt;499, TicketTotals35[[#This Row],[New Tickets]], 0)</f>
        <v>3062</v>
      </c>
      <c r="H262" s="3">
        <f>ROUND((TicketTotals35[[#This Row],[Billed Tickets]]/$F$5)*$F$6, 2)</f>
        <v>1999.47</v>
      </c>
      <c r="I262" s="2">
        <f>TicketTotals35[[#This Row],[Billed Tickets]]/$F$5</f>
        <v>3.808510765324094E-4</v>
      </c>
    </row>
    <row r="263" spans="1:9" x14ac:dyDescent="0.35">
      <c r="A263" s="8" t="s">
        <v>11</v>
      </c>
      <c r="B263" s="8" t="s">
        <v>2951</v>
      </c>
      <c r="C263" s="8" t="s">
        <v>480</v>
      </c>
      <c r="D263" s="26" t="s">
        <v>481</v>
      </c>
      <c r="E263" s="6" t="str">
        <f>IF(TicketTotals35[[#This Row],[New Tickets]]&gt;=500, "TRUE", "FALSE")</f>
        <v>FALSE</v>
      </c>
      <c r="F263" s="4">
        <v>177</v>
      </c>
      <c r="G263" s="4">
        <f>IF(TicketTotals35[[#This Row],[New Tickets]]&gt;499, TicketTotals35[[#This Row],[New Tickets]], 0)</f>
        <v>0</v>
      </c>
      <c r="H263" s="3">
        <f>ROUND((TicketTotals35[[#This Row],[Billed Tickets]]/$F$5)*$F$6, 2)</f>
        <v>0</v>
      </c>
      <c r="I263" s="2">
        <f>TicketTotals35[[#This Row],[Billed Tickets]]/$F$5</f>
        <v>0</v>
      </c>
    </row>
    <row r="264" spans="1:9" x14ac:dyDescent="0.35">
      <c r="A264" s="8" t="s">
        <v>11</v>
      </c>
      <c r="B264" s="8" t="s">
        <v>2951</v>
      </c>
      <c r="C264" s="8" t="s">
        <v>482</v>
      </c>
      <c r="D264" s="25" t="s">
        <v>483</v>
      </c>
      <c r="E264" s="6" t="str">
        <f>IF(TicketTotals35[[#This Row],[New Tickets]]&gt;=500, "TRUE", "FALSE")</f>
        <v>TRUE</v>
      </c>
      <c r="F264" s="4">
        <v>1571</v>
      </c>
      <c r="G264" s="4">
        <f>IF(TicketTotals35[[#This Row],[New Tickets]]&gt;499, TicketTotals35[[#This Row],[New Tickets]], 0)</f>
        <v>1571</v>
      </c>
      <c r="H264" s="3">
        <f>ROUND((TicketTotals35[[#This Row],[Billed Tickets]]/$F$5)*$F$6, 2)</f>
        <v>1025.8499999999999</v>
      </c>
      <c r="I264" s="2">
        <f>TicketTotals35[[#This Row],[Billed Tickets]]/$F$5</f>
        <v>1.9540073195049482E-4</v>
      </c>
    </row>
    <row r="265" spans="1:9" x14ac:dyDescent="0.35">
      <c r="A265" s="8" t="s">
        <v>11</v>
      </c>
      <c r="B265" s="8" t="s">
        <v>2951</v>
      </c>
      <c r="C265" s="8" t="s">
        <v>484</v>
      </c>
      <c r="D265" s="26" t="s">
        <v>485</v>
      </c>
      <c r="E265" s="6" t="str">
        <f>IF(TicketTotals35[[#This Row],[New Tickets]]&gt;=500, "TRUE", "FALSE")</f>
        <v>TRUE</v>
      </c>
      <c r="F265" s="4">
        <v>2458</v>
      </c>
      <c r="G265" s="4">
        <f>IF(TicketTotals35[[#This Row],[New Tickets]]&gt;499, TicketTotals35[[#This Row],[New Tickets]], 0)</f>
        <v>2458</v>
      </c>
      <c r="H265" s="3">
        <f>ROUND((TicketTotals35[[#This Row],[Billed Tickets]]/$F$5)*$F$6, 2)</f>
        <v>1605.06</v>
      </c>
      <c r="I265" s="2">
        <f>TicketTotals35[[#This Row],[Billed Tickets]]/$F$5</f>
        <v>3.0572565189962843E-4</v>
      </c>
    </row>
    <row r="266" spans="1:9" x14ac:dyDescent="0.35">
      <c r="A266" s="8" t="s">
        <v>11</v>
      </c>
      <c r="B266" s="8" t="s">
        <v>2951</v>
      </c>
      <c r="C266" s="8" t="s">
        <v>486</v>
      </c>
      <c r="D266" s="25" t="s">
        <v>487</v>
      </c>
      <c r="E266" s="6" t="str">
        <f>IF(TicketTotals35[[#This Row],[New Tickets]]&gt;=500, "TRUE", "FALSE")</f>
        <v>FALSE</v>
      </c>
      <c r="F266" s="4">
        <v>228</v>
      </c>
      <c r="G266" s="4">
        <f>IF(TicketTotals35[[#This Row],[New Tickets]]&gt;499, TicketTotals35[[#This Row],[New Tickets]], 0)</f>
        <v>0</v>
      </c>
      <c r="H266" s="3">
        <f>ROUND((TicketTotals35[[#This Row],[Billed Tickets]]/$F$5)*$F$6, 2)</f>
        <v>0</v>
      </c>
      <c r="I266" s="2">
        <f>TicketTotals35[[#This Row],[Billed Tickets]]/$F$5</f>
        <v>0</v>
      </c>
    </row>
    <row r="267" spans="1:9" x14ac:dyDescent="0.35">
      <c r="A267" s="8" t="s">
        <v>11</v>
      </c>
      <c r="B267" s="8" t="s">
        <v>2951</v>
      </c>
      <c r="C267" s="8" t="s">
        <v>488</v>
      </c>
      <c r="D267" s="26" t="s">
        <v>489</v>
      </c>
      <c r="E267" s="6" t="str">
        <f>IF(TicketTotals35[[#This Row],[New Tickets]]&gt;=500, "TRUE", "FALSE")</f>
        <v>FALSE</v>
      </c>
      <c r="F267" s="4">
        <v>152</v>
      </c>
      <c r="G267" s="4">
        <f>IF(TicketTotals35[[#This Row],[New Tickets]]&gt;499, TicketTotals35[[#This Row],[New Tickets]], 0)</f>
        <v>0</v>
      </c>
      <c r="H267" s="3">
        <f>ROUND((TicketTotals35[[#This Row],[Billed Tickets]]/$F$5)*$F$6, 2)</f>
        <v>0</v>
      </c>
      <c r="I267" s="2">
        <f>TicketTotals35[[#This Row],[Billed Tickets]]/$F$5</f>
        <v>0</v>
      </c>
    </row>
    <row r="268" spans="1:9" x14ac:dyDescent="0.35">
      <c r="A268" s="8" t="s">
        <v>11</v>
      </c>
      <c r="B268" s="8" t="s">
        <v>2951</v>
      </c>
      <c r="C268" s="8" t="s">
        <v>490</v>
      </c>
      <c r="D268" s="25" t="s">
        <v>491</v>
      </c>
      <c r="E268" s="6" t="str">
        <f>IF(TicketTotals35[[#This Row],[New Tickets]]&gt;=500, "TRUE", "FALSE")</f>
        <v>FALSE</v>
      </c>
      <c r="F268" s="4">
        <v>36</v>
      </c>
      <c r="G268" s="4">
        <f>IF(TicketTotals35[[#This Row],[New Tickets]]&gt;499, TicketTotals35[[#This Row],[New Tickets]], 0)</f>
        <v>0</v>
      </c>
      <c r="H268" s="3">
        <f>ROUND((TicketTotals35[[#This Row],[Billed Tickets]]/$F$5)*$F$6, 2)</f>
        <v>0</v>
      </c>
      <c r="I268" s="2">
        <f>TicketTotals35[[#This Row],[Billed Tickets]]/$F$5</f>
        <v>0</v>
      </c>
    </row>
    <row r="269" spans="1:9" x14ac:dyDescent="0.35">
      <c r="A269" s="8" t="s">
        <v>11</v>
      </c>
      <c r="B269" s="8" t="s">
        <v>2951</v>
      </c>
      <c r="C269" s="8" t="s">
        <v>492</v>
      </c>
      <c r="D269" s="26" t="s">
        <v>493</v>
      </c>
      <c r="E269" s="6" t="str">
        <f>IF(TicketTotals35[[#This Row],[New Tickets]]&gt;=500, "TRUE", "FALSE")</f>
        <v>FALSE</v>
      </c>
      <c r="F269" s="4">
        <v>375</v>
      </c>
      <c r="G269" s="4">
        <f>IF(TicketTotals35[[#This Row],[New Tickets]]&gt;499, TicketTotals35[[#This Row],[New Tickets]], 0)</f>
        <v>0</v>
      </c>
      <c r="H269" s="3">
        <f>ROUND((TicketTotals35[[#This Row],[Billed Tickets]]/$F$5)*$F$6, 2)</f>
        <v>0</v>
      </c>
      <c r="I269" s="2">
        <f>TicketTotals35[[#This Row],[Billed Tickets]]/$F$5</f>
        <v>0</v>
      </c>
    </row>
    <row r="270" spans="1:9" x14ac:dyDescent="0.35">
      <c r="A270" s="8" t="s">
        <v>11</v>
      </c>
      <c r="B270" s="8" t="s">
        <v>2951</v>
      </c>
      <c r="C270" s="8" t="s">
        <v>494</v>
      </c>
      <c r="D270" s="25" t="s">
        <v>495</v>
      </c>
      <c r="E270" s="6" t="str">
        <f>IF(TicketTotals35[[#This Row],[New Tickets]]&gt;=500, "TRUE", "FALSE")</f>
        <v>FALSE</v>
      </c>
      <c r="F270" s="4">
        <v>170</v>
      </c>
      <c r="G270" s="4">
        <f>IF(TicketTotals35[[#This Row],[New Tickets]]&gt;499, TicketTotals35[[#This Row],[New Tickets]], 0)</f>
        <v>0</v>
      </c>
      <c r="H270" s="3">
        <f>ROUND((TicketTotals35[[#This Row],[Billed Tickets]]/$F$5)*$F$6, 2)</f>
        <v>0</v>
      </c>
      <c r="I270" s="2">
        <f>TicketTotals35[[#This Row],[Billed Tickets]]/$F$5</f>
        <v>0</v>
      </c>
    </row>
    <row r="271" spans="1:9" x14ac:dyDescent="0.35">
      <c r="A271" s="8" t="s">
        <v>11</v>
      </c>
      <c r="B271" s="8" t="s">
        <v>2951</v>
      </c>
      <c r="C271" s="8" t="s">
        <v>496</v>
      </c>
      <c r="D271" s="26" t="s">
        <v>497</v>
      </c>
      <c r="E271" s="6" t="str">
        <f>IF(TicketTotals35[[#This Row],[New Tickets]]&gt;=500, "TRUE", "FALSE")</f>
        <v>FALSE</v>
      </c>
      <c r="F271" s="4">
        <v>42</v>
      </c>
      <c r="G271" s="4">
        <f>IF(TicketTotals35[[#This Row],[New Tickets]]&gt;499, TicketTotals35[[#This Row],[New Tickets]], 0)</f>
        <v>0</v>
      </c>
      <c r="H271" s="3">
        <f>ROUND((TicketTotals35[[#This Row],[Billed Tickets]]/$F$5)*$F$6, 2)</f>
        <v>0</v>
      </c>
      <c r="I271" s="2">
        <f>TicketTotals35[[#This Row],[Billed Tickets]]/$F$5</f>
        <v>0</v>
      </c>
    </row>
    <row r="272" spans="1:9" x14ac:dyDescent="0.35">
      <c r="A272" s="8" t="s">
        <v>11</v>
      </c>
      <c r="B272" s="8" t="s">
        <v>2951</v>
      </c>
      <c r="C272" s="8" t="s">
        <v>498</v>
      </c>
      <c r="D272" s="25" t="s">
        <v>499</v>
      </c>
      <c r="E272" s="6" t="str">
        <f>IF(TicketTotals35[[#This Row],[New Tickets]]&gt;=500, "TRUE", "FALSE")</f>
        <v>FALSE</v>
      </c>
      <c r="F272" s="4">
        <v>76</v>
      </c>
      <c r="G272" s="4">
        <f>IF(TicketTotals35[[#This Row],[New Tickets]]&gt;499, TicketTotals35[[#This Row],[New Tickets]], 0)</f>
        <v>0</v>
      </c>
      <c r="H272" s="3">
        <f>ROUND((TicketTotals35[[#This Row],[Billed Tickets]]/$F$5)*$F$6, 2)</f>
        <v>0</v>
      </c>
      <c r="I272" s="2">
        <f>TicketTotals35[[#This Row],[Billed Tickets]]/$F$5</f>
        <v>0</v>
      </c>
    </row>
    <row r="273" spans="1:9" x14ac:dyDescent="0.35">
      <c r="A273" s="8" t="s">
        <v>11</v>
      </c>
      <c r="B273" s="8" t="s">
        <v>2951</v>
      </c>
      <c r="C273" s="8" t="s">
        <v>500</v>
      </c>
      <c r="D273" s="26" t="s">
        <v>501</v>
      </c>
      <c r="E273" s="6" t="str">
        <f>IF(TicketTotals35[[#This Row],[New Tickets]]&gt;=500, "TRUE", "FALSE")</f>
        <v>TRUE</v>
      </c>
      <c r="F273" s="4">
        <v>702</v>
      </c>
      <c r="G273" s="4">
        <f>IF(TicketTotals35[[#This Row],[New Tickets]]&gt;499, TicketTotals35[[#This Row],[New Tickets]], 0)</f>
        <v>702</v>
      </c>
      <c r="H273" s="3">
        <f>ROUND((TicketTotals35[[#This Row],[Billed Tickets]]/$F$5)*$F$6, 2)</f>
        <v>458.4</v>
      </c>
      <c r="I273" s="2">
        <f>TicketTotals35[[#This Row],[Billed Tickets]]/$F$5</f>
        <v>8.7314649159291776E-5</v>
      </c>
    </row>
    <row r="274" spans="1:9" x14ac:dyDescent="0.35">
      <c r="A274" s="8" t="s">
        <v>11</v>
      </c>
      <c r="B274" s="8" t="s">
        <v>2951</v>
      </c>
      <c r="C274" s="8" t="s">
        <v>502</v>
      </c>
      <c r="D274" s="25" t="s">
        <v>503</v>
      </c>
      <c r="E274" s="6" t="str">
        <f>IF(TicketTotals35[[#This Row],[New Tickets]]&gt;=500, "TRUE", "FALSE")</f>
        <v>TRUE</v>
      </c>
      <c r="F274" s="4">
        <v>4453</v>
      </c>
      <c r="G274" s="4">
        <f>IF(TicketTotals35[[#This Row],[New Tickets]]&gt;499, TicketTotals35[[#This Row],[New Tickets]], 0)</f>
        <v>4453</v>
      </c>
      <c r="H274" s="3">
        <f>ROUND((TicketTotals35[[#This Row],[Billed Tickets]]/$F$5)*$F$6, 2)</f>
        <v>2907.78</v>
      </c>
      <c r="I274" s="2">
        <f>TicketTotals35[[#This Row],[Billed Tickets]]/$F$5</f>
        <v>5.5386343690359862E-4</v>
      </c>
    </row>
    <row r="275" spans="1:9" x14ac:dyDescent="0.35">
      <c r="A275" s="8" t="s">
        <v>11</v>
      </c>
      <c r="B275" s="8" t="s">
        <v>2951</v>
      </c>
      <c r="C275" s="8" t="s">
        <v>504</v>
      </c>
      <c r="D275" s="26" t="s">
        <v>505</v>
      </c>
      <c r="E275" s="6" t="str">
        <f>IF(TicketTotals35[[#This Row],[New Tickets]]&gt;=500, "TRUE", "FALSE")</f>
        <v>FALSE</v>
      </c>
      <c r="F275" s="4">
        <v>47</v>
      </c>
      <c r="G275" s="4">
        <f>IF(TicketTotals35[[#This Row],[New Tickets]]&gt;499, TicketTotals35[[#This Row],[New Tickets]], 0)</f>
        <v>0</v>
      </c>
      <c r="H275" s="3">
        <f>ROUND((TicketTotals35[[#This Row],[Billed Tickets]]/$F$5)*$F$6, 2)</f>
        <v>0</v>
      </c>
      <c r="I275" s="2">
        <f>TicketTotals35[[#This Row],[Billed Tickets]]/$F$5</f>
        <v>0</v>
      </c>
    </row>
    <row r="276" spans="1:9" x14ac:dyDescent="0.35">
      <c r="A276" s="8" t="s">
        <v>11</v>
      </c>
      <c r="B276" s="8" t="s">
        <v>2951</v>
      </c>
      <c r="C276" s="8" t="s">
        <v>506</v>
      </c>
      <c r="D276" s="25" t="s">
        <v>507</v>
      </c>
      <c r="E276" s="6" t="str">
        <f>IF(TicketTotals35[[#This Row],[New Tickets]]&gt;=500, "TRUE", "FALSE")</f>
        <v>TRUE</v>
      </c>
      <c r="F276" s="4">
        <v>4212</v>
      </c>
      <c r="G276" s="4">
        <f>IF(TicketTotals35[[#This Row],[New Tickets]]&gt;499, TicketTotals35[[#This Row],[New Tickets]], 0)</f>
        <v>4212</v>
      </c>
      <c r="H276" s="3">
        <f>ROUND((TicketTotals35[[#This Row],[Billed Tickets]]/$F$5)*$F$6, 2)</f>
        <v>2750.41</v>
      </c>
      <c r="I276" s="2">
        <f>TicketTotals35[[#This Row],[Billed Tickets]]/$F$5</f>
        <v>5.2388789495575057E-4</v>
      </c>
    </row>
    <row r="277" spans="1:9" x14ac:dyDescent="0.35">
      <c r="A277" s="8" t="s">
        <v>11</v>
      </c>
      <c r="B277" s="8" t="s">
        <v>2951</v>
      </c>
      <c r="C277" s="8" t="s">
        <v>508</v>
      </c>
      <c r="D277" s="26" t="s">
        <v>509</v>
      </c>
      <c r="E277" s="6" t="str">
        <f>IF(TicketTotals35[[#This Row],[New Tickets]]&gt;=500, "TRUE", "FALSE")</f>
        <v>TRUE</v>
      </c>
      <c r="F277" s="4">
        <v>3150</v>
      </c>
      <c r="G277" s="4">
        <f>IF(TicketTotals35[[#This Row],[New Tickets]]&gt;499, TicketTotals35[[#This Row],[New Tickets]], 0)</f>
        <v>3150</v>
      </c>
      <c r="H277" s="3">
        <f>ROUND((TicketTotals35[[#This Row],[Billed Tickets]]/$F$5)*$F$6, 2)</f>
        <v>2056.9299999999998</v>
      </c>
      <c r="I277" s="2">
        <f>TicketTotals35[[#This Row],[Billed Tickets]]/$F$5</f>
        <v>3.9179650263784771E-4</v>
      </c>
    </row>
    <row r="278" spans="1:9" x14ac:dyDescent="0.35">
      <c r="A278" s="8" t="s">
        <v>11</v>
      </c>
      <c r="B278" s="8" t="s">
        <v>2951</v>
      </c>
      <c r="C278" s="8" t="s">
        <v>510</v>
      </c>
      <c r="D278" s="25" t="s">
        <v>511</v>
      </c>
      <c r="E278" s="6" t="str">
        <f>IF(TicketTotals35[[#This Row],[New Tickets]]&gt;=500, "TRUE", "FALSE")</f>
        <v>FALSE</v>
      </c>
      <c r="F278" s="4">
        <v>5</v>
      </c>
      <c r="G278" s="4">
        <f>IF(TicketTotals35[[#This Row],[New Tickets]]&gt;499, TicketTotals35[[#This Row],[New Tickets]], 0)</f>
        <v>0</v>
      </c>
      <c r="H278" s="3">
        <f>ROUND((TicketTotals35[[#This Row],[Billed Tickets]]/$F$5)*$F$6, 2)</f>
        <v>0</v>
      </c>
      <c r="I278" s="2">
        <f>TicketTotals35[[#This Row],[Billed Tickets]]/$F$5</f>
        <v>0</v>
      </c>
    </row>
    <row r="279" spans="1:9" x14ac:dyDescent="0.35">
      <c r="A279" s="8" t="s">
        <v>11</v>
      </c>
      <c r="B279" s="8" t="s">
        <v>2951</v>
      </c>
      <c r="C279" s="8" t="s">
        <v>512</v>
      </c>
      <c r="D279" s="26" t="s">
        <v>513</v>
      </c>
      <c r="E279" s="6" t="str">
        <f>IF(TicketTotals35[[#This Row],[New Tickets]]&gt;=500, "TRUE", "FALSE")</f>
        <v>FALSE</v>
      </c>
      <c r="F279" s="4">
        <v>44</v>
      </c>
      <c r="G279" s="4">
        <f>IF(TicketTotals35[[#This Row],[New Tickets]]&gt;499, TicketTotals35[[#This Row],[New Tickets]], 0)</f>
        <v>0</v>
      </c>
      <c r="H279" s="3">
        <f>ROUND((TicketTotals35[[#This Row],[Billed Tickets]]/$F$5)*$F$6, 2)</f>
        <v>0</v>
      </c>
      <c r="I279" s="2">
        <f>TicketTotals35[[#This Row],[Billed Tickets]]/$F$5</f>
        <v>0</v>
      </c>
    </row>
    <row r="280" spans="1:9" x14ac:dyDescent="0.35">
      <c r="A280" s="8" t="s">
        <v>11</v>
      </c>
      <c r="B280" s="8" t="s">
        <v>2951</v>
      </c>
      <c r="C280" s="8" t="s">
        <v>514</v>
      </c>
      <c r="D280" s="25" t="s">
        <v>515</v>
      </c>
      <c r="E280" s="6" t="str">
        <f>IF(TicketTotals35[[#This Row],[New Tickets]]&gt;=500, "TRUE", "FALSE")</f>
        <v>FALSE</v>
      </c>
      <c r="F280" s="4">
        <v>12</v>
      </c>
      <c r="G280" s="4">
        <f>IF(TicketTotals35[[#This Row],[New Tickets]]&gt;499, TicketTotals35[[#This Row],[New Tickets]], 0)</f>
        <v>0</v>
      </c>
      <c r="H280" s="3">
        <f>ROUND((TicketTotals35[[#This Row],[Billed Tickets]]/$F$5)*$F$6, 2)</f>
        <v>0</v>
      </c>
      <c r="I280" s="2">
        <f>TicketTotals35[[#This Row],[Billed Tickets]]/$F$5</f>
        <v>0</v>
      </c>
    </row>
    <row r="281" spans="1:9" x14ac:dyDescent="0.35">
      <c r="A281" s="8" t="s">
        <v>11</v>
      </c>
      <c r="B281" s="8" t="s">
        <v>2951</v>
      </c>
      <c r="C281" s="8" t="s">
        <v>516</v>
      </c>
      <c r="D281" s="26" t="s">
        <v>517</v>
      </c>
      <c r="E281" s="6" t="str">
        <f>IF(TicketTotals35[[#This Row],[New Tickets]]&gt;=500, "TRUE", "FALSE")</f>
        <v>FALSE</v>
      </c>
      <c r="F281" s="4">
        <v>0</v>
      </c>
      <c r="G281" s="4">
        <f>IF(TicketTotals35[[#This Row],[New Tickets]]&gt;499, TicketTotals35[[#This Row],[New Tickets]], 0)</f>
        <v>0</v>
      </c>
      <c r="H281" s="3">
        <f>ROUND((TicketTotals35[[#This Row],[Billed Tickets]]/$F$5)*$F$6, 2)</f>
        <v>0</v>
      </c>
      <c r="I281" s="2">
        <f>TicketTotals35[[#This Row],[Billed Tickets]]/$F$5</f>
        <v>0</v>
      </c>
    </row>
    <row r="282" spans="1:9" x14ac:dyDescent="0.35">
      <c r="A282" s="8" t="s">
        <v>11</v>
      </c>
      <c r="B282" s="8" t="s">
        <v>2951</v>
      </c>
      <c r="C282" s="8" t="s">
        <v>518</v>
      </c>
      <c r="D282" s="25" t="s">
        <v>519</v>
      </c>
      <c r="E282" s="6" t="str">
        <f>IF(TicketTotals35[[#This Row],[New Tickets]]&gt;=500, "TRUE", "FALSE")</f>
        <v>TRUE</v>
      </c>
      <c r="F282" s="4">
        <v>33120</v>
      </c>
      <c r="G282" s="4">
        <f>IF(TicketTotals35[[#This Row],[New Tickets]]&gt;499, TicketTotals35[[#This Row],[New Tickets]], 0)</f>
        <v>33120</v>
      </c>
      <c r="H282" s="3">
        <f>ROUND((TicketTotals35[[#This Row],[Billed Tickets]]/$F$5)*$F$6, 2)</f>
        <v>21627.17</v>
      </c>
      <c r="I282" s="2">
        <f>TicketTotals35[[#This Row],[Billed Tickets]]/$F$5</f>
        <v>4.1194603705922272E-3</v>
      </c>
    </row>
    <row r="283" spans="1:9" x14ac:dyDescent="0.35">
      <c r="A283" s="8" t="s">
        <v>11</v>
      </c>
      <c r="B283" s="8" t="s">
        <v>2951</v>
      </c>
      <c r="C283" s="8" t="s">
        <v>520</v>
      </c>
      <c r="D283" s="26" t="s">
        <v>521</v>
      </c>
      <c r="E283" s="6" t="str">
        <f>IF(TicketTotals35[[#This Row],[New Tickets]]&gt;=500, "TRUE", "FALSE")</f>
        <v>TRUE</v>
      </c>
      <c r="F283" s="4">
        <v>2153</v>
      </c>
      <c r="G283" s="4">
        <f>IF(TicketTotals35[[#This Row],[New Tickets]]&gt;499, TicketTotals35[[#This Row],[New Tickets]], 0)</f>
        <v>2153</v>
      </c>
      <c r="H283" s="3">
        <f>ROUND((TicketTotals35[[#This Row],[Billed Tickets]]/$F$5)*$F$6, 2)</f>
        <v>1405.9</v>
      </c>
      <c r="I283" s="2">
        <f>TicketTotals35[[#This Row],[Billed Tickets]]/$F$5</f>
        <v>2.6778980005691622E-4</v>
      </c>
    </row>
    <row r="284" spans="1:9" x14ac:dyDescent="0.35">
      <c r="A284" s="8" t="s">
        <v>11</v>
      </c>
      <c r="B284" s="8" t="s">
        <v>2951</v>
      </c>
      <c r="C284" s="8" t="s">
        <v>522</v>
      </c>
      <c r="D284" s="25" t="s">
        <v>523</v>
      </c>
      <c r="E284" s="6" t="str">
        <f>IF(TicketTotals35[[#This Row],[New Tickets]]&gt;=500, "TRUE", "FALSE")</f>
        <v>TRUE</v>
      </c>
      <c r="F284" s="4">
        <v>3631</v>
      </c>
      <c r="G284" s="4">
        <f>IF(TicketTotals35[[#This Row],[New Tickets]]&gt;499, TicketTotals35[[#This Row],[New Tickets]], 0)</f>
        <v>3631</v>
      </c>
      <c r="H284" s="3">
        <f>ROUND((TicketTotals35[[#This Row],[Billed Tickets]]/$F$5)*$F$6, 2)</f>
        <v>2371.02</v>
      </c>
      <c r="I284" s="2">
        <f>TicketTotals35[[#This Row],[Billed Tickets]]/$F$5</f>
        <v>4.5162320669143649E-4</v>
      </c>
    </row>
    <row r="285" spans="1:9" x14ac:dyDescent="0.35">
      <c r="A285" s="8" t="s">
        <v>11</v>
      </c>
      <c r="B285" s="8" t="s">
        <v>2951</v>
      </c>
      <c r="C285" s="8" t="s">
        <v>524</v>
      </c>
      <c r="D285" s="26" t="s">
        <v>525</v>
      </c>
      <c r="E285" s="6" t="str">
        <f>IF(TicketTotals35[[#This Row],[New Tickets]]&gt;=500, "TRUE", "FALSE")</f>
        <v>FALSE</v>
      </c>
      <c r="F285" s="4">
        <v>208</v>
      </c>
      <c r="G285" s="4">
        <f>IF(TicketTotals35[[#This Row],[New Tickets]]&gt;499, TicketTotals35[[#This Row],[New Tickets]], 0)</f>
        <v>0</v>
      </c>
      <c r="H285" s="3">
        <f>ROUND((TicketTotals35[[#This Row],[Billed Tickets]]/$F$5)*$F$6, 2)</f>
        <v>0</v>
      </c>
      <c r="I285" s="2">
        <f>TicketTotals35[[#This Row],[Billed Tickets]]/$F$5</f>
        <v>0</v>
      </c>
    </row>
    <row r="286" spans="1:9" x14ac:dyDescent="0.35">
      <c r="A286" s="8" t="s">
        <v>11</v>
      </c>
      <c r="B286" s="8" t="s">
        <v>2951</v>
      </c>
      <c r="C286" s="8" t="s">
        <v>526</v>
      </c>
      <c r="D286" s="25" t="s">
        <v>527</v>
      </c>
      <c r="E286" s="6" t="str">
        <f>IF(TicketTotals35[[#This Row],[New Tickets]]&gt;=500, "TRUE", "FALSE")</f>
        <v>FALSE</v>
      </c>
      <c r="F286" s="4">
        <v>218</v>
      </c>
      <c r="G286" s="4">
        <f>IF(TicketTotals35[[#This Row],[New Tickets]]&gt;499, TicketTotals35[[#This Row],[New Tickets]], 0)</f>
        <v>0</v>
      </c>
      <c r="H286" s="3">
        <f>ROUND((TicketTotals35[[#This Row],[Billed Tickets]]/$F$5)*$F$6, 2)</f>
        <v>0</v>
      </c>
      <c r="I286" s="2">
        <f>TicketTotals35[[#This Row],[Billed Tickets]]/$F$5</f>
        <v>0</v>
      </c>
    </row>
    <row r="287" spans="1:9" x14ac:dyDescent="0.35">
      <c r="A287" s="8" t="s">
        <v>11</v>
      </c>
      <c r="B287" s="8" t="s">
        <v>2951</v>
      </c>
      <c r="C287" s="11" t="s">
        <v>528</v>
      </c>
      <c r="D287" s="26" t="s">
        <v>529</v>
      </c>
      <c r="E287" s="6" t="str">
        <f>IF(TicketTotals35[[#This Row],[New Tickets]]&gt;=500, "TRUE", "FALSE")</f>
        <v>FALSE</v>
      </c>
      <c r="F287" s="4">
        <v>51</v>
      </c>
      <c r="G287" s="4">
        <f>IF(TicketTotals35[[#This Row],[New Tickets]]&gt;499, TicketTotals35[[#This Row],[New Tickets]], 0)</f>
        <v>0</v>
      </c>
      <c r="H287" s="3">
        <f>ROUND((TicketTotals35[[#This Row],[Billed Tickets]]/$F$5)*$F$6, 2)</f>
        <v>0</v>
      </c>
      <c r="I287" s="2">
        <f>TicketTotals35[[#This Row],[Billed Tickets]]/$F$5</f>
        <v>0</v>
      </c>
    </row>
    <row r="288" spans="1:9" x14ac:dyDescent="0.35">
      <c r="A288" s="8" t="s">
        <v>11</v>
      </c>
      <c r="B288" s="8" t="s">
        <v>2951</v>
      </c>
      <c r="C288" s="8" t="s">
        <v>530</v>
      </c>
      <c r="D288" s="25" t="s">
        <v>531</v>
      </c>
      <c r="E288" s="6" t="str">
        <f>IF(TicketTotals35[[#This Row],[New Tickets]]&gt;=500, "TRUE", "FALSE")</f>
        <v>TRUE</v>
      </c>
      <c r="F288" s="4">
        <v>12398</v>
      </c>
      <c r="G288" s="4">
        <f>IF(TicketTotals35[[#This Row],[New Tickets]]&gt;499, TicketTotals35[[#This Row],[New Tickets]], 0)</f>
        <v>12398</v>
      </c>
      <c r="H288" s="3">
        <f>ROUND((TicketTotals35[[#This Row],[Billed Tickets]]/$F$5)*$F$6, 2)</f>
        <v>8095.82</v>
      </c>
      <c r="I288" s="2">
        <f>TicketTotals35[[#This Row],[Billed Tickets]]/$F$5</f>
        <v>1.5420612824457256E-3</v>
      </c>
    </row>
    <row r="289" spans="1:9" x14ac:dyDescent="0.35">
      <c r="A289" s="8" t="s">
        <v>11</v>
      </c>
      <c r="B289" s="8" t="s">
        <v>2951</v>
      </c>
      <c r="C289" s="8" t="s">
        <v>532</v>
      </c>
      <c r="D289" s="26" t="s">
        <v>533</v>
      </c>
      <c r="E289" s="6" t="str">
        <f>IF(TicketTotals35[[#This Row],[New Tickets]]&gt;=500, "TRUE", "FALSE")</f>
        <v>FALSE</v>
      </c>
      <c r="F289" s="4">
        <v>24</v>
      </c>
      <c r="G289" s="4">
        <f>IF(TicketTotals35[[#This Row],[New Tickets]]&gt;499, TicketTotals35[[#This Row],[New Tickets]], 0)</f>
        <v>0</v>
      </c>
      <c r="H289" s="3">
        <f>ROUND((TicketTotals35[[#This Row],[Billed Tickets]]/$F$5)*$F$6, 2)</f>
        <v>0</v>
      </c>
      <c r="I289" s="2">
        <f>TicketTotals35[[#This Row],[Billed Tickets]]/$F$5</f>
        <v>0</v>
      </c>
    </row>
    <row r="290" spans="1:9" x14ac:dyDescent="0.35">
      <c r="A290" s="8" t="s">
        <v>11</v>
      </c>
      <c r="B290" s="8" t="s">
        <v>2951</v>
      </c>
      <c r="C290" s="8" t="s">
        <v>534</v>
      </c>
      <c r="D290" s="25" t="s">
        <v>535</v>
      </c>
      <c r="E290" s="6" t="str">
        <f>IF(TicketTotals35[[#This Row],[New Tickets]]&gt;=500, "TRUE", "FALSE")</f>
        <v>FALSE</v>
      </c>
      <c r="F290" s="4">
        <v>149</v>
      </c>
      <c r="G290" s="4">
        <f>IF(TicketTotals35[[#This Row],[New Tickets]]&gt;499, TicketTotals35[[#This Row],[New Tickets]], 0)</f>
        <v>0</v>
      </c>
      <c r="H290" s="3">
        <f>ROUND((TicketTotals35[[#This Row],[Billed Tickets]]/$F$5)*$F$6, 2)</f>
        <v>0</v>
      </c>
      <c r="I290" s="2">
        <f>TicketTotals35[[#This Row],[Billed Tickets]]/$F$5</f>
        <v>0</v>
      </c>
    </row>
    <row r="291" spans="1:9" x14ac:dyDescent="0.35">
      <c r="A291" s="8" t="s">
        <v>11</v>
      </c>
      <c r="B291" s="8" t="s">
        <v>2951</v>
      </c>
      <c r="C291" s="8" t="s">
        <v>536</v>
      </c>
      <c r="D291" s="26" t="s">
        <v>537</v>
      </c>
      <c r="E291" s="6" t="str">
        <f>IF(TicketTotals35[[#This Row],[New Tickets]]&gt;=500, "TRUE", "FALSE")</f>
        <v>FALSE</v>
      </c>
      <c r="F291" s="4">
        <v>8</v>
      </c>
      <c r="G291" s="4">
        <f>IF(TicketTotals35[[#This Row],[New Tickets]]&gt;499, TicketTotals35[[#This Row],[New Tickets]], 0)</f>
        <v>0</v>
      </c>
      <c r="H291" s="3">
        <f>ROUND((TicketTotals35[[#This Row],[Billed Tickets]]/$F$5)*$F$6, 2)</f>
        <v>0</v>
      </c>
      <c r="I291" s="2">
        <f>TicketTotals35[[#This Row],[Billed Tickets]]/$F$5</f>
        <v>0</v>
      </c>
    </row>
    <row r="292" spans="1:9" x14ac:dyDescent="0.35">
      <c r="A292" s="8" t="s">
        <v>11</v>
      </c>
      <c r="B292" s="8" t="s">
        <v>2951</v>
      </c>
      <c r="C292" s="8" t="s">
        <v>538</v>
      </c>
      <c r="D292" s="25" t="s">
        <v>539</v>
      </c>
      <c r="E292" s="6" t="str">
        <f>IF(TicketTotals35[[#This Row],[New Tickets]]&gt;=500, "TRUE", "FALSE")</f>
        <v>TRUE</v>
      </c>
      <c r="F292" s="4">
        <v>1076</v>
      </c>
      <c r="G292" s="4">
        <f>IF(TicketTotals35[[#This Row],[New Tickets]]&gt;499, TicketTotals35[[#This Row],[New Tickets]], 0)</f>
        <v>1076</v>
      </c>
      <c r="H292" s="3">
        <f>ROUND((TicketTotals35[[#This Row],[Billed Tickets]]/$F$5)*$F$6, 2)</f>
        <v>702.62</v>
      </c>
      <c r="I292" s="2">
        <f>TicketTotals35[[#This Row],[Billed Tickets]]/$F$5</f>
        <v>1.3383271010740448E-4</v>
      </c>
    </row>
    <row r="293" spans="1:9" x14ac:dyDescent="0.35">
      <c r="A293" s="8" t="s">
        <v>11</v>
      </c>
      <c r="B293" s="8" t="s">
        <v>2951</v>
      </c>
      <c r="C293" s="8" t="s">
        <v>540</v>
      </c>
      <c r="D293" s="26" t="s">
        <v>541</v>
      </c>
      <c r="E293" s="6" t="str">
        <f>IF(TicketTotals35[[#This Row],[New Tickets]]&gt;=500, "TRUE", "FALSE")</f>
        <v>TRUE</v>
      </c>
      <c r="F293" s="4">
        <v>3950</v>
      </c>
      <c r="G293" s="4">
        <f>IF(TicketTotals35[[#This Row],[New Tickets]]&gt;499, TicketTotals35[[#This Row],[New Tickets]], 0)</f>
        <v>3950</v>
      </c>
      <c r="H293" s="3">
        <f>ROUND((TicketTotals35[[#This Row],[Billed Tickets]]/$F$5)*$F$6, 2)</f>
        <v>2579.33</v>
      </c>
      <c r="I293" s="2">
        <f>TicketTotals35[[#This Row],[Billed Tickets]]/$F$5</f>
        <v>4.9130037632365026E-4</v>
      </c>
    </row>
    <row r="294" spans="1:9" x14ac:dyDescent="0.35">
      <c r="A294" s="8" t="s">
        <v>11</v>
      </c>
      <c r="B294" s="8" t="s">
        <v>2951</v>
      </c>
      <c r="C294" s="8" t="s">
        <v>542</v>
      </c>
      <c r="D294" s="25" t="s">
        <v>543</v>
      </c>
      <c r="E294" s="6" t="str">
        <f>IF(TicketTotals35[[#This Row],[New Tickets]]&gt;=500, "TRUE", "FALSE")</f>
        <v>FALSE</v>
      </c>
      <c r="F294" s="4">
        <v>6</v>
      </c>
      <c r="G294" s="4">
        <f>IF(TicketTotals35[[#This Row],[New Tickets]]&gt;499, TicketTotals35[[#This Row],[New Tickets]], 0)</f>
        <v>0</v>
      </c>
      <c r="H294" s="3">
        <f>ROUND((TicketTotals35[[#This Row],[Billed Tickets]]/$F$5)*$F$6, 2)</f>
        <v>0</v>
      </c>
      <c r="I294" s="2">
        <f>TicketTotals35[[#This Row],[Billed Tickets]]/$F$5</f>
        <v>0</v>
      </c>
    </row>
    <row r="295" spans="1:9" x14ac:dyDescent="0.35">
      <c r="A295" s="8" t="s">
        <v>11</v>
      </c>
      <c r="B295" s="8" t="s">
        <v>2951</v>
      </c>
      <c r="C295" s="8" t="s">
        <v>544</v>
      </c>
      <c r="D295" s="26" t="s">
        <v>545</v>
      </c>
      <c r="E295" s="6" t="str">
        <f>IF(TicketTotals35[[#This Row],[New Tickets]]&gt;=500, "TRUE", "FALSE")</f>
        <v>TRUE</v>
      </c>
      <c r="F295" s="4">
        <v>7159</v>
      </c>
      <c r="G295" s="4">
        <f>IF(TicketTotals35[[#This Row],[New Tickets]]&gt;499, TicketTotals35[[#This Row],[New Tickets]], 0)</f>
        <v>7159</v>
      </c>
      <c r="H295" s="3">
        <f>ROUND((TicketTotals35[[#This Row],[Billed Tickets]]/$F$5)*$F$6, 2)</f>
        <v>4674.79</v>
      </c>
      <c r="I295" s="2">
        <f>TicketTotals35[[#This Row],[Billed Tickets]]/$F$5</f>
        <v>8.9043528964582595E-4</v>
      </c>
    </row>
    <row r="296" spans="1:9" x14ac:dyDescent="0.35">
      <c r="A296" s="8" t="s">
        <v>11</v>
      </c>
      <c r="B296" s="8" t="s">
        <v>2951</v>
      </c>
      <c r="C296" s="8" t="s">
        <v>546</v>
      </c>
      <c r="D296" s="25" t="s">
        <v>547</v>
      </c>
      <c r="E296" s="6" t="str">
        <f>IF(TicketTotals35[[#This Row],[New Tickets]]&gt;=500, "TRUE", "FALSE")</f>
        <v>FALSE</v>
      </c>
      <c r="F296" s="4">
        <v>190</v>
      </c>
      <c r="G296" s="4">
        <f>IF(TicketTotals35[[#This Row],[New Tickets]]&gt;499, TicketTotals35[[#This Row],[New Tickets]], 0)</f>
        <v>0</v>
      </c>
      <c r="H296" s="3">
        <f>ROUND((TicketTotals35[[#This Row],[Billed Tickets]]/$F$5)*$F$6, 2)</f>
        <v>0</v>
      </c>
      <c r="I296" s="2">
        <f>TicketTotals35[[#This Row],[Billed Tickets]]/$F$5</f>
        <v>0</v>
      </c>
    </row>
    <row r="297" spans="1:9" x14ac:dyDescent="0.35">
      <c r="A297" s="8" t="s">
        <v>11</v>
      </c>
      <c r="B297" s="8" t="s">
        <v>2951</v>
      </c>
      <c r="C297" s="8" t="s">
        <v>548</v>
      </c>
      <c r="D297" s="26" t="s">
        <v>549</v>
      </c>
      <c r="E297" s="6" t="str">
        <f>IF(TicketTotals35[[#This Row],[New Tickets]]&gt;=500, "TRUE", "FALSE")</f>
        <v>TRUE</v>
      </c>
      <c r="F297" s="4">
        <v>3184</v>
      </c>
      <c r="G297" s="4">
        <f>IF(TicketTotals35[[#This Row],[New Tickets]]&gt;499, TicketTotals35[[#This Row],[New Tickets]], 0)</f>
        <v>3184</v>
      </c>
      <c r="H297" s="3">
        <f>ROUND((TicketTotals35[[#This Row],[Billed Tickets]]/$F$5)*$F$6, 2)</f>
        <v>2079.13</v>
      </c>
      <c r="I297" s="2">
        <f>TicketTotals35[[#This Row],[Billed Tickets]]/$F$5</f>
        <v>3.9602541726949428E-4</v>
      </c>
    </row>
    <row r="298" spans="1:9" x14ac:dyDescent="0.35">
      <c r="A298" s="8" t="s">
        <v>11</v>
      </c>
      <c r="B298" s="8" t="s">
        <v>2951</v>
      </c>
      <c r="C298" s="8" t="s">
        <v>550</v>
      </c>
      <c r="D298" s="25" t="s">
        <v>551</v>
      </c>
      <c r="E298" s="6" t="str">
        <f>IF(TicketTotals35[[#This Row],[New Tickets]]&gt;=500, "TRUE", "FALSE")</f>
        <v>FALSE</v>
      </c>
      <c r="F298" s="4">
        <v>28</v>
      </c>
      <c r="G298" s="4">
        <f>IF(TicketTotals35[[#This Row],[New Tickets]]&gt;499, TicketTotals35[[#This Row],[New Tickets]], 0)</f>
        <v>0</v>
      </c>
      <c r="H298" s="3">
        <f>ROUND((TicketTotals35[[#This Row],[Billed Tickets]]/$F$5)*$F$6, 2)</f>
        <v>0</v>
      </c>
      <c r="I298" s="2">
        <f>TicketTotals35[[#This Row],[Billed Tickets]]/$F$5</f>
        <v>0</v>
      </c>
    </row>
    <row r="299" spans="1:9" x14ac:dyDescent="0.35">
      <c r="A299" s="8" t="s">
        <v>11</v>
      </c>
      <c r="B299" s="8" t="s">
        <v>2951</v>
      </c>
      <c r="C299" s="8" t="s">
        <v>552</v>
      </c>
      <c r="D299" s="26" t="s">
        <v>553</v>
      </c>
      <c r="E299" s="6" t="str">
        <f>IF(TicketTotals35[[#This Row],[New Tickets]]&gt;=500, "TRUE", "FALSE")</f>
        <v>FALSE</v>
      </c>
      <c r="F299" s="4">
        <v>75</v>
      </c>
      <c r="G299" s="4">
        <f>IF(TicketTotals35[[#This Row],[New Tickets]]&gt;499, TicketTotals35[[#This Row],[New Tickets]], 0)</f>
        <v>0</v>
      </c>
      <c r="H299" s="3">
        <f>ROUND((TicketTotals35[[#This Row],[Billed Tickets]]/$F$5)*$F$6, 2)</f>
        <v>0</v>
      </c>
      <c r="I299" s="2">
        <f>TicketTotals35[[#This Row],[Billed Tickets]]/$F$5</f>
        <v>0</v>
      </c>
    </row>
    <row r="300" spans="1:9" x14ac:dyDescent="0.35">
      <c r="A300" s="8" t="s">
        <v>11</v>
      </c>
      <c r="B300" s="8" t="s">
        <v>2951</v>
      </c>
      <c r="C300" s="8" t="s">
        <v>554</v>
      </c>
      <c r="D300" s="25" t="s">
        <v>555</v>
      </c>
      <c r="E300" s="6" t="str">
        <f>IF(TicketTotals35[[#This Row],[New Tickets]]&gt;=500, "TRUE", "FALSE")</f>
        <v>FALSE</v>
      </c>
      <c r="F300" s="4">
        <v>148</v>
      </c>
      <c r="G300" s="4">
        <f>IF(TicketTotals35[[#This Row],[New Tickets]]&gt;499, TicketTotals35[[#This Row],[New Tickets]], 0)</f>
        <v>0</v>
      </c>
      <c r="H300" s="3">
        <f>ROUND((TicketTotals35[[#This Row],[Billed Tickets]]/$F$5)*$F$6, 2)</f>
        <v>0</v>
      </c>
      <c r="I300" s="2">
        <f>TicketTotals35[[#This Row],[Billed Tickets]]/$F$5</f>
        <v>0</v>
      </c>
    </row>
    <row r="301" spans="1:9" x14ac:dyDescent="0.35">
      <c r="A301" s="8" t="s">
        <v>11</v>
      </c>
      <c r="B301" s="8" t="s">
        <v>2951</v>
      </c>
      <c r="C301" s="8" t="s">
        <v>556</v>
      </c>
      <c r="D301" s="26" t="s">
        <v>557</v>
      </c>
      <c r="E301" s="6" t="str">
        <f>IF(TicketTotals35[[#This Row],[New Tickets]]&gt;=500, "TRUE", "FALSE")</f>
        <v>TRUE</v>
      </c>
      <c r="F301" s="4">
        <v>2665</v>
      </c>
      <c r="G301" s="4">
        <f>IF(TicketTotals35[[#This Row],[New Tickets]]&gt;499, TicketTotals35[[#This Row],[New Tickets]], 0)</f>
        <v>2665</v>
      </c>
      <c r="H301" s="3">
        <f>ROUND((TicketTotals35[[#This Row],[Billed Tickets]]/$F$5)*$F$6, 2)</f>
        <v>1740.23</v>
      </c>
      <c r="I301" s="2">
        <f>TicketTotals35[[#This Row],[Billed Tickets]]/$F$5</f>
        <v>3.3147227921582985E-4</v>
      </c>
    </row>
    <row r="302" spans="1:9" x14ac:dyDescent="0.35">
      <c r="A302" s="8" t="s">
        <v>11</v>
      </c>
      <c r="B302" s="8" t="s">
        <v>2951</v>
      </c>
      <c r="C302" s="8" t="s">
        <v>558</v>
      </c>
      <c r="D302" s="25" t="s">
        <v>559</v>
      </c>
      <c r="E302" s="6" t="str">
        <f>IF(TicketTotals35[[#This Row],[New Tickets]]&gt;=500, "TRUE", "FALSE")</f>
        <v>FALSE</v>
      </c>
      <c r="F302" s="4">
        <v>99</v>
      </c>
      <c r="G302" s="4">
        <f>IF(TicketTotals35[[#This Row],[New Tickets]]&gt;499, TicketTotals35[[#This Row],[New Tickets]], 0)</f>
        <v>0</v>
      </c>
      <c r="H302" s="3">
        <f>ROUND((TicketTotals35[[#This Row],[Billed Tickets]]/$F$5)*$F$6, 2)</f>
        <v>0</v>
      </c>
      <c r="I302" s="2">
        <f>TicketTotals35[[#This Row],[Billed Tickets]]/$F$5</f>
        <v>0</v>
      </c>
    </row>
    <row r="303" spans="1:9" x14ac:dyDescent="0.35">
      <c r="A303" s="8" t="s">
        <v>11</v>
      </c>
      <c r="B303" s="8" t="s">
        <v>2951</v>
      </c>
      <c r="C303" s="8" t="s">
        <v>560</v>
      </c>
      <c r="D303" s="26" t="s">
        <v>561</v>
      </c>
      <c r="E303" s="6" t="str">
        <f>IF(TicketTotals35[[#This Row],[New Tickets]]&gt;=500, "TRUE", "FALSE")</f>
        <v>FALSE</v>
      </c>
      <c r="F303" s="4">
        <v>113</v>
      </c>
      <c r="G303" s="4">
        <f>IF(TicketTotals35[[#This Row],[New Tickets]]&gt;499, TicketTotals35[[#This Row],[New Tickets]], 0)</f>
        <v>0</v>
      </c>
      <c r="H303" s="3">
        <f>ROUND((TicketTotals35[[#This Row],[Billed Tickets]]/$F$5)*$F$6, 2)</f>
        <v>0</v>
      </c>
      <c r="I303" s="2">
        <f>TicketTotals35[[#This Row],[Billed Tickets]]/$F$5</f>
        <v>0</v>
      </c>
    </row>
    <row r="304" spans="1:9" x14ac:dyDescent="0.35">
      <c r="A304" s="8" t="s">
        <v>11</v>
      </c>
      <c r="B304" s="8" t="s">
        <v>2951</v>
      </c>
      <c r="C304" s="23" t="s">
        <v>2970</v>
      </c>
      <c r="D304" s="25" t="s">
        <v>2994</v>
      </c>
      <c r="E304" s="6" t="str">
        <f>IF(TicketTotals35[[#This Row],[New Tickets]]&gt;=500, "TRUE", "FALSE")</f>
        <v>FALSE</v>
      </c>
      <c r="F304" s="4">
        <v>1</v>
      </c>
      <c r="G304" s="4">
        <f>IF(TicketTotals35[[#This Row],[New Tickets]]&gt;499, TicketTotals35[[#This Row],[New Tickets]], 0)</f>
        <v>0</v>
      </c>
      <c r="H304" s="3">
        <f>ROUND((TicketTotals35[[#This Row],[Billed Tickets]]/$F$5)*$F$6, 2)</f>
        <v>0</v>
      </c>
      <c r="I304" s="2">
        <f>TicketTotals35[[#This Row],[Billed Tickets]]/$F$5</f>
        <v>0</v>
      </c>
    </row>
    <row r="305" spans="1:9" x14ac:dyDescent="0.35">
      <c r="A305" s="8" t="s">
        <v>11</v>
      </c>
      <c r="B305" s="8" t="s">
        <v>2951</v>
      </c>
      <c r="C305" s="11" t="s">
        <v>562</v>
      </c>
      <c r="D305" s="26" t="s">
        <v>563</v>
      </c>
      <c r="E305" s="6" t="str">
        <f>IF(TicketTotals35[[#This Row],[New Tickets]]&gt;=500, "TRUE", "FALSE")</f>
        <v>FALSE</v>
      </c>
      <c r="F305" s="4">
        <v>66</v>
      </c>
      <c r="G305" s="4">
        <f>IF(TicketTotals35[[#This Row],[New Tickets]]&gt;499, TicketTotals35[[#This Row],[New Tickets]], 0)</f>
        <v>0</v>
      </c>
      <c r="H305" s="3">
        <f>ROUND((TicketTotals35[[#This Row],[Billed Tickets]]/$F$5)*$F$6, 2)</f>
        <v>0</v>
      </c>
      <c r="I305" s="2">
        <f>TicketTotals35[[#This Row],[Billed Tickets]]/$F$5</f>
        <v>0</v>
      </c>
    </row>
    <row r="306" spans="1:9" x14ac:dyDescent="0.35">
      <c r="A306" s="8" t="s">
        <v>11</v>
      </c>
      <c r="B306" s="8" t="s">
        <v>2951</v>
      </c>
      <c r="C306" s="8" t="s">
        <v>564</v>
      </c>
      <c r="D306" s="25" t="s">
        <v>565</v>
      </c>
      <c r="E306" s="6" t="str">
        <f>IF(TicketTotals35[[#This Row],[New Tickets]]&gt;=500, "TRUE", "FALSE")</f>
        <v>FALSE</v>
      </c>
      <c r="F306" s="4">
        <v>29</v>
      </c>
      <c r="G306" s="4">
        <f>IF(TicketTotals35[[#This Row],[New Tickets]]&gt;499, TicketTotals35[[#This Row],[New Tickets]], 0)</f>
        <v>0</v>
      </c>
      <c r="H306" s="3">
        <f>ROUND((TicketTotals35[[#This Row],[Billed Tickets]]/$F$5)*$F$6, 2)</f>
        <v>0</v>
      </c>
      <c r="I306" s="2">
        <f>TicketTotals35[[#This Row],[Billed Tickets]]/$F$5</f>
        <v>0</v>
      </c>
    </row>
    <row r="307" spans="1:9" x14ac:dyDescent="0.35">
      <c r="A307" s="8" t="s">
        <v>11</v>
      </c>
      <c r="B307" s="8" t="s">
        <v>2951</v>
      </c>
      <c r="C307" s="8" t="s">
        <v>566</v>
      </c>
      <c r="D307" s="26" t="s">
        <v>567</v>
      </c>
      <c r="E307" s="6" t="str">
        <f>IF(TicketTotals35[[#This Row],[New Tickets]]&gt;=500, "TRUE", "FALSE")</f>
        <v>FALSE</v>
      </c>
      <c r="F307" s="4">
        <v>362</v>
      </c>
      <c r="G307" s="4">
        <f>IF(TicketTotals35[[#This Row],[New Tickets]]&gt;499, TicketTotals35[[#This Row],[New Tickets]], 0)</f>
        <v>0</v>
      </c>
      <c r="H307" s="3">
        <f>ROUND((TicketTotals35[[#This Row],[Billed Tickets]]/$F$5)*$F$6, 2)</f>
        <v>0</v>
      </c>
      <c r="I307" s="2">
        <f>TicketTotals35[[#This Row],[Billed Tickets]]/$F$5</f>
        <v>0</v>
      </c>
    </row>
    <row r="308" spans="1:9" x14ac:dyDescent="0.35">
      <c r="A308" s="8" t="s">
        <v>11</v>
      </c>
      <c r="B308" s="8" t="s">
        <v>2951</v>
      </c>
      <c r="C308" s="8" t="s">
        <v>568</v>
      </c>
      <c r="D308" s="25" t="s">
        <v>569</v>
      </c>
      <c r="E308" s="6" t="str">
        <f>IF(TicketTotals35[[#This Row],[New Tickets]]&gt;=500, "TRUE", "FALSE")</f>
        <v>FALSE</v>
      </c>
      <c r="F308" s="4">
        <v>224</v>
      </c>
      <c r="G308" s="4">
        <f>IF(TicketTotals35[[#This Row],[New Tickets]]&gt;499, TicketTotals35[[#This Row],[New Tickets]], 0)</f>
        <v>0</v>
      </c>
      <c r="H308" s="3">
        <f>ROUND((TicketTotals35[[#This Row],[Billed Tickets]]/$F$5)*$F$6, 2)</f>
        <v>0</v>
      </c>
      <c r="I308" s="2">
        <f>TicketTotals35[[#This Row],[Billed Tickets]]/$F$5</f>
        <v>0</v>
      </c>
    </row>
    <row r="309" spans="1:9" x14ac:dyDescent="0.35">
      <c r="A309" s="8" t="s">
        <v>11</v>
      </c>
      <c r="B309" s="8" t="s">
        <v>2951</v>
      </c>
      <c r="C309" s="8" t="s">
        <v>570</v>
      </c>
      <c r="D309" s="26" t="s">
        <v>571</v>
      </c>
      <c r="E309" s="6" t="str">
        <f>IF(TicketTotals35[[#This Row],[New Tickets]]&gt;=500, "TRUE", "FALSE")</f>
        <v>FALSE</v>
      </c>
      <c r="F309" s="4">
        <v>456</v>
      </c>
      <c r="G309" s="4">
        <f>IF(TicketTotals35[[#This Row],[New Tickets]]&gt;499, TicketTotals35[[#This Row],[New Tickets]], 0)</f>
        <v>0</v>
      </c>
      <c r="H309" s="3">
        <f>ROUND((TicketTotals35[[#This Row],[Billed Tickets]]/$F$5)*$F$6, 2)</f>
        <v>0</v>
      </c>
      <c r="I309" s="2">
        <f>TicketTotals35[[#This Row],[Billed Tickets]]/$F$5</f>
        <v>0</v>
      </c>
    </row>
    <row r="310" spans="1:9" x14ac:dyDescent="0.35">
      <c r="A310" s="8" t="s">
        <v>11</v>
      </c>
      <c r="B310" s="8" t="s">
        <v>2951</v>
      </c>
      <c r="C310" s="8" t="s">
        <v>572</v>
      </c>
      <c r="D310" s="25" t="s">
        <v>573</v>
      </c>
      <c r="E310" s="6" t="str">
        <f>IF(TicketTotals35[[#This Row],[New Tickets]]&gt;=500, "TRUE", "FALSE")</f>
        <v>TRUE</v>
      </c>
      <c r="F310" s="4">
        <v>673</v>
      </c>
      <c r="G310" s="4">
        <f>IF(TicketTotals35[[#This Row],[New Tickets]]&gt;499, TicketTotals35[[#This Row],[New Tickets]], 0)</f>
        <v>673</v>
      </c>
      <c r="H310" s="3">
        <f>ROUND((TicketTotals35[[#This Row],[Billed Tickets]]/$F$5)*$F$6, 2)</f>
        <v>439.47</v>
      </c>
      <c r="I310" s="2">
        <f>TicketTotals35[[#This Row],[Billed Tickets]]/$F$5</f>
        <v>8.3707633738181429E-5</v>
      </c>
    </row>
    <row r="311" spans="1:9" x14ac:dyDescent="0.35">
      <c r="A311" s="8" t="s">
        <v>11</v>
      </c>
      <c r="B311" s="8" t="s">
        <v>2951</v>
      </c>
      <c r="C311" s="8" t="s">
        <v>574</v>
      </c>
      <c r="D311" s="26" t="s">
        <v>575</v>
      </c>
      <c r="E311" s="6" t="str">
        <f>IF(TicketTotals35[[#This Row],[New Tickets]]&gt;=500, "TRUE", "FALSE")</f>
        <v>TRUE</v>
      </c>
      <c r="F311" s="4">
        <v>3411</v>
      </c>
      <c r="G311" s="4">
        <f>IF(TicketTotals35[[#This Row],[New Tickets]]&gt;499, TicketTotals35[[#This Row],[New Tickets]], 0)</f>
        <v>3411</v>
      </c>
      <c r="H311" s="3">
        <f>ROUND((TicketTotals35[[#This Row],[Billed Tickets]]/$F$5)*$F$6, 2)</f>
        <v>2227.36</v>
      </c>
      <c r="I311" s="2">
        <f>TicketTotals35[[#This Row],[Billed Tickets]]/$F$5</f>
        <v>4.2425964142784076E-4</v>
      </c>
    </row>
    <row r="312" spans="1:9" x14ac:dyDescent="0.35">
      <c r="A312" s="8" t="s">
        <v>11</v>
      </c>
      <c r="B312" s="8" t="s">
        <v>2951</v>
      </c>
      <c r="C312" s="8" t="s">
        <v>576</v>
      </c>
      <c r="D312" s="25" t="s">
        <v>577</v>
      </c>
      <c r="E312" s="6" t="str">
        <f>IF(TicketTotals35[[#This Row],[New Tickets]]&gt;=500, "TRUE", "FALSE")</f>
        <v>FALSE</v>
      </c>
      <c r="F312" s="4">
        <v>4</v>
      </c>
      <c r="G312" s="4">
        <f>IF(TicketTotals35[[#This Row],[New Tickets]]&gt;499, TicketTotals35[[#This Row],[New Tickets]], 0)</f>
        <v>0</v>
      </c>
      <c r="H312" s="3">
        <f>ROUND((TicketTotals35[[#This Row],[Billed Tickets]]/$F$5)*$F$6, 2)</f>
        <v>0</v>
      </c>
      <c r="I312" s="2">
        <f>TicketTotals35[[#This Row],[Billed Tickets]]/$F$5</f>
        <v>0</v>
      </c>
    </row>
    <row r="313" spans="1:9" x14ac:dyDescent="0.35">
      <c r="A313" s="8" t="s">
        <v>11</v>
      </c>
      <c r="B313" s="8" t="s">
        <v>2951</v>
      </c>
      <c r="C313" s="8" t="s">
        <v>578</v>
      </c>
      <c r="D313" s="26" t="s">
        <v>579</v>
      </c>
      <c r="E313" s="6" t="str">
        <f>IF(TicketTotals35[[#This Row],[New Tickets]]&gt;=500, "TRUE", "FALSE")</f>
        <v>FALSE</v>
      </c>
      <c r="F313" s="4">
        <v>80</v>
      </c>
      <c r="G313" s="4">
        <f>IF(TicketTotals35[[#This Row],[New Tickets]]&gt;499, TicketTotals35[[#This Row],[New Tickets]], 0)</f>
        <v>0</v>
      </c>
      <c r="H313" s="3">
        <f>ROUND((TicketTotals35[[#This Row],[Billed Tickets]]/$F$5)*$F$6, 2)</f>
        <v>0</v>
      </c>
      <c r="I313" s="2">
        <f>TicketTotals35[[#This Row],[Billed Tickets]]/$F$5</f>
        <v>0</v>
      </c>
    </row>
    <row r="314" spans="1:9" x14ac:dyDescent="0.35">
      <c r="A314" s="8" t="s">
        <v>11</v>
      </c>
      <c r="B314" s="8" t="s">
        <v>2951</v>
      </c>
      <c r="C314" s="8" t="s">
        <v>580</v>
      </c>
      <c r="D314" s="25" t="s">
        <v>581</v>
      </c>
      <c r="E314" s="6" t="str">
        <f>IF(TicketTotals35[[#This Row],[New Tickets]]&gt;=500, "TRUE", "FALSE")</f>
        <v>FALSE</v>
      </c>
      <c r="F314" s="4">
        <v>35</v>
      </c>
      <c r="G314" s="4">
        <f>IF(TicketTotals35[[#This Row],[New Tickets]]&gt;499, TicketTotals35[[#This Row],[New Tickets]], 0)</f>
        <v>0</v>
      </c>
      <c r="H314" s="3">
        <f>ROUND((TicketTotals35[[#This Row],[Billed Tickets]]/$F$5)*$F$6, 2)</f>
        <v>0</v>
      </c>
      <c r="I314" s="2">
        <f>TicketTotals35[[#This Row],[Billed Tickets]]/$F$5</f>
        <v>0</v>
      </c>
    </row>
    <row r="315" spans="1:9" x14ac:dyDescent="0.35">
      <c r="A315" s="8" t="s">
        <v>11</v>
      </c>
      <c r="B315" s="8" t="s">
        <v>2951</v>
      </c>
      <c r="C315" s="8" t="s">
        <v>582</v>
      </c>
      <c r="D315" s="26" t="s">
        <v>583</v>
      </c>
      <c r="E315" s="6" t="str">
        <f>IF(TicketTotals35[[#This Row],[New Tickets]]&gt;=500, "TRUE", "FALSE")</f>
        <v>FALSE</v>
      </c>
      <c r="F315" s="4">
        <v>22</v>
      </c>
      <c r="G315" s="4">
        <f>IF(TicketTotals35[[#This Row],[New Tickets]]&gt;499, TicketTotals35[[#This Row],[New Tickets]], 0)</f>
        <v>0</v>
      </c>
      <c r="H315" s="3">
        <f>ROUND((TicketTotals35[[#This Row],[Billed Tickets]]/$F$5)*$F$6, 2)</f>
        <v>0</v>
      </c>
      <c r="I315" s="2">
        <f>TicketTotals35[[#This Row],[Billed Tickets]]/$F$5</f>
        <v>0</v>
      </c>
    </row>
    <row r="316" spans="1:9" x14ac:dyDescent="0.35">
      <c r="A316" s="8" t="s">
        <v>11</v>
      </c>
      <c r="B316" s="8" t="s">
        <v>2951</v>
      </c>
      <c r="C316" s="23" t="s">
        <v>2971</v>
      </c>
      <c r="D316" s="1" t="s">
        <v>2995</v>
      </c>
      <c r="E316" s="6" t="str">
        <f>IF(TicketTotals35[[#This Row],[New Tickets]]&gt;=500, "TRUE", "FALSE")</f>
        <v>FALSE</v>
      </c>
      <c r="F316" s="4">
        <v>3</v>
      </c>
      <c r="G316" s="4">
        <f>IF(TicketTotals35[[#This Row],[New Tickets]]&gt;499, TicketTotals35[[#This Row],[New Tickets]], 0)</f>
        <v>0</v>
      </c>
      <c r="H316" s="3">
        <f>ROUND((TicketTotals35[[#This Row],[Billed Tickets]]/$F$5)*$F$6, 2)</f>
        <v>0</v>
      </c>
      <c r="I316" s="2">
        <f>TicketTotals35[[#This Row],[Billed Tickets]]/$F$5</f>
        <v>0</v>
      </c>
    </row>
    <row r="317" spans="1:9" x14ac:dyDescent="0.35">
      <c r="A317" s="8" t="s">
        <v>11</v>
      </c>
      <c r="B317" s="8" t="s">
        <v>2951</v>
      </c>
      <c r="C317" s="8" t="s">
        <v>584</v>
      </c>
      <c r="D317" s="26" t="s">
        <v>585</v>
      </c>
      <c r="E317" s="6" t="str">
        <f>IF(TicketTotals35[[#This Row],[New Tickets]]&gt;=500, "TRUE", "FALSE")</f>
        <v>FALSE</v>
      </c>
      <c r="F317" s="4">
        <v>1</v>
      </c>
      <c r="G317" s="4">
        <f>IF(TicketTotals35[[#This Row],[New Tickets]]&gt;499, TicketTotals35[[#This Row],[New Tickets]], 0)</f>
        <v>0</v>
      </c>
      <c r="H317" s="3">
        <f>ROUND((TicketTotals35[[#This Row],[Billed Tickets]]/$F$5)*$F$6, 2)</f>
        <v>0</v>
      </c>
      <c r="I317" s="2">
        <f>TicketTotals35[[#This Row],[Billed Tickets]]/$F$5</f>
        <v>0</v>
      </c>
    </row>
    <row r="318" spans="1:9" x14ac:dyDescent="0.35">
      <c r="A318" s="8" t="s">
        <v>11</v>
      </c>
      <c r="B318" s="8" t="s">
        <v>2951</v>
      </c>
      <c r="C318" s="8" t="s">
        <v>586</v>
      </c>
      <c r="D318" s="25" t="s">
        <v>587</v>
      </c>
      <c r="E318" s="6" t="str">
        <f>IF(TicketTotals35[[#This Row],[New Tickets]]&gt;=500, "TRUE", "FALSE")</f>
        <v>FALSE</v>
      </c>
      <c r="F318" s="4">
        <v>7</v>
      </c>
      <c r="G318" s="4">
        <f>IF(TicketTotals35[[#This Row],[New Tickets]]&gt;499, TicketTotals35[[#This Row],[New Tickets]], 0)</f>
        <v>0</v>
      </c>
      <c r="H318" s="3">
        <f>ROUND((TicketTotals35[[#This Row],[Billed Tickets]]/$F$5)*$F$6, 2)</f>
        <v>0</v>
      </c>
      <c r="I318" s="2">
        <f>TicketTotals35[[#This Row],[Billed Tickets]]/$F$5</f>
        <v>0</v>
      </c>
    </row>
    <row r="319" spans="1:9" x14ac:dyDescent="0.35">
      <c r="A319" s="8" t="s">
        <v>11</v>
      </c>
      <c r="B319" s="8" t="s">
        <v>2951</v>
      </c>
      <c r="C319" s="8" t="s">
        <v>588</v>
      </c>
      <c r="D319" s="26" t="s">
        <v>589</v>
      </c>
      <c r="E319" s="6" t="str">
        <f>IF(TicketTotals35[[#This Row],[New Tickets]]&gt;=500, "TRUE", "FALSE")</f>
        <v>TRUE</v>
      </c>
      <c r="F319" s="4">
        <v>3639</v>
      </c>
      <c r="G319" s="4">
        <f>IF(TicketTotals35[[#This Row],[New Tickets]]&gt;499, TicketTotals35[[#This Row],[New Tickets]], 0)</f>
        <v>3639</v>
      </c>
      <c r="H319" s="3">
        <f>ROUND((TicketTotals35[[#This Row],[Billed Tickets]]/$F$5)*$F$6, 2)</f>
        <v>2376.25</v>
      </c>
      <c r="I319" s="2">
        <f>TicketTotals35[[#This Row],[Billed Tickets]]/$F$5</f>
        <v>4.526182454282945E-4</v>
      </c>
    </row>
    <row r="320" spans="1:9" x14ac:dyDescent="0.35">
      <c r="A320" s="8" t="s">
        <v>11</v>
      </c>
      <c r="B320" s="8" t="s">
        <v>2951</v>
      </c>
      <c r="C320" s="8" t="s">
        <v>590</v>
      </c>
      <c r="D320" s="25" t="s">
        <v>591</v>
      </c>
      <c r="E320" s="6" t="str">
        <f>IF(TicketTotals35[[#This Row],[New Tickets]]&gt;=500, "TRUE", "FALSE")</f>
        <v>TRUE</v>
      </c>
      <c r="F320" s="4">
        <v>1529</v>
      </c>
      <c r="G320" s="4">
        <f>IF(TicketTotals35[[#This Row],[New Tickets]]&gt;499, TicketTotals35[[#This Row],[New Tickets]], 0)</f>
        <v>1529</v>
      </c>
      <c r="H320" s="3">
        <f>ROUND((TicketTotals35[[#This Row],[Billed Tickets]]/$F$5)*$F$6, 2)</f>
        <v>998.43</v>
      </c>
      <c r="I320" s="2">
        <f>TicketTotals35[[#This Row],[Billed Tickets]]/$F$5</f>
        <v>1.9017677858199018E-4</v>
      </c>
    </row>
    <row r="321" spans="1:9" x14ac:dyDescent="0.35">
      <c r="A321" s="8" t="s">
        <v>11</v>
      </c>
      <c r="B321" s="8" t="s">
        <v>2951</v>
      </c>
      <c r="C321" s="8" t="s">
        <v>592</v>
      </c>
      <c r="D321" s="26" t="s">
        <v>593</v>
      </c>
      <c r="E321" s="6" t="str">
        <f>IF(TicketTotals35[[#This Row],[New Tickets]]&gt;=500, "TRUE", "FALSE")</f>
        <v>FALSE</v>
      </c>
      <c r="F321" s="4">
        <v>223</v>
      </c>
      <c r="G321" s="4">
        <f>IF(TicketTotals35[[#This Row],[New Tickets]]&gt;499, TicketTotals35[[#This Row],[New Tickets]], 0)</f>
        <v>0</v>
      </c>
      <c r="H321" s="3">
        <f>ROUND((TicketTotals35[[#This Row],[Billed Tickets]]/$F$5)*$F$6, 2)</f>
        <v>0</v>
      </c>
      <c r="I321" s="2">
        <f>TicketTotals35[[#This Row],[Billed Tickets]]/$F$5</f>
        <v>0</v>
      </c>
    </row>
    <row r="322" spans="1:9" x14ac:dyDescent="0.35">
      <c r="A322" s="8" t="s">
        <v>11</v>
      </c>
      <c r="B322" s="8" t="s">
        <v>2951</v>
      </c>
      <c r="C322" s="8" t="s">
        <v>594</v>
      </c>
      <c r="D322" s="25" t="s">
        <v>595</v>
      </c>
      <c r="E322" s="6" t="str">
        <f>IF(TicketTotals35[[#This Row],[New Tickets]]&gt;=500, "TRUE", "FALSE")</f>
        <v>TRUE</v>
      </c>
      <c r="F322" s="4">
        <v>604</v>
      </c>
      <c r="G322" s="4">
        <f>IF(TicketTotals35[[#This Row],[New Tickets]]&gt;499, TicketTotals35[[#This Row],[New Tickets]], 0)</f>
        <v>604</v>
      </c>
      <c r="H322" s="3">
        <f>ROUND((TicketTotals35[[#This Row],[Billed Tickets]]/$F$5)*$F$6, 2)</f>
        <v>394.41</v>
      </c>
      <c r="I322" s="2">
        <f>TicketTotals35[[#This Row],[Billed Tickets]]/$F$5</f>
        <v>7.512542463278096E-5</v>
      </c>
    </row>
    <row r="323" spans="1:9" x14ac:dyDescent="0.35">
      <c r="A323" s="8" t="s">
        <v>11</v>
      </c>
      <c r="B323" s="8" t="s">
        <v>2951</v>
      </c>
      <c r="C323" s="8" t="s">
        <v>596</v>
      </c>
      <c r="D323" s="26" t="s">
        <v>597</v>
      </c>
      <c r="E323" s="6" t="str">
        <f>IF(TicketTotals35[[#This Row],[New Tickets]]&gt;=500, "TRUE", "FALSE")</f>
        <v>TRUE</v>
      </c>
      <c r="F323" s="4">
        <v>3657</v>
      </c>
      <c r="G323" s="4">
        <f>IF(TicketTotals35[[#This Row],[New Tickets]]&gt;499, TicketTotals35[[#This Row],[New Tickets]], 0)</f>
        <v>3657</v>
      </c>
      <c r="H323" s="3">
        <f>ROUND((TicketTotals35[[#This Row],[Billed Tickets]]/$F$5)*$F$6, 2)</f>
        <v>2388</v>
      </c>
      <c r="I323" s="2">
        <f>TicketTotals35[[#This Row],[Billed Tickets]]/$F$5</f>
        <v>4.548570825862251E-4</v>
      </c>
    </row>
    <row r="324" spans="1:9" x14ac:dyDescent="0.35">
      <c r="A324" s="8" t="s">
        <v>11</v>
      </c>
      <c r="B324" s="8" t="s">
        <v>2951</v>
      </c>
      <c r="C324" s="8" t="s">
        <v>598</v>
      </c>
      <c r="D324" s="25" t="s">
        <v>599</v>
      </c>
      <c r="E324" s="6" t="str">
        <f>IF(TicketTotals35[[#This Row],[New Tickets]]&gt;=500, "TRUE", "FALSE")</f>
        <v>FALSE</v>
      </c>
      <c r="F324" s="4">
        <v>8</v>
      </c>
      <c r="G324" s="4">
        <f>IF(TicketTotals35[[#This Row],[New Tickets]]&gt;499, TicketTotals35[[#This Row],[New Tickets]], 0)</f>
        <v>0</v>
      </c>
      <c r="H324" s="3">
        <f>ROUND((TicketTotals35[[#This Row],[Billed Tickets]]/$F$5)*$F$6, 2)</f>
        <v>0</v>
      </c>
      <c r="I324" s="2">
        <f>TicketTotals35[[#This Row],[Billed Tickets]]/$F$5</f>
        <v>0</v>
      </c>
    </row>
    <row r="325" spans="1:9" x14ac:dyDescent="0.35">
      <c r="A325" s="8" t="s">
        <v>11</v>
      </c>
      <c r="B325" s="8" t="s">
        <v>2951</v>
      </c>
      <c r="C325" s="8" t="s">
        <v>600</v>
      </c>
      <c r="D325" s="26" t="s">
        <v>601</v>
      </c>
      <c r="E325" s="6" t="str">
        <f>IF(TicketTotals35[[#This Row],[New Tickets]]&gt;=500, "TRUE", "FALSE")</f>
        <v>TRUE</v>
      </c>
      <c r="F325" s="4">
        <v>846</v>
      </c>
      <c r="G325" s="4">
        <f>IF(TicketTotals35[[#This Row],[New Tickets]]&gt;499, TicketTotals35[[#This Row],[New Tickets]], 0)</f>
        <v>846</v>
      </c>
      <c r="H325" s="3">
        <f>ROUND((TicketTotals35[[#This Row],[Billed Tickets]]/$F$5)*$F$6, 2)</f>
        <v>552.42999999999995</v>
      </c>
      <c r="I325" s="2">
        <f>TicketTotals35[[#This Row],[Billed Tickets]]/$F$5</f>
        <v>1.0522534642273624E-4</v>
      </c>
    </row>
    <row r="326" spans="1:9" x14ac:dyDescent="0.35">
      <c r="A326" s="8" t="s">
        <v>11</v>
      </c>
      <c r="B326" s="8" t="s">
        <v>2951</v>
      </c>
      <c r="C326" s="8" t="s">
        <v>602</v>
      </c>
      <c r="D326" s="25" t="s">
        <v>603</v>
      </c>
      <c r="E326" s="6" t="str">
        <f>IF(TicketTotals35[[#This Row],[New Tickets]]&gt;=500, "TRUE", "FALSE")</f>
        <v>TRUE</v>
      </c>
      <c r="F326" s="4">
        <v>593</v>
      </c>
      <c r="G326" s="4">
        <f>IF(TicketTotals35[[#This Row],[New Tickets]]&gt;499, TicketTotals35[[#This Row],[New Tickets]], 0)</f>
        <v>593</v>
      </c>
      <c r="H326" s="3">
        <f>ROUND((TicketTotals35[[#This Row],[Billed Tickets]]/$F$5)*$F$6, 2)</f>
        <v>387.23</v>
      </c>
      <c r="I326" s="2">
        <f>TicketTotals35[[#This Row],[Billed Tickets]]/$F$5</f>
        <v>7.3757246369601171E-5</v>
      </c>
    </row>
    <row r="327" spans="1:9" x14ac:dyDescent="0.35">
      <c r="A327" s="8" t="s">
        <v>11</v>
      </c>
      <c r="B327" s="8" t="s">
        <v>2951</v>
      </c>
      <c r="C327" s="8" t="s">
        <v>604</v>
      </c>
      <c r="D327" s="26" t="s">
        <v>605</v>
      </c>
      <c r="E327" s="6" t="str">
        <f>IF(TicketTotals35[[#This Row],[New Tickets]]&gt;=500, "TRUE", "FALSE")</f>
        <v>TRUE</v>
      </c>
      <c r="F327" s="4">
        <v>3960</v>
      </c>
      <c r="G327" s="4">
        <f>IF(TicketTotals35[[#This Row],[New Tickets]]&gt;499, TicketTotals35[[#This Row],[New Tickets]], 0)</f>
        <v>3960</v>
      </c>
      <c r="H327" s="3">
        <f>ROUND((TicketTotals35[[#This Row],[Billed Tickets]]/$F$5)*$F$6, 2)</f>
        <v>2585.86</v>
      </c>
      <c r="I327" s="2">
        <f>TicketTotals35[[#This Row],[Billed Tickets]]/$F$5</f>
        <v>4.9254417474472285E-4</v>
      </c>
    </row>
    <row r="328" spans="1:9" x14ac:dyDescent="0.35">
      <c r="A328" s="8" t="s">
        <v>11</v>
      </c>
      <c r="B328" s="8" t="s">
        <v>2951</v>
      </c>
      <c r="C328" s="8" t="s">
        <v>606</v>
      </c>
      <c r="D328" s="25" t="s">
        <v>607</v>
      </c>
      <c r="E328" s="6" t="str">
        <f>IF(TicketTotals35[[#This Row],[New Tickets]]&gt;=500, "TRUE", "FALSE")</f>
        <v>FALSE</v>
      </c>
      <c r="F328" s="4">
        <v>357</v>
      </c>
      <c r="G328" s="4">
        <f>IF(TicketTotals35[[#This Row],[New Tickets]]&gt;499, TicketTotals35[[#This Row],[New Tickets]], 0)</f>
        <v>0</v>
      </c>
      <c r="H328" s="3">
        <f>ROUND((TicketTotals35[[#This Row],[Billed Tickets]]/$F$5)*$F$6, 2)</f>
        <v>0</v>
      </c>
      <c r="I328" s="2">
        <f>TicketTotals35[[#This Row],[Billed Tickets]]/$F$5</f>
        <v>0</v>
      </c>
    </row>
    <row r="329" spans="1:9" x14ac:dyDescent="0.35">
      <c r="A329" s="8" t="s">
        <v>11</v>
      </c>
      <c r="B329" s="8" t="s">
        <v>2951</v>
      </c>
      <c r="C329" s="8" t="s">
        <v>608</v>
      </c>
      <c r="D329" s="26" t="s">
        <v>609</v>
      </c>
      <c r="E329" s="6" t="str">
        <f>IF(TicketTotals35[[#This Row],[New Tickets]]&gt;=500, "TRUE", "FALSE")</f>
        <v>TRUE</v>
      </c>
      <c r="F329" s="4">
        <v>2632</v>
      </c>
      <c r="G329" s="4">
        <f>IF(TicketTotals35[[#This Row],[New Tickets]]&gt;499, TicketTotals35[[#This Row],[New Tickets]], 0)</f>
        <v>2632</v>
      </c>
      <c r="H329" s="3">
        <f>ROUND((TicketTotals35[[#This Row],[Billed Tickets]]/$F$5)*$F$6, 2)</f>
        <v>1718.68</v>
      </c>
      <c r="I329" s="2">
        <f>TicketTotals35[[#This Row],[Billed Tickets]]/$F$5</f>
        <v>3.2736774442629053E-4</v>
      </c>
    </row>
    <row r="330" spans="1:9" x14ac:dyDescent="0.35">
      <c r="A330" s="8" t="s">
        <v>11</v>
      </c>
      <c r="B330" s="8" t="s">
        <v>2951</v>
      </c>
      <c r="C330" s="8" t="s">
        <v>610</v>
      </c>
      <c r="D330" s="25" t="s">
        <v>611</v>
      </c>
      <c r="E330" s="6" t="str">
        <f>IF(TicketTotals35[[#This Row],[New Tickets]]&gt;=500, "TRUE", "FALSE")</f>
        <v>TRUE</v>
      </c>
      <c r="F330" s="4">
        <v>590</v>
      </c>
      <c r="G330" s="4">
        <f>IF(TicketTotals35[[#This Row],[New Tickets]]&gt;499, TicketTotals35[[#This Row],[New Tickets]], 0)</f>
        <v>590</v>
      </c>
      <c r="H330" s="3">
        <f>ROUND((TicketTotals35[[#This Row],[Billed Tickets]]/$F$5)*$F$6, 2)</f>
        <v>385.27</v>
      </c>
      <c r="I330" s="2">
        <f>TicketTotals35[[#This Row],[Billed Tickets]]/$F$5</f>
        <v>7.338410684327941E-5</v>
      </c>
    </row>
    <row r="331" spans="1:9" x14ac:dyDescent="0.35">
      <c r="A331" s="8" t="s">
        <v>11</v>
      </c>
      <c r="B331" s="8" t="s">
        <v>2951</v>
      </c>
      <c r="C331" s="8" t="s">
        <v>612</v>
      </c>
      <c r="D331" s="26" t="s">
        <v>613</v>
      </c>
      <c r="E331" s="6" t="str">
        <f>IF(TicketTotals35[[#This Row],[New Tickets]]&gt;=500, "TRUE", "FALSE")</f>
        <v>TRUE</v>
      </c>
      <c r="F331" s="4">
        <v>763</v>
      </c>
      <c r="G331" s="4">
        <f>IF(TicketTotals35[[#This Row],[New Tickets]]&gt;499, TicketTotals35[[#This Row],[New Tickets]], 0)</f>
        <v>763</v>
      </c>
      <c r="H331" s="3">
        <f>ROUND((TicketTotals35[[#This Row],[Billed Tickets]]/$F$5)*$F$6, 2)</f>
        <v>498.23</v>
      </c>
      <c r="I331" s="2">
        <f>TicketTotals35[[#This Row],[Billed Tickets]]/$F$5</f>
        <v>9.4901819527834218E-5</v>
      </c>
    </row>
    <row r="332" spans="1:9" x14ac:dyDescent="0.35">
      <c r="A332" s="8" t="s">
        <v>11</v>
      </c>
      <c r="B332" s="8" t="s">
        <v>2951</v>
      </c>
      <c r="C332" s="8" t="s">
        <v>614</v>
      </c>
      <c r="D332" s="25" t="s">
        <v>615</v>
      </c>
      <c r="E332" s="6" t="str">
        <f>IF(TicketTotals35[[#This Row],[New Tickets]]&gt;=500, "TRUE", "FALSE")</f>
        <v>FALSE</v>
      </c>
      <c r="F332" s="4">
        <v>350</v>
      </c>
      <c r="G332" s="4">
        <f>IF(TicketTotals35[[#This Row],[New Tickets]]&gt;499, TicketTotals35[[#This Row],[New Tickets]], 0)</f>
        <v>0</v>
      </c>
      <c r="H332" s="3">
        <f>ROUND((TicketTotals35[[#This Row],[Billed Tickets]]/$F$5)*$F$6, 2)</f>
        <v>0</v>
      </c>
      <c r="I332" s="2">
        <f>TicketTotals35[[#This Row],[Billed Tickets]]/$F$5</f>
        <v>0</v>
      </c>
    </row>
    <row r="333" spans="1:9" x14ac:dyDescent="0.35">
      <c r="A333" s="8" t="s">
        <v>11</v>
      </c>
      <c r="B333" s="8" t="s">
        <v>2951</v>
      </c>
      <c r="C333" s="11" t="s">
        <v>616</v>
      </c>
      <c r="D333" s="26" t="s">
        <v>617</v>
      </c>
      <c r="E333" s="6" t="str">
        <f>IF(TicketTotals35[[#This Row],[New Tickets]]&gt;=500, "TRUE", "FALSE")</f>
        <v>FALSE</v>
      </c>
      <c r="F333" s="4">
        <v>6</v>
      </c>
      <c r="G333" s="4">
        <f>IF(TicketTotals35[[#This Row],[New Tickets]]&gt;499, TicketTotals35[[#This Row],[New Tickets]], 0)</f>
        <v>0</v>
      </c>
      <c r="H333" s="3">
        <f>ROUND((TicketTotals35[[#This Row],[Billed Tickets]]/$F$5)*$F$6, 2)</f>
        <v>0</v>
      </c>
      <c r="I333" s="2">
        <f>TicketTotals35[[#This Row],[Billed Tickets]]/$F$5</f>
        <v>0</v>
      </c>
    </row>
    <row r="334" spans="1:9" x14ac:dyDescent="0.35">
      <c r="A334" s="8" t="s">
        <v>11</v>
      </c>
      <c r="B334" s="8" t="s">
        <v>2951</v>
      </c>
      <c r="C334" s="8" t="s">
        <v>618</v>
      </c>
      <c r="D334" s="25" t="s">
        <v>619</v>
      </c>
      <c r="E334" s="6" t="str">
        <f>IF(TicketTotals35[[#This Row],[New Tickets]]&gt;=500, "TRUE", "FALSE")</f>
        <v>TRUE</v>
      </c>
      <c r="F334" s="4">
        <v>1361</v>
      </c>
      <c r="G334" s="4">
        <f>IF(TicketTotals35[[#This Row],[New Tickets]]&gt;499, TicketTotals35[[#This Row],[New Tickets]], 0)</f>
        <v>1361</v>
      </c>
      <c r="H334" s="3">
        <f>ROUND((TicketTotals35[[#This Row],[Billed Tickets]]/$F$5)*$F$6, 2)</f>
        <v>888.73</v>
      </c>
      <c r="I334" s="2">
        <f>TicketTotals35[[#This Row],[Billed Tickets]]/$F$5</f>
        <v>1.6928096510797165E-4</v>
      </c>
    </row>
    <row r="335" spans="1:9" x14ac:dyDescent="0.35">
      <c r="A335" s="8" t="s">
        <v>11</v>
      </c>
      <c r="B335" s="8" t="s">
        <v>2951</v>
      </c>
      <c r="C335" s="8" t="s">
        <v>620</v>
      </c>
      <c r="D335" s="26" t="s">
        <v>621</v>
      </c>
      <c r="E335" s="6" t="str">
        <f>IF(TicketTotals35[[#This Row],[New Tickets]]&gt;=500, "TRUE", "FALSE")</f>
        <v>FALSE</v>
      </c>
      <c r="F335" s="4">
        <v>389</v>
      </c>
      <c r="G335" s="4">
        <f>IF(TicketTotals35[[#This Row],[New Tickets]]&gt;499, TicketTotals35[[#This Row],[New Tickets]], 0)</f>
        <v>0</v>
      </c>
      <c r="H335" s="3">
        <f>ROUND((TicketTotals35[[#This Row],[Billed Tickets]]/$F$5)*$F$6, 2)</f>
        <v>0</v>
      </c>
      <c r="I335" s="2">
        <f>TicketTotals35[[#This Row],[Billed Tickets]]/$F$5</f>
        <v>0</v>
      </c>
    </row>
    <row r="336" spans="1:9" x14ac:dyDescent="0.35">
      <c r="A336" s="8" t="s">
        <v>11</v>
      </c>
      <c r="B336" s="8" t="s">
        <v>2951</v>
      </c>
      <c r="C336" s="8" t="s">
        <v>622</v>
      </c>
      <c r="D336" s="25" t="s">
        <v>623</v>
      </c>
      <c r="E336" s="6" t="str">
        <f>IF(TicketTotals35[[#This Row],[New Tickets]]&gt;=500, "TRUE", "FALSE")</f>
        <v>TRUE</v>
      </c>
      <c r="F336" s="4">
        <v>1688</v>
      </c>
      <c r="G336" s="4">
        <f>IF(TicketTotals35[[#This Row],[New Tickets]]&gt;499, TicketTotals35[[#This Row],[New Tickets]], 0)</f>
        <v>1688</v>
      </c>
      <c r="H336" s="3">
        <f>ROUND((TicketTotals35[[#This Row],[Billed Tickets]]/$F$5)*$F$6, 2)</f>
        <v>1102.25</v>
      </c>
      <c r="I336" s="2">
        <f>TicketTotals35[[#This Row],[Billed Tickets]]/$F$5</f>
        <v>2.0995317347704347E-4</v>
      </c>
    </row>
    <row r="337" spans="1:9" x14ac:dyDescent="0.35">
      <c r="A337" s="8" t="s">
        <v>11</v>
      </c>
      <c r="B337" s="8" t="s">
        <v>2951</v>
      </c>
      <c r="C337" s="8" t="s">
        <v>624</v>
      </c>
      <c r="D337" s="26" t="s">
        <v>621</v>
      </c>
      <c r="E337" s="6" t="str">
        <f>IF(TicketTotals35[[#This Row],[New Tickets]]&gt;=500, "TRUE", "FALSE")</f>
        <v>TRUE</v>
      </c>
      <c r="F337" s="4">
        <v>1479</v>
      </c>
      <c r="G337" s="4">
        <f>IF(TicketTotals35[[#This Row],[New Tickets]]&gt;499, TicketTotals35[[#This Row],[New Tickets]], 0)</f>
        <v>1479</v>
      </c>
      <c r="H337" s="3">
        <f>ROUND((TicketTotals35[[#This Row],[Billed Tickets]]/$F$5)*$F$6, 2)</f>
        <v>965.78</v>
      </c>
      <c r="I337" s="2">
        <f>TicketTotals35[[#This Row],[Billed Tickets]]/$F$5</f>
        <v>1.8395778647662753E-4</v>
      </c>
    </row>
    <row r="338" spans="1:9" x14ac:dyDescent="0.35">
      <c r="A338" s="8" t="s">
        <v>11</v>
      </c>
      <c r="B338" s="8" t="s">
        <v>2951</v>
      </c>
      <c r="C338" s="8" t="s">
        <v>625</v>
      </c>
      <c r="D338" s="25" t="s">
        <v>621</v>
      </c>
      <c r="E338" s="6" t="str">
        <f>IF(TicketTotals35[[#This Row],[New Tickets]]&gt;=500, "TRUE", "FALSE")</f>
        <v>TRUE</v>
      </c>
      <c r="F338" s="4">
        <v>1133</v>
      </c>
      <c r="G338" s="4">
        <f>IF(TicketTotals35[[#This Row],[New Tickets]]&gt;499, TicketTotals35[[#This Row],[New Tickets]], 0)</f>
        <v>1133</v>
      </c>
      <c r="H338" s="3">
        <f>ROUND((TicketTotals35[[#This Row],[Billed Tickets]]/$F$5)*$F$6, 2)</f>
        <v>739.84</v>
      </c>
      <c r="I338" s="2">
        <f>TicketTotals35[[#This Row],[Billed Tickets]]/$F$5</f>
        <v>1.4092236110751791E-4</v>
      </c>
    </row>
    <row r="339" spans="1:9" x14ac:dyDescent="0.35">
      <c r="A339" s="8" t="s">
        <v>11</v>
      </c>
      <c r="B339" s="8" t="s">
        <v>2951</v>
      </c>
      <c r="C339" s="8" t="s">
        <v>626</v>
      </c>
      <c r="D339" s="26" t="s">
        <v>621</v>
      </c>
      <c r="E339" s="6" t="str">
        <f>IF(TicketTotals35[[#This Row],[New Tickets]]&gt;=500, "TRUE", "FALSE")</f>
        <v>TRUE</v>
      </c>
      <c r="F339" s="4">
        <v>3043</v>
      </c>
      <c r="G339" s="4">
        <f>IF(TicketTotals35[[#This Row],[New Tickets]]&gt;499, TicketTotals35[[#This Row],[New Tickets]], 0)</f>
        <v>3043</v>
      </c>
      <c r="H339" s="3">
        <f>ROUND((TicketTotals35[[#This Row],[Billed Tickets]]/$F$5)*$F$6, 2)</f>
        <v>1987.06</v>
      </c>
      <c r="I339" s="2">
        <f>TicketTotals35[[#This Row],[Billed Tickets]]/$F$5</f>
        <v>3.784878595323716E-4</v>
      </c>
    </row>
    <row r="340" spans="1:9" x14ac:dyDescent="0.35">
      <c r="A340" s="8" t="s">
        <v>11</v>
      </c>
      <c r="B340" s="8" t="s">
        <v>2951</v>
      </c>
      <c r="C340" s="8" t="s">
        <v>627</v>
      </c>
      <c r="D340" s="25" t="s">
        <v>621</v>
      </c>
      <c r="E340" s="6" t="str">
        <f>IF(TicketTotals35[[#This Row],[New Tickets]]&gt;=500, "TRUE", "FALSE")</f>
        <v>TRUE</v>
      </c>
      <c r="F340" s="4">
        <v>1429</v>
      </c>
      <c r="G340" s="4">
        <f>IF(TicketTotals35[[#This Row],[New Tickets]]&gt;499, TicketTotals35[[#This Row],[New Tickets]], 0)</f>
        <v>1429</v>
      </c>
      <c r="H340" s="3">
        <f>ROUND((TicketTotals35[[#This Row],[Billed Tickets]]/$F$5)*$F$6, 2)</f>
        <v>933.13</v>
      </c>
      <c r="I340" s="2">
        <f>TicketTotals35[[#This Row],[Billed Tickets]]/$F$5</f>
        <v>1.7773879437126488E-4</v>
      </c>
    </row>
    <row r="341" spans="1:9" x14ac:dyDescent="0.35">
      <c r="A341" s="8" t="s">
        <v>11</v>
      </c>
      <c r="B341" s="8" t="s">
        <v>2951</v>
      </c>
      <c r="C341" s="8" t="s">
        <v>628</v>
      </c>
      <c r="D341" s="26" t="s">
        <v>629</v>
      </c>
      <c r="E341" s="6" t="str">
        <f>IF(TicketTotals35[[#This Row],[New Tickets]]&gt;=500, "TRUE", "FALSE")</f>
        <v>TRUE</v>
      </c>
      <c r="F341" s="4">
        <v>1285</v>
      </c>
      <c r="G341" s="4">
        <f>IF(TicketTotals35[[#This Row],[New Tickets]]&gt;499, TicketTotals35[[#This Row],[New Tickets]], 0)</f>
        <v>1285</v>
      </c>
      <c r="H341" s="3">
        <f>ROUND((TicketTotals35[[#This Row],[Billed Tickets]]/$F$5)*$F$6, 2)</f>
        <v>839.1</v>
      </c>
      <c r="I341" s="2">
        <f>TicketTotals35[[#This Row],[Billed Tickets]]/$F$5</f>
        <v>1.5982809710782042E-4</v>
      </c>
    </row>
    <row r="342" spans="1:9" x14ac:dyDescent="0.35">
      <c r="A342" s="8" t="s">
        <v>11</v>
      </c>
      <c r="B342" s="8" t="s">
        <v>2951</v>
      </c>
      <c r="C342" s="8" t="s">
        <v>630</v>
      </c>
      <c r="D342" s="25" t="s">
        <v>621</v>
      </c>
      <c r="E342" s="6" t="str">
        <f>IF(TicketTotals35[[#This Row],[New Tickets]]&gt;=500, "TRUE", "FALSE")</f>
        <v>TRUE</v>
      </c>
      <c r="F342" s="4">
        <v>2133</v>
      </c>
      <c r="G342" s="4">
        <f>IF(TicketTotals35[[#This Row],[New Tickets]]&gt;499, TicketTotals35[[#This Row],[New Tickets]], 0)</f>
        <v>2133</v>
      </c>
      <c r="H342" s="3">
        <f>ROUND((TicketTotals35[[#This Row],[Billed Tickets]]/$F$5)*$F$6, 2)</f>
        <v>1392.84</v>
      </c>
      <c r="I342" s="2">
        <f>TicketTotals35[[#This Row],[Billed Tickets]]/$F$5</f>
        <v>2.6530220321477116E-4</v>
      </c>
    </row>
    <row r="343" spans="1:9" x14ac:dyDescent="0.35">
      <c r="A343" s="8" t="s">
        <v>11</v>
      </c>
      <c r="B343" s="8" t="s">
        <v>2951</v>
      </c>
      <c r="C343" s="8" t="s">
        <v>631</v>
      </c>
      <c r="D343" s="26" t="s">
        <v>632</v>
      </c>
      <c r="E343" s="6" t="str">
        <f>IF(TicketTotals35[[#This Row],[New Tickets]]&gt;=500, "TRUE", "FALSE")</f>
        <v>TRUE</v>
      </c>
      <c r="F343" s="4">
        <v>797</v>
      </c>
      <c r="G343" s="4">
        <f>IF(TicketTotals35[[#This Row],[New Tickets]]&gt;499, TicketTotals35[[#This Row],[New Tickets]], 0)</f>
        <v>797</v>
      </c>
      <c r="H343" s="3">
        <f>ROUND((TicketTotals35[[#This Row],[Billed Tickets]]/$F$5)*$F$6, 2)</f>
        <v>520.44000000000005</v>
      </c>
      <c r="I343" s="2">
        <f>TicketTotals35[[#This Row],[Billed Tickets]]/$F$5</f>
        <v>9.9130734159480829E-5</v>
      </c>
    </row>
    <row r="344" spans="1:9" x14ac:dyDescent="0.35">
      <c r="A344" s="8" t="s">
        <v>11</v>
      </c>
      <c r="B344" s="8" t="s">
        <v>2951</v>
      </c>
      <c r="C344" s="8" t="s">
        <v>633</v>
      </c>
      <c r="D344" s="25" t="s">
        <v>634</v>
      </c>
      <c r="E344" s="6" t="str">
        <f>IF(TicketTotals35[[#This Row],[New Tickets]]&gt;=500, "TRUE", "FALSE")</f>
        <v>FALSE</v>
      </c>
      <c r="F344" s="4">
        <v>157</v>
      </c>
      <c r="G344" s="4">
        <f>IF(TicketTotals35[[#This Row],[New Tickets]]&gt;499, TicketTotals35[[#This Row],[New Tickets]], 0)</f>
        <v>0</v>
      </c>
      <c r="H344" s="3">
        <f>ROUND((TicketTotals35[[#This Row],[Billed Tickets]]/$F$5)*$F$6, 2)</f>
        <v>0</v>
      </c>
      <c r="I344" s="2">
        <f>TicketTotals35[[#This Row],[Billed Tickets]]/$F$5</f>
        <v>0</v>
      </c>
    </row>
    <row r="345" spans="1:9" x14ac:dyDescent="0.35">
      <c r="A345" s="8" t="s">
        <v>11</v>
      </c>
      <c r="B345" s="8" t="s">
        <v>2951</v>
      </c>
      <c r="C345" s="8" t="s">
        <v>635</v>
      </c>
      <c r="D345" s="26" t="s">
        <v>636</v>
      </c>
      <c r="E345" s="6" t="str">
        <f>IF(TicketTotals35[[#This Row],[New Tickets]]&gt;=500, "TRUE", "FALSE")</f>
        <v>FALSE</v>
      </c>
      <c r="F345" s="4">
        <v>48</v>
      </c>
      <c r="G345" s="4">
        <f>IF(TicketTotals35[[#This Row],[New Tickets]]&gt;499, TicketTotals35[[#This Row],[New Tickets]], 0)</f>
        <v>0</v>
      </c>
      <c r="H345" s="3">
        <f>ROUND((TicketTotals35[[#This Row],[Billed Tickets]]/$F$5)*$F$6, 2)</f>
        <v>0</v>
      </c>
      <c r="I345" s="2">
        <f>TicketTotals35[[#This Row],[Billed Tickets]]/$F$5</f>
        <v>0</v>
      </c>
    </row>
    <row r="346" spans="1:9" x14ac:dyDescent="0.35">
      <c r="A346" s="8" t="s">
        <v>11</v>
      </c>
      <c r="B346" s="8" t="s">
        <v>2951</v>
      </c>
      <c r="C346" s="8" t="s">
        <v>637</v>
      </c>
      <c r="D346" s="25" t="s">
        <v>638</v>
      </c>
      <c r="E346" s="6" t="str">
        <f>IF(TicketTotals35[[#This Row],[New Tickets]]&gt;=500, "TRUE", "FALSE")</f>
        <v>TRUE</v>
      </c>
      <c r="F346" s="4">
        <v>2280</v>
      </c>
      <c r="G346" s="4">
        <f>IF(TicketTotals35[[#This Row],[New Tickets]]&gt;499, TicketTotals35[[#This Row],[New Tickets]], 0)</f>
        <v>2280</v>
      </c>
      <c r="H346" s="3">
        <f>ROUND((TicketTotals35[[#This Row],[Billed Tickets]]/$F$5)*$F$6, 2)</f>
        <v>1488.83</v>
      </c>
      <c r="I346" s="2">
        <f>TicketTotals35[[#This Row],[Billed Tickets]]/$F$5</f>
        <v>2.8358604000453739E-4</v>
      </c>
    </row>
    <row r="347" spans="1:9" x14ac:dyDescent="0.35">
      <c r="A347" s="8" t="s">
        <v>11</v>
      </c>
      <c r="B347" s="8" t="s">
        <v>2951</v>
      </c>
      <c r="C347" s="8" t="s">
        <v>639</v>
      </c>
      <c r="D347" s="26" t="s">
        <v>640</v>
      </c>
      <c r="E347" s="6" t="str">
        <f>IF(TicketTotals35[[#This Row],[New Tickets]]&gt;=500, "TRUE", "FALSE")</f>
        <v>TRUE</v>
      </c>
      <c r="F347" s="4">
        <v>593</v>
      </c>
      <c r="G347" s="4">
        <f>IF(TicketTotals35[[#This Row],[New Tickets]]&gt;499, TicketTotals35[[#This Row],[New Tickets]], 0)</f>
        <v>593</v>
      </c>
      <c r="H347" s="3">
        <f>ROUND((TicketTotals35[[#This Row],[Billed Tickets]]/$F$5)*$F$6, 2)</f>
        <v>387.23</v>
      </c>
      <c r="I347" s="2">
        <f>TicketTotals35[[#This Row],[Billed Tickets]]/$F$5</f>
        <v>7.3757246369601171E-5</v>
      </c>
    </row>
    <row r="348" spans="1:9" x14ac:dyDescent="0.35">
      <c r="A348" s="8" t="s">
        <v>11</v>
      </c>
      <c r="B348" s="8" t="s">
        <v>2951</v>
      </c>
      <c r="C348" s="8" t="s">
        <v>641</v>
      </c>
      <c r="D348" s="25" t="s">
        <v>642</v>
      </c>
      <c r="E348" s="6" t="str">
        <f>IF(TicketTotals35[[#This Row],[New Tickets]]&gt;=500, "TRUE", "FALSE")</f>
        <v>FALSE</v>
      </c>
      <c r="F348" s="4">
        <v>14</v>
      </c>
      <c r="G348" s="4">
        <f>IF(TicketTotals35[[#This Row],[New Tickets]]&gt;499, TicketTotals35[[#This Row],[New Tickets]], 0)</f>
        <v>0</v>
      </c>
      <c r="H348" s="3">
        <f>ROUND((TicketTotals35[[#This Row],[Billed Tickets]]/$F$5)*$F$6, 2)</f>
        <v>0</v>
      </c>
      <c r="I348" s="2">
        <f>TicketTotals35[[#This Row],[Billed Tickets]]/$F$5</f>
        <v>0</v>
      </c>
    </row>
    <row r="349" spans="1:9" x14ac:dyDescent="0.35">
      <c r="A349" s="8" t="s">
        <v>11</v>
      </c>
      <c r="B349" s="8" t="s">
        <v>2951</v>
      </c>
      <c r="C349" s="8" t="s">
        <v>643</v>
      </c>
      <c r="D349" s="26" t="s">
        <v>644</v>
      </c>
      <c r="E349" s="6" t="str">
        <f>IF(TicketTotals35[[#This Row],[New Tickets]]&gt;=500, "TRUE", "FALSE")</f>
        <v>FALSE</v>
      </c>
      <c r="F349" s="4">
        <v>268</v>
      </c>
      <c r="G349" s="4">
        <f>IF(TicketTotals35[[#This Row],[New Tickets]]&gt;499, TicketTotals35[[#This Row],[New Tickets]], 0)</f>
        <v>0</v>
      </c>
      <c r="H349" s="3">
        <f>ROUND((TicketTotals35[[#This Row],[Billed Tickets]]/$F$5)*$F$6, 2)</f>
        <v>0</v>
      </c>
      <c r="I349" s="2">
        <f>TicketTotals35[[#This Row],[Billed Tickets]]/$F$5</f>
        <v>0</v>
      </c>
    </row>
    <row r="350" spans="1:9" x14ac:dyDescent="0.35">
      <c r="A350" s="8" t="s">
        <v>11</v>
      </c>
      <c r="B350" s="8" t="s">
        <v>2951</v>
      </c>
      <c r="C350" s="8" t="s">
        <v>645</v>
      </c>
      <c r="D350" s="25" t="s">
        <v>646</v>
      </c>
      <c r="E350" s="6" t="str">
        <f>IF(TicketTotals35[[#This Row],[New Tickets]]&gt;=500, "TRUE", "FALSE")</f>
        <v>FALSE</v>
      </c>
      <c r="F350" s="4">
        <v>427</v>
      </c>
      <c r="G350" s="4">
        <f>IF(TicketTotals35[[#This Row],[New Tickets]]&gt;499, TicketTotals35[[#This Row],[New Tickets]], 0)</f>
        <v>0</v>
      </c>
      <c r="H350" s="3">
        <f>ROUND((TicketTotals35[[#This Row],[Billed Tickets]]/$F$5)*$F$6, 2)</f>
        <v>0</v>
      </c>
      <c r="I350" s="2">
        <f>TicketTotals35[[#This Row],[Billed Tickets]]/$F$5</f>
        <v>0</v>
      </c>
    </row>
    <row r="351" spans="1:9" x14ac:dyDescent="0.35">
      <c r="A351" s="8" t="s">
        <v>11</v>
      </c>
      <c r="B351" s="8" t="s">
        <v>2951</v>
      </c>
      <c r="C351" s="8" t="s">
        <v>647</v>
      </c>
      <c r="D351" s="26" t="s">
        <v>648</v>
      </c>
      <c r="E351" s="6" t="str">
        <f>IF(TicketTotals35[[#This Row],[New Tickets]]&gt;=500, "TRUE", "FALSE")</f>
        <v>TRUE</v>
      </c>
      <c r="F351" s="4">
        <v>3845</v>
      </c>
      <c r="G351" s="4">
        <f>IF(TicketTotals35[[#This Row],[New Tickets]]&gt;499, TicketTotals35[[#This Row],[New Tickets]], 0)</f>
        <v>3845</v>
      </c>
      <c r="H351" s="3">
        <f>ROUND((TicketTotals35[[#This Row],[Billed Tickets]]/$F$5)*$F$6, 2)</f>
        <v>2510.7600000000002</v>
      </c>
      <c r="I351" s="2">
        <f>TicketTotals35[[#This Row],[Billed Tickets]]/$F$5</f>
        <v>4.7824049290238867E-4</v>
      </c>
    </row>
    <row r="352" spans="1:9" x14ac:dyDescent="0.35">
      <c r="A352" s="8" t="s">
        <v>11</v>
      </c>
      <c r="B352" s="8" t="s">
        <v>2951</v>
      </c>
      <c r="C352" s="8" t="s">
        <v>649</v>
      </c>
      <c r="D352" s="25" t="s">
        <v>650</v>
      </c>
      <c r="E352" s="6" t="str">
        <f>IF(TicketTotals35[[#This Row],[New Tickets]]&gt;=500, "TRUE", "FALSE")</f>
        <v>TRUE</v>
      </c>
      <c r="F352" s="4">
        <v>3787</v>
      </c>
      <c r="G352" s="4">
        <f>IF(TicketTotals35[[#This Row],[New Tickets]]&gt;499, TicketTotals35[[#This Row],[New Tickets]], 0)</f>
        <v>3787</v>
      </c>
      <c r="H352" s="3">
        <f>ROUND((TicketTotals35[[#This Row],[Billed Tickets]]/$F$5)*$F$6, 2)</f>
        <v>2472.89</v>
      </c>
      <c r="I352" s="2">
        <f>TicketTotals35[[#This Row],[Billed Tickets]]/$F$5</f>
        <v>4.71026462060168E-4</v>
      </c>
    </row>
    <row r="353" spans="1:9" x14ac:dyDescent="0.35">
      <c r="A353" s="8" t="s">
        <v>11</v>
      </c>
      <c r="B353" s="8" t="s">
        <v>2951</v>
      </c>
      <c r="C353" s="8" t="s">
        <v>651</v>
      </c>
      <c r="D353" s="26" t="s">
        <v>652</v>
      </c>
      <c r="E353" s="6" t="str">
        <f>IF(TicketTotals35[[#This Row],[New Tickets]]&gt;=500, "TRUE", "FALSE")</f>
        <v>FALSE</v>
      </c>
      <c r="F353" s="4">
        <v>106</v>
      </c>
      <c r="G353" s="4">
        <f>IF(TicketTotals35[[#This Row],[New Tickets]]&gt;499, TicketTotals35[[#This Row],[New Tickets]], 0)</f>
        <v>0</v>
      </c>
      <c r="H353" s="3">
        <f>ROUND((TicketTotals35[[#This Row],[Billed Tickets]]/$F$5)*$F$6, 2)</f>
        <v>0</v>
      </c>
      <c r="I353" s="2">
        <f>TicketTotals35[[#This Row],[Billed Tickets]]/$F$5</f>
        <v>0</v>
      </c>
    </row>
    <row r="354" spans="1:9" x14ac:dyDescent="0.35">
      <c r="A354" s="8" t="s">
        <v>11</v>
      </c>
      <c r="B354" s="8" t="s">
        <v>2951</v>
      </c>
      <c r="C354" s="8" t="s">
        <v>653</v>
      </c>
      <c r="D354" s="25" t="s">
        <v>654</v>
      </c>
      <c r="E354" s="6" t="str">
        <f>IF(TicketTotals35[[#This Row],[New Tickets]]&gt;=500, "TRUE", "FALSE")</f>
        <v>FALSE</v>
      </c>
      <c r="F354" s="4">
        <v>274</v>
      </c>
      <c r="G354" s="4">
        <f>IF(TicketTotals35[[#This Row],[New Tickets]]&gt;499, TicketTotals35[[#This Row],[New Tickets]], 0)</f>
        <v>0</v>
      </c>
      <c r="H354" s="3">
        <f>ROUND((TicketTotals35[[#This Row],[Billed Tickets]]/$F$5)*$F$6, 2)</f>
        <v>0</v>
      </c>
      <c r="I354" s="2">
        <f>TicketTotals35[[#This Row],[Billed Tickets]]/$F$5</f>
        <v>0</v>
      </c>
    </row>
    <row r="355" spans="1:9" x14ac:dyDescent="0.35">
      <c r="A355" s="8" t="s">
        <v>11</v>
      </c>
      <c r="B355" s="8" t="s">
        <v>2951</v>
      </c>
      <c r="C355" s="8" t="s">
        <v>655</v>
      </c>
      <c r="D355" s="26" t="s">
        <v>656</v>
      </c>
      <c r="E355" s="6" t="str">
        <f>IF(TicketTotals35[[#This Row],[New Tickets]]&gt;=500, "TRUE", "FALSE")</f>
        <v>TRUE</v>
      </c>
      <c r="F355" s="4">
        <v>1340</v>
      </c>
      <c r="G355" s="4">
        <f>IF(TicketTotals35[[#This Row],[New Tickets]]&gt;499, TicketTotals35[[#This Row],[New Tickets]], 0)</f>
        <v>1340</v>
      </c>
      <c r="H355" s="3">
        <f>ROUND((TicketTotals35[[#This Row],[Billed Tickets]]/$F$5)*$F$6, 2)</f>
        <v>875.01</v>
      </c>
      <c r="I355" s="2">
        <f>TicketTotals35[[#This Row],[Billed Tickets]]/$F$5</f>
        <v>1.6666898842371933E-4</v>
      </c>
    </row>
    <row r="356" spans="1:9" x14ac:dyDescent="0.35">
      <c r="A356" s="8" t="s">
        <v>11</v>
      </c>
      <c r="B356" s="8" t="s">
        <v>2951</v>
      </c>
      <c r="C356" s="8" t="s">
        <v>657</v>
      </c>
      <c r="D356" s="25" t="s">
        <v>658</v>
      </c>
      <c r="E356" s="6" t="str">
        <f>IF(TicketTotals35[[#This Row],[New Tickets]]&gt;=500, "TRUE", "FALSE")</f>
        <v>TRUE</v>
      </c>
      <c r="F356" s="4">
        <v>4965</v>
      </c>
      <c r="G356" s="4">
        <f>IF(TicketTotals35[[#This Row],[New Tickets]]&gt;499, TicketTotals35[[#This Row],[New Tickets]], 0)</f>
        <v>4965</v>
      </c>
      <c r="H356" s="3">
        <f>ROUND((TicketTotals35[[#This Row],[Billed Tickets]]/$F$5)*$F$6, 2)</f>
        <v>3242.12</v>
      </c>
      <c r="I356" s="2">
        <f>TicketTotals35[[#This Row],[Billed Tickets]]/$F$5</f>
        <v>6.1754591606251236E-4</v>
      </c>
    </row>
    <row r="357" spans="1:9" x14ac:dyDescent="0.35">
      <c r="A357" s="8" t="s">
        <v>11</v>
      </c>
      <c r="B357" s="8" t="s">
        <v>2951</v>
      </c>
      <c r="C357" s="8" t="s">
        <v>659</v>
      </c>
      <c r="D357" s="26" t="s">
        <v>660</v>
      </c>
      <c r="E357" s="6" t="str">
        <f>IF(TicketTotals35[[#This Row],[New Tickets]]&gt;=500, "TRUE", "FALSE")</f>
        <v>FALSE</v>
      </c>
      <c r="F357" s="4">
        <v>2</v>
      </c>
      <c r="G357" s="4">
        <f>IF(TicketTotals35[[#This Row],[New Tickets]]&gt;499, TicketTotals35[[#This Row],[New Tickets]], 0)</f>
        <v>0</v>
      </c>
      <c r="H357" s="3">
        <f>ROUND((TicketTotals35[[#This Row],[Billed Tickets]]/$F$5)*$F$6, 2)</f>
        <v>0</v>
      </c>
      <c r="I357" s="2">
        <f>TicketTotals35[[#This Row],[Billed Tickets]]/$F$5</f>
        <v>0</v>
      </c>
    </row>
    <row r="358" spans="1:9" x14ac:dyDescent="0.35">
      <c r="A358" s="8" t="s">
        <v>11</v>
      </c>
      <c r="B358" s="8" t="s">
        <v>2951</v>
      </c>
      <c r="C358" s="8" t="s">
        <v>661</v>
      </c>
      <c r="D358" s="25" t="s">
        <v>662</v>
      </c>
      <c r="E358" s="6" t="str">
        <f>IF(TicketTotals35[[#This Row],[New Tickets]]&gt;=500, "TRUE", "FALSE")</f>
        <v>FALSE</v>
      </c>
      <c r="F358" s="4">
        <v>42</v>
      </c>
      <c r="G358" s="4">
        <f>IF(TicketTotals35[[#This Row],[New Tickets]]&gt;499, TicketTotals35[[#This Row],[New Tickets]], 0)</f>
        <v>0</v>
      </c>
      <c r="H358" s="3">
        <f>ROUND((TicketTotals35[[#This Row],[Billed Tickets]]/$F$5)*$F$6, 2)</f>
        <v>0</v>
      </c>
      <c r="I358" s="2">
        <f>TicketTotals35[[#This Row],[Billed Tickets]]/$F$5</f>
        <v>0</v>
      </c>
    </row>
    <row r="359" spans="1:9" x14ac:dyDescent="0.35">
      <c r="A359" s="8" t="s">
        <v>11</v>
      </c>
      <c r="B359" s="8" t="s">
        <v>2951</v>
      </c>
      <c r="C359" s="8" t="s">
        <v>663</v>
      </c>
      <c r="D359" s="26" t="s">
        <v>664</v>
      </c>
      <c r="E359" s="6" t="str">
        <f>IF(TicketTotals35[[#This Row],[New Tickets]]&gt;=500, "TRUE", "FALSE")</f>
        <v>FALSE</v>
      </c>
      <c r="F359" s="4">
        <v>481</v>
      </c>
      <c r="G359" s="4">
        <f>IF(TicketTotals35[[#This Row],[New Tickets]]&gt;499, TicketTotals35[[#This Row],[New Tickets]], 0)</f>
        <v>0</v>
      </c>
      <c r="H359" s="3">
        <f>ROUND((TicketTotals35[[#This Row],[Billed Tickets]]/$F$5)*$F$6, 2)</f>
        <v>0</v>
      </c>
      <c r="I359" s="2">
        <f>TicketTotals35[[#This Row],[Billed Tickets]]/$F$5</f>
        <v>0</v>
      </c>
    </row>
    <row r="360" spans="1:9" x14ac:dyDescent="0.35">
      <c r="A360" s="8" t="s">
        <v>11</v>
      </c>
      <c r="B360" s="8" t="s">
        <v>2951</v>
      </c>
      <c r="C360" s="8" t="s">
        <v>665</v>
      </c>
      <c r="D360" s="25" t="s">
        <v>666</v>
      </c>
      <c r="E360" s="6" t="str">
        <f>IF(TicketTotals35[[#This Row],[New Tickets]]&gt;=500, "TRUE", "FALSE")</f>
        <v>FALSE</v>
      </c>
      <c r="F360" s="4">
        <v>48</v>
      </c>
      <c r="G360" s="4">
        <f>IF(TicketTotals35[[#This Row],[New Tickets]]&gt;499, TicketTotals35[[#This Row],[New Tickets]], 0)</f>
        <v>0</v>
      </c>
      <c r="H360" s="3">
        <f>ROUND((TicketTotals35[[#This Row],[Billed Tickets]]/$F$5)*$F$6, 2)</f>
        <v>0</v>
      </c>
      <c r="I360" s="2">
        <f>TicketTotals35[[#This Row],[Billed Tickets]]/$F$5</f>
        <v>0</v>
      </c>
    </row>
    <row r="361" spans="1:9" x14ac:dyDescent="0.35">
      <c r="A361" s="8" t="s">
        <v>11</v>
      </c>
      <c r="B361" s="8" t="s">
        <v>2951</v>
      </c>
      <c r="C361" s="8" t="s">
        <v>667</v>
      </c>
      <c r="D361" s="26" t="s">
        <v>668</v>
      </c>
      <c r="E361" s="6" t="str">
        <f>IF(TicketTotals35[[#This Row],[New Tickets]]&gt;=500, "TRUE", "FALSE")</f>
        <v>FALSE</v>
      </c>
      <c r="F361" s="4">
        <v>187</v>
      </c>
      <c r="G361" s="4">
        <f>IF(TicketTotals35[[#This Row],[New Tickets]]&gt;499, TicketTotals35[[#This Row],[New Tickets]], 0)</f>
        <v>0</v>
      </c>
      <c r="H361" s="3">
        <f>ROUND((TicketTotals35[[#This Row],[Billed Tickets]]/$F$5)*$F$6, 2)</f>
        <v>0</v>
      </c>
      <c r="I361" s="2">
        <f>TicketTotals35[[#This Row],[Billed Tickets]]/$F$5</f>
        <v>0</v>
      </c>
    </row>
    <row r="362" spans="1:9" x14ac:dyDescent="0.35">
      <c r="A362" s="8" t="s">
        <v>11</v>
      </c>
      <c r="B362" s="8" t="s">
        <v>2951</v>
      </c>
      <c r="C362" s="8" t="s">
        <v>669</v>
      </c>
      <c r="D362" s="25" t="s">
        <v>670</v>
      </c>
      <c r="E362" s="6" t="str">
        <f>IF(TicketTotals35[[#This Row],[New Tickets]]&gt;=500, "TRUE", "FALSE")</f>
        <v>TRUE</v>
      </c>
      <c r="F362" s="4">
        <v>2632</v>
      </c>
      <c r="G362" s="4">
        <f>IF(TicketTotals35[[#This Row],[New Tickets]]&gt;499, TicketTotals35[[#This Row],[New Tickets]], 0)</f>
        <v>2632</v>
      </c>
      <c r="H362" s="3">
        <f>ROUND((TicketTotals35[[#This Row],[Billed Tickets]]/$F$5)*$F$6, 2)</f>
        <v>1718.68</v>
      </c>
      <c r="I362" s="2">
        <f>TicketTotals35[[#This Row],[Billed Tickets]]/$F$5</f>
        <v>3.2736774442629053E-4</v>
      </c>
    </row>
    <row r="363" spans="1:9" x14ac:dyDescent="0.35">
      <c r="A363" s="8" t="s">
        <v>11</v>
      </c>
      <c r="B363" s="8" t="s">
        <v>2951</v>
      </c>
      <c r="C363" s="8" t="s">
        <v>671</v>
      </c>
      <c r="D363" s="26" t="s">
        <v>672</v>
      </c>
      <c r="E363" s="6" t="str">
        <f>IF(TicketTotals35[[#This Row],[New Tickets]]&gt;=500, "TRUE", "FALSE")</f>
        <v>FALSE</v>
      </c>
      <c r="F363" s="4">
        <v>56</v>
      </c>
      <c r="G363" s="4">
        <f>IF(TicketTotals35[[#This Row],[New Tickets]]&gt;499, TicketTotals35[[#This Row],[New Tickets]], 0)</f>
        <v>0</v>
      </c>
      <c r="H363" s="3">
        <f>ROUND((TicketTotals35[[#This Row],[Billed Tickets]]/$F$5)*$F$6, 2)</f>
        <v>0</v>
      </c>
      <c r="I363" s="2">
        <f>TicketTotals35[[#This Row],[Billed Tickets]]/$F$5</f>
        <v>0</v>
      </c>
    </row>
    <row r="364" spans="1:9" x14ac:dyDescent="0.35">
      <c r="A364" s="8" t="s">
        <v>11</v>
      </c>
      <c r="B364" s="8" t="s">
        <v>2951</v>
      </c>
      <c r="C364" s="8" t="s">
        <v>673</v>
      </c>
      <c r="D364" s="25" t="s">
        <v>674</v>
      </c>
      <c r="E364" s="6" t="str">
        <f>IF(TicketTotals35[[#This Row],[New Tickets]]&gt;=500, "TRUE", "FALSE")</f>
        <v>FALSE</v>
      </c>
      <c r="F364" s="4">
        <v>383</v>
      </c>
      <c r="G364" s="4">
        <f>IF(TicketTotals35[[#This Row],[New Tickets]]&gt;499, TicketTotals35[[#This Row],[New Tickets]], 0)</f>
        <v>0</v>
      </c>
      <c r="H364" s="3">
        <f>ROUND((TicketTotals35[[#This Row],[Billed Tickets]]/$F$5)*$F$6, 2)</f>
        <v>0</v>
      </c>
      <c r="I364" s="2">
        <f>TicketTotals35[[#This Row],[Billed Tickets]]/$F$5</f>
        <v>0</v>
      </c>
    </row>
    <row r="365" spans="1:9" x14ac:dyDescent="0.35">
      <c r="A365" s="8" t="s">
        <v>11</v>
      </c>
      <c r="B365" s="8" t="s">
        <v>2951</v>
      </c>
      <c r="C365" s="8" t="s">
        <v>675</v>
      </c>
      <c r="D365" s="26" t="s">
        <v>676</v>
      </c>
      <c r="E365" s="6" t="str">
        <f>IF(TicketTotals35[[#This Row],[New Tickets]]&gt;=500, "TRUE", "FALSE")</f>
        <v>FALSE</v>
      </c>
      <c r="F365" s="4">
        <v>355</v>
      </c>
      <c r="G365" s="4">
        <f>IF(TicketTotals35[[#This Row],[New Tickets]]&gt;499, TicketTotals35[[#This Row],[New Tickets]], 0)</f>
        <v>0</v>
      </c>
      <c r="H365" s="3">
        <f>ROUND((TicketTotals35[[#This Row],[Billed Tickets]]/$F$5)*$F$6, 2)</f>
        <v>0</v>
      </c>
      <c r="I365" s="2">
        <f>TicketTotals35[[#This Row],[Billed Tickets]]/$F$5</f>
        <v>0</v>
      </c>
    </row>
    <row r="366" spans="1:9" x14ac:dyDescent="0.35">
      <c r="A366" s="8" t="s">
        <v>11</v>
      </c>
      <c r="B366" s="8" t="s">
        <v>2951</v>
      </c>
      <c r="C366" s="8" t="s">
        <v>677</v>
      </c>
      <c r="D366" s="25" t="s">
        <v>678</v>
      </c>
      <c r="E366" s="6" t="str">
        <f>IF(TicketTotals35[[#This Row],[New Tickets]]&gt;=500, "TRUE", "FALSE")</f>
        <v>FALSE</v>
      </c>
      <c r="F366" s="4">
        <v>304</v>
      </c>
      <c r="G366" s="4">
        <f>IF(TicketTotals35[[#This Row],[New Tickets]]&gt;499, TicketTotals35[[#This Row],[New Tickets]], 0)</f>
        <v>0</v>
      </c>
      <c r="H366" s="3">
        <f>ROUND((TicketTotals35[[#This Row],[Billed Tickets]]/$F$5)*$F$6, 2)</f>
        <v>0</v>
      </c>
      <c r="I366" s="2">
        <f>TicketTotals35[[#This Row],[Billed Tickets]]/$F$5</f>
        <v>0</v>
      </c>
    </row>
    <row r="367" spans="1:9" x14ac:dyDescent="0.35">
      <c r="A367" s="8" t="s">
        <v>11</v>
      </c>
      <c r="B367" s="8" t="s">
        <v>2951</v>
      </c>
      <c r="C367" s="8" t="s">
        <v>679</v>
      </c>
      <c r="D367" s="26" t="s">
        <v>680</v>
      </c>
      <c r="E367" s="6" t="str">
        <f>IF(TicketTotals35[[#This Row],[New Tickets]]&gt;=500, "TRUE", "FALSE")</f>
        <v>TRUE</v>
      </c>
      <c r="F367" s="4">
        <v>17117</v>
      </c>
      <c r="G367" s="4">
        <f>IF(TicketTotals35[[#This Row],[New Tickets]]&gt;499, TicketTotals35[[#This Row],[New Tickets]], 0)</f>
        <v>17117</v>
      </c>
      <c r="H367" s="3">
        <f>ROUND((TicketTotals35[[#This Row],[Billed Tickets]]/$F$5)*$F$6, 2)</f>
        <v>11177.3</v>
      </c>
      <c r="I367" s="2">
        <f>TicketTotals35[[#This Row],[Billed Tickets]]/$F$5</f>
        <v>2.1290097573498537E-3</v>
      </c>
    </row>
    <row r="368" spans="1:9" x14ac:dyDescent="0.35">
      <c r="A368" s="8" t="s">
        <v>11</v>
      </c>
      <c r="B368" s="8" t="s">
        <v>2951</v>
      </c>
      <c r="C368" s="8" t="s">
        <v>681</v>
      </c>
      <c r="D368" s="25" t="s">
        <v>682</v>
      </c>
      <c r="E368" s="6" t="str">
        <f>IF(TicketTotals35[[#This Row],[New Tickets]]&gt;=500, "TRUE", "FALSE")</f>
        <v>FALSE</v>
      </c>
      <c r="F368" s="4">
        <v>10</v>
      </c>
      <c r="G368" s="4">
        <f>IF(TicketTotals35[[#This Row],[New Tickets]]&gt;499, TicketTotals35[[#This Row],[New Tickets]], 0)</f>
        <v>0</v>
      </c>
      <c r="H368" s="3">
        <f>ROUND((TicketTotals35[[#This Row],[Billed Tickets]]/$F$5)*$F$6, 2)</f>
        <v>0</v>
      </c>
      <c r="I368" s="2">
        <f>TicketTotals35[[#This Row],[Billed Tickets]]/$F$5</f>
        <v>0</v>
      </c>
    </row>
    <row r="369" spans="1:9" x14ac:dyDescent="0.35">
      <c r="A369" s="8" t="s">
        <v>11</v>
      </c>
      <c r="B369" s="8" t="s">
        <v>2951</v>
      </c>
      <c r="C369" s="8" t="s">
        <v>683</v>
      </c>
      <c r="D369" s="26" t="s">
        <v>684</v>
      </c>
      <c r="E369" s="6" t="str">
        <f>IF(TicketTotals35[[#This Row],[New Tickets]]&gt;=500, "TRUE", "FALSE")</f>
        <v>TRUE</v>
      </c>
      <c r="F369" s="4">
        <v>5962</v>
      </c>
      <c r="G369" s="4">
        <f>IF(TicketTotals35[[#This Row],[New Tickets]]&gt;499, TicketTotals35[[#This Row],[New Tickets]], 0)</f>
        <v>5962</v>
      </c>
      <c r="H369" s="3">
        <f>ROUND((TicketTotals35[[#This Row],[Billed Tickets]]/$F$5)*$F$6, 2)</f>
        <v>3893.15</v>
      </c>
      <c r="I369" s="2">
        <f>TicketTotals35[[#This Row],[Billed Tickets]]/$F$5</f>
        <v>7.415526186434438E-4</v>
      </c>
    </row>
    <row r="370" spans="1:9" x14ac:dyDescent="0.35">
      <c r="A370" s="8" t="s">
        <v>11</v>
      </c>
      <c r="B370" s="8" t="s">
        <v>2951</v>
      </c>
      <c r="C370" s="8" t="s">
        <v>685</v>
      </c>
      <c r="D370" s="25" t="s">
        <v>686</v>
      </c>
      <c r="E370" s="6" t="str">
        <f>IF(TicketTotals35[[#This Row],[New Tickets]]&gt;=500, "TRUE", "FALSE")</f>
        <v>FALSE</v>
      </c>
      <c r="F370" s="4">
        <v>18</v>
      </c>
      <c r="G370" s="4">
        <f>IF(TicketTotals35[[#This Row],[New Tickets]]&gt;499, TicketTotals35[[#This Row],[New Tickets]], 0)</f>
        <v>0</v>
      </c>
      <c r="H370" s="3">
        <f>ROUND((TicketTotals35[[#This Row],[Billed Tickets]]/$F$5)*$F$6, 2)</f>
        <v>0</v>
      </c>
      <c r="I370" s="2">
        <f>TicketTotals35[[#This Row],[Billed Tickets]]/$F$5</f>
        <v>0</v>
      </c>
    </row>
    <row r="371" spans="1:9" x14ac:dyDescent="0.35">
      <c r="A371" s="8" t="s">
        <v>11</v>
      </c>
      <c r="B371" s="8" t="s">
        <v>2951</v>
      </c>
      <c r="C371" s="8" t="s">
        <v>687</v>
      </c>
      <c r="D371" s="26" t="s">
        <v>688</v>
      </c>
      <c r="E371" s="6" t="str">
        <f>IF(TicketTotals35[[#This Row],[New Tickets]]&gt;=500, "TRUE", "FALSE")</f>
        <v>FALSE</v>
      </c>
      <c r="F371" s="4">
        <v>119</v>
      </c>
      <c r="G371" s="4">
        <f>IF(TicketTotals35[[#This Row],[New Tickets]]&gt;499, TicketTotals35[[#This Row],[New Tickets]], 0)</f>
        <v>0</v>
      </c>
      <c r="H371" s="3">
        <f>ROUND((TicketTotals35[[#This Row],[Billed Tickets]]/$F$5)*$F$6, 2)</f>
        <v>0</v>
      </c>
      <c r="I371" s="2">
        <f>TicketTotals35[[#This Row],[Billed Tickets]]/$F$5</f>
        <v>0</v>
      </c>
    </row>
    <row r="372" spans="1:9" x14ac:dyDescent="0.35">
      <c r="A372" s="8" t="s">
        <v>11</v>
      </c>
      <c r="B372" s="8" t="s">
        <v>2951</v>
      </c>
      <c r="C372" s="8" t="s">
        <v>689</v>
      </c>
      <c r="D372" s="25" t="s">
        <v>690</v>
      </c>
      <c r="E372" s="6" t="str">
        <f>IF(TicketTotals35[[#This Row],[New Tickets]]&gt;=500, "TRUE", "FALSE")</f>
        <v>TRUE</v>
      </c>
      <c r="F372" s="4">
        <v>17252</v>
      </c>
      <c r="G372" s="4">
        <f>IF(TicketTotals35[[#This Row],[New Tickets]]&gt;499, TicketTotals35[[#This Row],[New Tickets]], 0)</f>
        <v>17252</v>
      </c>
      <c r="H372" s="3">
        <f>ROUND((TicketTotals35[[#This Row],[Billed Tickets]]/$F$5)*$F$6, 2)</f>
        <v>11265.46</v>
      </c>
      <c r="I372" s="2">
        <f>TicketTotals35[[#This Row],[Billed Tickets]]/$F$5</f>
        <v>2.1458010360343328E-3</v>
      </c>
    </row>
    <row r="373" spans="1:9" x14ac:dyDescent="0.35">
      <c r="A373" s="8" t="s">
        <v>11</v>
      </c>
      <c r="B373" s="8" t="s">
        <v>2951</v>
      </c>
      <c r="C373" s="8" t="s">
        <v>691</v>
      </c>
      <c r="D373" s="26" t="s">
        <v>692</v>
      </c>
      <c r="E373" s="6" t="str">
        <f>IF(TicketTotals35[[#This Row],[New Tickets]]&gt;=500, "TRUE", "FALSE")</f>
        <v>TRUE</v>
      </c>
      <c r="F373" s="4">
        <v>534</v>
      </c>
      <c r="G373" s="4">
        <f>IF(TicketTotals35[[#This Row],[New Tickets]]&gt;499, TicketTotals35[[#This Row],[New Tickets]], 0)</f>
        <v>534</v>
      </c>
      <c r="H373" s="3">
        <f>ROUND((TicketTotals35[[#This Row],[Billed Tickets]]/$F$5)*$F$6, 2)</f>
        <v>348.7</v>
      </c>
      <c r="I373" s="2">
        <f>TicketTotals35[[#This Row],[Billed Tickets]]/$F$5</f>
        <v>6.6418835685273233E-5</v>
      </c>
    </row>
    <row r="374" spans="1:9" x14ac:dyDescent="0.35">
      <c r="A374" s="8" t="s">
        <v>11</v>
      </c>
      <c r="B374" s="8" t="s">
        <v>2951</v>
      </c>
      <c r="C374" s="8" t="s">
        <v>693</v>
      </c>
      <c r="D374" s="25" t="s">
        <v>694</v>
      </c>
      <c r="E374" s="6" t="str">
        <f>IF(TicketTotals35[[#This Row],[New Tickets]]&gt;=500, "TRUE", "FALSE")</f>
        <v>TRUE</v>
      </c>
      <c r="F374" s="4">
        <v>749</v>
      </c>
      <c r="G374" s="4">
        <f>IF(TicketTotals35[[#This Row],[New Tickets]]&gt;499, TicketTotals35[[#This Row],[New Tickets]], 0)</f>
        <v>749</v>
      </c>
      <c r="H374" s="3">
        <f>ROUND((TicketTotals35[[#This Row],[Billed Tickets]]/$F$5)*$F$6, 2)</f>
        <v>489.09</v>
      </c>
      <c r="I374" s="2">
        <f>TicketTotals35[[#This Row],[Billed Tickets]]/$F$5</f>
        <v>9.3160501738332667E-5</v>
      </c>
    </row>
    <row r="375" spans="1:9" x14ac:dyDescent="0.35">
      <c r="A375" s="8" t="s">
        <v>11</v>
      </c>
      <c r="B375" s="8" t="s">
        <v>2951</v>
      </c>
      <c r="C375" s="8" t="s">
        <v>695</v>
      </c>
      <c r="D375" s="26" t="s">
        <v>692</v>
      </c>
      <c r="E375" s="6" t="str">
        <f>IF(TicketTotals35[[#This Row],[New Tickets]]&gt;=500, "TRUE", "FALSE")</f>
        <v>TRUE</v>
      </c>
      <c r="F375" s="4">
        <v>534</v>
      </c>
      <c r="G375" s="4">
        <f>IF(TicketTotals35[[#This Row],[New Tickets]]&gt;499, TicketTotals35[[#This Row],[New Tickets]], 0)</f>
        <v>534</v>
      </c>
      <c r="H375" s="3">
        <f>ROUND((TicketTotals35[[#This Row],[Billed Tickets]]/$F$5)*$F$6, 2)</f>
        <v>348.7</v>
      </c>
      <c r="I375" s="2">
        <f>TicketTotals35[[#This Row],[Billed Tickets]]/$F$5</f>
        <v>6.6418835685273233E-5</v>
      </c>
    </row>
    <row r="376" spans="1:9" x14ac:dyDescent="0.35">
      <c r="A376" s="8" t="s">
        <v>11</v>
      </c>
      <c r="B376" s="8" t="s">
        <v>2951</v>
      </c>
      <c r="C376" s="8" t="s">
        <v>696</v>
      </c>
      <c r="D376" s="25" t="s">
        <v>697</v>
      </c>
      <c r="E376" s="6" t="str">
        <f>IF(TicketTotals35[[#This Row],[New Tickets]]&gt;=500, "TRUE", "FALSE")</f>
        <v>FALSE</v>
      </c>
      <c r="F376" s="4">
        <v>484</v>
      </c>
      <c r="G376" s="4">
        <f>IF(TicketTotals35[[#This Row],[New Tickets]]&gt;499, TicketTotals35[[#This Row],[New Tickets]], 0)</f>
        <v>0</v>
      </c>
      <c r="H376" s="3">
        <f>ROUND((TicketTotals35[[#This Row],[Billed Tickets]]/$F$5)*$F$6, 2)</f>
        <v>0</v>
      </c>
      <c r="I376" s="2">
        <f>TicketTotals35[[#This Row],[Billed Tickets]]/$F$5</f>
        <v>0</v>
      </c>
    </row>
    <row r="377" spans="1:9" x14ac:dyDescent="0.35">
      <c r="A377" s="8" t="s">
        <v>11</v>
      </c>
      <c r="B377" s="8" t="s">
        <v>2951</v>
      </c>
      <c r="C377" s="8" t="s">
        <v>698</v>
      </c>
      <c r="D377" s="26" t="s">
        <v>699</v>
      </c>
      <c r="E377" s="6" t="str">
        <f>IF(TicketTotals35[[#This Row],[New Tickets]]&gt;=500, "TRUE", "FALSE")</f>
        <v>TRUE</v>
      </c>
      <c r="F377" s="4">
        <v>1864</v>
      </c>
      <c r="G377" s="4">
        <f>IF(TicketTotals35[[#This Row],[New Tickets]]&gt;499, TicketTotals35[[#This Row],[New Tickets]], 0)</f>
        <v>1864</v>
      </c>
      <c r="H377" s="3">
        <f>ROUND((TicketTotals35[[#This Row],[Billed Tickets]]/$F$5)*$F$6, 2)</f>
        <v>1217.18</v>
      </c>
      <c r="I377" s="2">
        <f>TicketTotals35[[#This Row],[Billed Tickets]]/$F$5</f>
        <v>2.3184402568792004E-4</v>
      </c>
    </row>
    <row r="378" spans="1:9" x14ac:dyDescent="0.35">
      <c r="A378" s="8" t="s">
        <v>11</v>
      </c>
      <c r="B378" s="8" t="s">
        <v>2951</v>
      </c>
      <c r="C378" s="8" t="s">
        <v>700</v>
      </c>
      <c r="D378" s="25" t="s">
        <v>701</v>
      </c>
      <c r="E378" s="6" t="str">
        <f>IF(TicketTotals35[[#This Row],[New Tickets]]&gt;=500, "TRUE", "FALSE")</f>
        <v>TRUE</v>
      </c>
      <c r="F378" s="4">
        <v>4316</v>
      </c>
      <c r="G378" s="4">
        <f>IF(TicketTotals35[[#This Row],[New Tickets]]&gt;499, TicketTotals35[[#This Row],[New Tickets]], 0)</f>
        <v>4316</v>
      </c>
      <c r="H378" s="3">
        <f>ROUND((TicketTotals35[[#This Row],[Billed Tickets]]/$F$5)*$F$6, 2)</f>
        <v>2818.32</v>
      </c>
      <c r="I378" s="2">
        <f>TicketTotals35[[#This Row],[Billed Tickets]]/$F$5</f>
        <v>5.3682339853490491E-4</v>
      </c>
    </row>
    <row r="379" spans="1:9" x14ac:dyDescent="0.35">
      <c r="A379" s="8" t="s">
        <v>11</v>
      </c>
      <c r="B379" s="8" t="s">
        <v>2951</v>
      </c>
      <c r="C379" s="8" t="s">
        <v>702</v>
      </c>
      <c r="D379" s="26" t="s">
        <v>703</v>
      </c>
      <c r="E379" s="6" t="str">
        <f>IF(TicketTotals35[[#This Row],[New Tickets]]&gt;=500, "TRUE", "FALSE")</f>
        <v>TRUE</v>
      </c>
      <c r="F379" s="4">
        <v>3343</v>
      </c>
      <c r="G379" s="4">
        <f>IF(TicketTotals35[[#This Row],[New Tickets]]&gt;499, TicketTotals35[[#This Row],[New Tickets]], 0)</f>
        <v>3343</v>
      </c>
      <c r="H379" s="3">
        <f>ROUND((TicketTotals35[[#This Row],[Billed Tickets]]/$F$5)*$F$6, 2)</f>
        <v>2182.96</v>
      </c>
      <c r="I379" s="2">
        <f>TicketTotals35[[#This Row],[Billed Tickets]]/$F$5</f>
        <v>4.1580181216454757E-4</v>
      </c>
    </row>
    <row r="380" spans="1:9" x14ac:dyDescent="0.35">
      <c r="A380" s="8" t="s">
        <v>11</v>
      </c>
      <c r="B380" s="8" t="s">
        <v>2951</v>
      </c>
      <c r="C380" s="8" t="s">
        <v>704</v>
      </c>
      <c r="D380" s="25" t="s">
        <v>705</v>
      </c>
      <c r="E380" s="6" t="str">
        <f>IF(TicketTotals35[[#This Row],[New Tickets]]&gt;=500, "TRUE", "FALSE")</f>
        <v>FALSE</v>
      </c>
      <c r="F380" s="4">
        <v>404</v>
      </c>
      <c r="G380" s="4">
        <f>IF(TicketTotals35[[#This Row],[New Tickets]]&gt;499, TicketTotals35[[#This Row],[New Tickets]], 0)</f>
        <v>0</v>
      </c>
      <c r="H380" s="3">
        <f>ROUND((TicketTotals35[[#This Row],[Billed Tickets]]/$F$5)*$F$6, 2)</f>
        <v>0</v>
      </c>
      <c r="I380" s="2">
        <f>TicketTotals35[[#This Row],[Billed Tickets]]/$F$5</f>
        <v>0</v>
      </c>
    </row>
    <row r="381" spans="1:9" x14ac:dyDescent="0.35">
      <c r="A381" s="8" t="s">
        <v>11</v>
      </c>
      <c r="B381" s="8" t="s">
        <v>2951</v>
      </c>
      <c r="C381" s="8" t="s">
        <v>706</v>
      </c>
      <c r="D381" s="26" t="s">
        <v>707</v>
      </c>
      <c r="E381" s="6" t="str">
        <f>IF(TicketTotals35[[#This Row],[New Tickets]]&gt;=500, "TRUE", "FALSE")</f>
        <v>TRUE</v>
      </c>
      <c r="F381" s="4">
        <v>4712</v>
      </c>
      <c r="G381" s="4">
        <f>IF(TicketTotals35[[#This Row],[New Tickets]]&gt;499, TicketTotals35[[#This Row],[New Tickets]], 0)</f>
        <v>4712</v>
      </c>
      <c r="H381" s="3">
        <f>ROUND((TicketTotals35[[#This Row],[Billed Tickets]]/$F$5)*$F$6, 2)</f>
        <v>3076.91</v>
      </c>
      <c r="I381" s="2">
        <f>TicketTotals35[[#This Row],[Billed Tickets]]/$F$5</f>
        <v>5.8607781600937721E-4</v>
      </c>
    </row>
    <row r="382" spans="1:9" x14ac:dyDescent="0.35">
      <c r="A382" s="8" t="s">
        <v>11</v>
      </c>
      <c r="B382" s="8" t="s">
        <v>2951</v>
      </c>
      <c r="C382" s="8" t="s">
        <v>708</v>
      </c>
      <c r="D382" s="25" t="s">
        <v>709</v>
      </c>
      <c r="E382" s="6" t="str">
        <f>IF(TicketTotals35[[#This Row],[New Tickets]]&gt;=500, "TRUE", "FALSE")</f>
        <v>TRUE</v>
      </c>
      <c r="F382" s="4">
        <v>32661</v>
      </c>
      <c r="G382" s="4">
        <f>IF(TicketTotals35[[#This Row],[New Tickets]]&gt;499, TicketTotals35[[#This Row],[New Tickets]], 0)</f>
        <v>32661</v>
      </c>
      <c r="H382" s="3">
        <f>ROUND((TicketTotals35[[#This Row],[Billed Tickets]]/$F$5)*$F$6, 2)</f>
        <v>21327.439999999999</v>
      </c>
      <c r="I382" s="2">
        <f>TicketTotals35[[#This Row],[Billed Tickets]]/$F$5</f>
        <v>4.0623700230649979E-3</v>
      </c>
    </row>
    <row r="383" spans="1:9" x14ac:dyDescent="0.35">
      <c r="A383" s="8" t="s">
        <v>11</v>
      </c>
      <c r="B383" s="8" t="s">
        <v>2951</v>
      </c>
      <c r="C383" s="8" t="s">
        <v>710</v>
      </c>
      <c r="D383" s="26" t="s">
        <v>711</v>
      </c>
      <c r="E383" s="6" t="str">
        <f>IF(TicketTotals35[[#This Row],[New Tickets]]&gt;=500, "TRUE", "FALSE")</f>
        <v>TRUE</v>
      </c>
      <c r="F383" s="4">
        <v>1864</v>
      </c>
      <c r="G383" s="4">
        <f>IF(TicketTotals35[[#This Row],[New Tickets]]&gt;499, TicketTotals35[[#This Row],[New Tickets]], 0)</f>
        <v>1864</v>
      </c>
      <c r="H383" s="3">
        <f>ROUND((TicketTotals35[[#This Row],[Billed Tickets]]/$F$5)*$F$6, 2)</f>
        <v>1217.18</v>
      </c>
      <c r="I383" s="2">
        <f>TicketTotals35[[#This Row],[Billed Tickets]]/$F$5</f>
        <v>2.3184402568792004E-4</v>
      </c>
    </row>
    <row r="384" spans="1:9" x14ac:dyDescent="0.35">
      <c r="A384" s="8" t="s">
        <v>11</v>
      </c>
      <c r="B384" s="8" t="s">
        <v>2951</v>
      </c>
      <c r="C384" s="8" t="s">
        <v>712</v>
      </c>
      <c r="D384" s="25" t="s">
        <v>713</v>
      </c>
      <c r="E384" s="6" t="str">
        <f>IF(TicketTotals35[[#This Row],[New Tickets]]&gt;=500, "TRUE", "FALSE")</f>
        <v>FALSE</v>
      </c>
      <c r="F384" s="4">
        <v>351</v>
      </c>
      <c r="G384" s="4">
        <f>IF(TicketTotals35[[#This Row],[New Tickets]]&gt;499, TicketTotals35[[#This Row],[New Tickets]], 0)</f>
        <v>0</v>
      </c>
      <c r="H384" s="3">
        <f>ROUND((TicketTotals35[[#This Row],[Billed Tickets]]/$F$5)*$F$6, 2)</f>
        <v>0</v>
      </c>
      <c r="I384" s="2">
        <f>TicketTotals35[[#This Row],[Billed Tickets]]/$F$5</f>
        <v>0</v>
      </c>
    </row>
    <row r="385" spans="1:9" x14ac:dyDescent="0.35">
      <c r="A385" s="8" t="s">
        <v>11</v>
      </c>
      <c r="B385" s="8" t="s">
        <v>2951</v>
      </c>
      <c r="C385" s="8" t="s">
        <v>714</v>
      </c>
      <c r="D385" s="26" t="s">
        <v>715</v>
      </c>
      <c r="E385" s="6" t="str">
        <f>IF(TicketTotals35[[#This Row],[New Tickets]]&gt;=500, "TRUE", "FALSE")</f>
        <v>FALSE</v>
      </c>
      <c r="F385" s="4">
        <v>14</v>
      </c>
      <c r="G385" s="4">
        <f>IF(TicketTotals35[[#This Row],[New Tickets]]&gt;499, TicketTotals35[[#This Row],[New Tickets]], 0)</f>
        <v>0</v>
      </c>
      <c r="H385" s="3">
        <f>ROUND((TicketTotals35[[#This Row],[Billed Tickets]]/$F$5)*$F$6, 2)</f>
        <v>0</v>
      </c>
      <c r="I385" s="2">
        <f>TicketTotals35[[#This Row],[Billed Tickets]]/$F$5</f>
        <v>0</v>
      </c>
    </row>
    <row r="386" spans="1:9" x14ac:dyDescent="0.35">
      <c r="A386" s="8" t="s">
        <v>11</v>
      </c>
      <c r="B386" s="8" t="s">
        <v>2951</v>
      </c>
      <c r="C386" s="8" t="s">
        <v>716</v>
      </c>
      <c r="D386" s="25" t="s">
        <v>717</v>
      </c>
      <c r="E386" s="6" t="str">
        <f>IF(TicketTotals35[[#This Row],[New Tickets]]&gt;=500, "TRUE", "FALSE")</f>
        <v>TRUE</v>
      </c>
      <c r="F386" s="4">
        <v>660</v>
      </c>
      <c r="G386" s="4">
        <f>IF(TicketTotals35[[#This Row],[New Tickets]]&gt;499, TicketTotals35[[#This Row],[New Tickets]], 0)</f>
        <v>660</v>
      </c>
      <c r="H386" s="3">
        <f>ROUND((TicketTotals35[[#This Row],[Billed Tickets]]/$F$5)*$F$6, 2)</f>
        <v>430.98</v>
      </c>
      <c r="I386" s="2">
        <f>TicketTotals35[[#This Row],[Billed Tickets]]/$F$5</f>
        <v>8.2090695790787137E-5</v>
      </c>
    </row>
    <row r="387" spans="1:9" x14ac:dyDescent="0.35">
      <c r="A387" s="8" t="s">
        <v>11</v>
      </c>
      <c r="B387" s="8" t="s">
        <v>2951</v>
      </c>
      <c r="C387" s="8" t="s">
        <v>718</v>
      </c>
      <c r="D387" s="26" t="s">
        <v>719</v>
      </c>
      <c r="E387" s="6" t="str">
        <f>IF(TicketTotals35[[#This Row],[New Tickets]]&gt;=500, "TRUE", "FALSE")</f>
        <v>TRUE</v>
      </c>
      <c r="F387" s="4">
        <v>3826</v>
      </c>
      <c r="G387" s="4">
        <f>IF(TicketTotals35[[#This Row],[New Tickets]]&gt;499, TicketTotals35[[#This Row],[New Tickets]], 0)</f>
        <v>3826</v>
      </c>
      <c r="H387" s="3">
        <f>ROUND((TicketTotals35[[#This Row],[Billed Tickets]]/$F$5)*$F$6, 2)</f>
        <v>2498.36</v>
      </c>
      <c r="I387" s="2">
        <f>TicketTotals35[[#This Row],[Billed Tickets]]/$F$5</f>
        <v>4.7587727590235086E-4</v>
      </c>
    </row>
    <row r="388" spans="1:9" x14ac:dyDescent="0.35">
      <c r="A388" s="8" t="s">
        <v>11</v>
      </c>
      <c r="B388" s="8" t="s">
        <v>2951</v>
      </c>
      <c r="C388" s="8" t="s">
        <v>720</v>
      </c>
      <c r="D388" s="25" t="s">
        <v>721</v>
      </c>
      <c r="E388" s="6" t="str">
        <f>IF(TicketTotals35[[#This Row],[New Tickets]]&gt;=500, "TRUE", "FALSE")</f>
        <v>FALSE</v>
      </c>
      <c r="F388" s="4">
        <v>1</v>
      </c>
      <c r="G388" s="4">
        <f>IF(TicketTotals35[[#This Row],[New Tickets]]&gt;499, TicketTotals35[[#This Row],[New Tickets]], 0)</f>
        <v>0</v>
      </c>
      <c r="H388" s="3">
        <f>ROUND((TicketTotals35[[#This Row],[Billed Tickets]]/$F$5)*$F$6, 2)</f>
        <v>0</v>
      </c>
      <c r="I388" s="2">
        <f>TicketTotals35[[#This Row],[Billed Tickets]]/$F$5</f>
        <v>0</v>
      </c>
    </row>
    <row r="389" spans="1:9" x14ac:dyDescent="0.35">
      <c r="A389" s="8" t="s">
        <v>11</v>
      </c>
      <c r="B389" s="8" t="s">
        <v>2951</v>
      </c>
      <c r="C389" s="11" t="s">
        <v>722</v>
      </c>
      <c r="D389" s="26" t="s">
        <v>723</v>
      </c>
      <c r="E389" s="6" t="str">
        <f>IF(TicketTotals35[[#This Row],[New Tickets]]&gt;=500, "TRUE", "FALSE")</f>
        <v>FALSE</v>
      </c>
      <c r="F389" s="4">
        <v>155</v>
      </c>
      <c r="G389" s="4">
        <f>IF(TicketTotals35[[#This Row],[New Tickets]]&gt;499, TicketTotals35[[#This Row],[New Tickets]], 0)</f>
        <v>0</v>
      </c>
      <c r="H389" s="3">
        <f>ROUND((TicketTotals35[[#This Row],[Billed Tickets]]/$F$5)*$F$6, 2)</f>
        <v>0</v>
      </c>
      <c r="I389" s="2">
        <f>TicketTotals35[[#This Row],[Billed Tickets]]/$F$5</f>
        <v>0</v>
      </c>
    </row>
    <row r="390" spans="1:9" x14ac:dyDescent="0.35">
      <c r="A390" s="8" t="s">
        <v>11</v>
      </c>
      <c r="B390" s="8" t="s">
        <v>2951</v>
      </c>
      <c r="C390" s="8" t="s">
        <v>724</v>
      </c>
      <c r="D390" s="25" t="s">
        <v>725</v>
      </c>
      <c r="E390" s="6" t="str">
        <f>IF(TicketTotals35[[#This Row],[New Tickets]]&gt;=500, "TRUE", "FALSE")</f>
        <v>FALSE</v>
      </c>
      <c r="F390" s="4">
        <v>0</v>
      </c>
      <c r="G390" s="4">
        <f>IF(TicketTotals35[[#This Row],[New Tickets]]&gt;499, TicketTotals35[[#This Row],[New Tickets]], 0)</f>
        <v>0</v>
      </c>
      <c r="H390" s="3">
        <f>ROUND((TicketTotals35[[#This Row],[Billed Tickets]]/$F$5)*$F$6, 2)</f>
        <v>0</v>
      </c>
      <c r="I390" s="2">
        <f>TicketTotals35[[#This Row],[Billed Tickets]]/$F$5</f>
        <v>0</v>
      </c>
    </row>
    <row r="391" spans="1:9" x14ac:dyDescent="0.35">
      <c r="A391" s="8" t="s">
        <v>11</v>
      </c>
      <c r="B391" s="8" t="s">
        <v>2951</v>
      </c>
      <c r="C391" s="8" t="s">
        <v>726</v>
      </c>
      <c r="D391" s="26" t="s">
        <v>727</v>
      </c>
      <c r="E391" s="6" t="str">
        <f>IF(TicketTotals35[[#This Row],[New Tickets]]&gt;=500, "TRUE", "FALSE")</f>
        <v>FALSE</v>
      </c>
      <c r="F391" s="4">
        <v>81</v>
      </c>
      <c r="G391" s="4">
        <f>IF(TicketTotals35[[#This Row],[New Tickets]]&gt;499, TicketTotals35[[#This Row],[New Tickets]], 0)</f>
        <v>0</v>
      </c>
      <c r="H391" s="3">
        <f>ROUND((TicketTotals35[[#This Row],[Billed Tickets]]/$F$5)*$F$6, 2)</f>
        <v>0</v>
      </c>
      <c r="I391" s="2">
        <f>TicketTotals35[[#This Row],[Billed Tickets]]/$F$5</f>
        <v>0</v>
      </c>
    </row>
    <row r="392" spans="1:9" x14ac:dyDescent="0.35">
      <c r="A392" s="8" t="s">
        <v>11</v>
      </c>
      <c r="B392" s="8" t="s">
        <v>2951</v>
      </c>
      <c r="C392" s="8" t="s">
        <v>728</v>
      </c>
      <c r="D392" s="25" t="s">
        <v>729</v>
      </c>
      <c r="E392" s="6" t="str">
        <f>IF(TicketTotals35[[#This Row],[New Tickets]]&gt;=500, "TRUE", "FALSE")</f>
        <v>FALSE</v>
      </c>
      <c r="F392" s="4">
        <v>42</v>
      </c>
      <c r="G392" s="4">
        <f>IF(TicketTotals35[[#This Row],[New Tickets]]&gt;499, TicketTotals35[[#This Row],[New Tickets]], 0)</f>
        <v>0</v>
      </c>
      <c r="H392" s="3">
        <f>ROUND((TicketTotals35[[#This Row],[Billed Tickets]]/$F$5)*$F$6, 2)</f>
        <v>0</v>
      </c>
      <c r="I392" s="2">
        <f>TicketTotals35[[#This Row],[Billed Tickets]]/$F$5</f>
        <v>0</v>
      </c>
    </row>
    <row r="393" spans="1:9" x14ac:dyDescent="0.35">
      <c r="A393" s="8" t="s">
        <v>11</v>
      </c>
      <c r="B393" s="8" t="s">
        <v>2951</v>
      </c>
      <c r="C393" s="8" t="s">
        <v>730</v>
      </c>
      <c r="D393" s="26" t="s">
        <v>731</v>
      </c>
      <c r="E393" s="6" t="str">
        <f>IF(TicketTotals35[[#This Row],[New Tickets]]&gt;=500, "TRUE", "FALSE")</f>
        <v>FALSE</v>
      </c>
      <c r="F393" s="4">
        <v>90</v>
      </c>
      <c r="G393" s="4">
        <f>IF(TicketTotals35[[#This Row],[New Tickets]]&gt;499, TicketTotals35[[#This Row],[New Tickets]], 0)</f>
        <v>0</v>
      </c>
      <c r="H393" s="3">
        <f>ROUND((TicketTotals35[[#This Row],[Billed Tickets]]/$F$5)*$F$6, 2)</f>
        <v>0</v>
      </c>
      <c r="I393" s="2">
        <f>TicketTotals35[[#This Row],[Billed Tickets]]/$F$5</f>
        <v>0</v>
      </c>
    </row>
    <row r="394" spans="1:9" x14ac:dyDescent="0.35">
      <c r="A394" s="8" t="s">
        <v>11</v>
      </c>
      <c r="B394" s="8" t="s">
        <v>2951</v>
      </c>
      <c r="C394" s="8" t="s">
        <v>732</v>
      </c>
      <c r="D394" s="25" t="s">
        <v>733</v>
      </c>
      <c r="E394" s="6" t="str">
        <f>IF(TicketTotals35[[#This Row],[New Tickets]]&gt;=500, "TRUE", "FALSE")</f>
        <v>FALSE</v>
      </c>
      <c r="F394" s="4">
        <v>2</v>
      </c>
      <c r="G394" s="4">
        <f>IF(TicketTotals35[[#This Row],[New Tickets]]&gt;499, TicketTotals35[[#This Row],[New Tickets]], 0)</f>
        <v>0</v>
      </c>
      <c r="H394" s="3">
        <f>ROUND((TicketTotals35[[#This Row],[Billed Tickets]]/$F$5)*$F$6, 2)</f>
        <v>0</v>
      </c>
      <c r="I394" s="2">
        <f>TicketTotals35[[#This Row],[Billed Tickets]]/$F$5</f>
        <v>0</v>
      </c>
    </row>
    <row r="395" spans="1:9" x14ac:dyDescent="0.35">
      <c r="A395" s="8" t="s">
        <v>11</v>
      </c>
      <c r="B395" s="8" t="s">
        <v>2951</v>
      </c>
      <c r="C395" s="8" t="s">
        <v>734</v>
      </c>
      <c r="D395" s="26" t="s">
        <v>735</v>
      </c>
      <c r="E395" s="6" t="str">
        <f>IF(TicketTotals35[[#This Row],[New Tickets]]&gt;=500, "TRUE", "FALSE")</f>
        <v>FALSE</v>
      </c>
      <c r="F395" s="4">
        <v>8</v>
      </c>
      <c r="G395" s="4">
        <f>IF(TicketTotals35[[#This Row],[New Tickets]]&gt;499, TicketTotals35[[#This Row],[New Tickets]], 0)</f>
        <v>0</v>
      </c>
      <c r="H395" s="3">
        <f>ROUND((TicketTotals35[[#This Row],[Billed Tickets]]/$F$5)*$F$6, 2)</f>
        <v>0</v>
      </c>
      <c r="I395" s="2">
        <f>TicketTotals35[[#This Row],[Billed Tickets]]/$F$5</f>
        <v>0</v>
      </c>
    </row>
    <row r="396" spans="1:9" x14ac:dyDescent="0.35">
      <c r="A396" s="8" t="s">
        <v>11</v>
      </c>
      <c r="B396" s="8" t="s">
        <v>2951</v>
      </c>
      <c r="C396" s="8" t="s">
        <v>736</v>
      </c>
      <c r="D396" s="25" t="s">
        <v>737</v>
      </c>
      <c r="E396" s="6" t="str">
        <f>IF(TicketTotals35[[#This Row],[New Tickets]]&gt;=500, "TRUE", "FALSE")</f>
        <v>FALSE</v>
      </c>
      <c r="F396" s="4">
        <v>103</v>
      </c>
      <c r="G396" s="4">
        <f>IF(TicketTotals35[[#This Row],[New Tickets]]&gt;499, TicketTotals35[[#This Row],[New Tickets]], 0)</f>
        <v>0</v>
      </c>
      <c r="H396" s="3">
        <f>ROUND((TicketTotals35[[#This Row],[Billed Tickets]]/$F$5)*$F$6, 2)</f>
        <v>0</v>
      </c>
      <c r="I396" s="2">
        <f>TicketTotals35[[#This Row],[Billed Tickets]]/$F$5</f>
        <v>0</v>
      </c>
    </row>
    <row r="397" spans="1:9" x14ac:dyDescent="0.35">
      <c r="A397" s="8" t="s">
        <v>11</v>
      </c>
      <c r="B397" s="8" t="s">
        <v>2951</v>
      </c>
      <c r="C397" s="8" t="s">
        <v>738</v>
      </c>
      <c r="D397" s="26" t="s">
        <v>739</v>
      </c>
      <c r="E397" s="6" t="str">
        <f>IF(TicketTotals35[[#This Row],[New Tickets]]&gt;=500, "TRUE", "FALSE")</f>
        <v>TRUE</v>
      </c>
      <c r="F397" s="4">
        <v>12391</v>
      </c>
      <c r="G397" s="4">
        <f>IF(TicketTotals35[[#This Row],[New Tickets]]&gt;499, TicketTotals35[[#This Row],[New Tickets]], 0)</f>
        <v>12391</v>
      </c>
      <c r="H397" s="3">
        <f>ROUND((TicketTotals35[[#This Row],[Billed Tickets]]/$F$5)*$F$6, 2)</f>
        <v>8091.25</v>
      </c>
      <c r="I397" s="2">
        <f>TicketTotals35[[#This Row],[Billed Tickets]]/$F$5</f>
        <v>1.5411906235509748E-3</v>
      </c>
    </row>
    <row r="398" spans="1:9" x14ac:dyDescent="0.35">
      <c r="A398" s="8" t="s">
        <v>11</v>
      </c>
      <c r="B398" s="8" t="s">
        <v>2951</v>
      </c>
      <c r="C398" s="8" t="s">
        <v>740</v>
      </c>
      <c r="D398" s="25" t="s">
        <v>741</v>
      </c>
      <c r="E398" s="6" t="str">
        <f>IF(TicketTotals35[[#This Row],[New Tickets]]&gt;=500, "TRUE", "FALSE")</f>
        <v>TRUE</v>
      </c>
      <c r="F398" s="4">
        <v>1024</v>
      </c>
      <c r="G398" s="4">
        <f>IF(TicketTotals35[[#This Row],[New Tickets]]&gt;499, TicketTotals35[[#This Row],[New Tickets]], 0)</f>
        <v>1024</v>
      </c>
      <c r="H398" s="3">
        <f>ROUND((TicketTotals35[[#This Row],[Billed Tickets]]/$F$5)*$F$6, 2)</f>
        <v>668.67</v>
      </c>
      <c r="I398" s="2">
        <f>TicketTotals35[[#This Row],[Billed Tickets]]/$F$5</f>
        <v>1.2736495831782731E-4</v>
      </c>
    </row>
    <row r="399" spans="1:9" x14ac:dyDescent="0.35">
      <c r="A399" s="8" t="s">
        <v>11</v>
      </c>
      <c r="B399" s="8" t="s">
        <v>2951</v>
      </c>
      <c r="C399" s="8" t="s">
        <v>742</v>
      </c>
      <c r="D399" s="26" t="s">
        <v>743</v>
      </c>
      <c r="E399" s="6" t="str">
        <f>IF(TicketTotals35[[#This Row],[New Tickets]]&gt;=500, "TRUE", "FALSE")</f>
        <v>FALSE</v>
      </c>
      <c r="F399" s="4">
        <v>3</v>
      </c>
      <c r="G399" s="4">
        <f>IF(TicketTotals35[[#This Row],[New Tickets]]&gt;499, TicketTotals35[[#This Row],[New Tickets]], 0)</f>
        <v>0</v>
      </c>
      <c r="H399" s="3">
        <f>ROUND((TicketTotals35[[#This Row],[Billed Tickets]]/$F$5)*$F$6, 2)</f>
        <v>0</v>
      </c>
      <c r="I399" s="2">
        <f>TicketTotals35[[#This Row],[Billed Tickets]]/$F$5</f>
        <v>0</v>
      </c>
    </row>
    <row r="400" spans="1:9" x14ac:dyDescent="0.35">
      <c r="A400" s="8" t="s">
        <v>11</v>
      </c>
      <c r="B400" s="8" t="s">
        <v>2951</v>
      </c>
      <c r="C400" s="11" t="s">
        <v>744</v>
      </c>
      <c r="D400" s="25" t="s">
        <v>745</v>
      </c>
      <c r="E400" s="6" t="str">
        <f>IF(TicketTotals35[[#This Row],[New Tickets]]&gt;=500, "TRUE", "FALSE")</f>
        <v>FALSE</v>
      </c>
      <c r="F400" s="4">
        <v>10</v>
      </c>
      <c r="G400" s="4">
        <f>IF(TicketTotals35[[#This Row],[New Tickets]]&gt;499, TicketTotals35[[#This Row],[New Tickets]], 0)</f>
        <v>0</v>
      </c>
      <c r="H400" s="3">
        <f>ROUND((TicketTotals35[[#This Row],[Billed Tickets]]/$F$5)*$F$6, 2)</f>
        <v>0</v>
      </c>
      <c r="I400" s="2">
        <f>TicketTotals35[[#This Row],[Billed Tickets]]/$F$5</f>
        <v>0</v>
      </c>
    </row>
    <row r="401" spans="1:9" x14ac:dyDescent="0.35">
      <c r="A401" s="8" t="s">
        <v>11</v>
      </c>
      <c r="B401" s="8" t="s">
        <v>2951</v>
      </c>
      <c r="C401" s="8" t="s">
        <v>746</v>
      </c>
      <c r="D401" s="26" t="s">
        <v>747</v>
      </c>
      <c r="E401" s="6" t="str">
        <f>IF(TicketTotals35[[#This Row],[New Tickets]]&gt;=500, "TRUE", "FALSE")</f>
        <v>FALSE</v>
      </c>
      <c r="F401" s="4">
        <v>142</v>
      </c>
      <c r="G401" s="4">
        <f>IF(TicketTotals35[[#This Row],[New Tickets]]&gt;499, TicketTotals35[[#This Row],[New Tickets]], 0)</f>
        <v>0</v>
      </c>
      <c r="H401" s="3">
        <f>ROUND((TicketTotals35[[#This Row],[Billed Tickets]]/$F$5)*$F$6, 2)</f>
        <v>0</v>
      </c>
      <c r="I401" s="2">
        <f>TicketTotals35[[#This Row],[Billed Tickets]]/$F$5</f>
        <v>0</v>
      </c>
    </row>
    <row r="402" spans="1:9" x14ac:dyDescent="0.35">
      <c r="A402" s="8" t="s">
        <v>11</v>
      </c>
      <c r="B402" s="8" t="s">
        <v>2951</v>
      </c>
      <c r="C402" s="8" t="s">
        <v>748</v>
      </c>
      <c r="D402" s="25" t="s">
        <v>749</v>
      </c>
      <c r="E402" s="6" t="str">
        <f>IF(TicketTotals35[[#This Row],[New Tickets]]&gt;=500, "TRUE", "FALSE")</f>
        <v>FALSE</v>
      </c>
      <c r="F402" s="4">
        <v>24</v>
      </c>
      <c r="G402" s="4">
        <f>IF(TicketTotals35[[#This Row],[New Tickets]]&gt;499, TicketTotals35[[#This Row],[New Tickets]], 0)</f>
        <v>0</v>
      </c>
      <c r="H402" s="3">
        <f>ROUND((TicketTotals35[[#This Row],[Billed Tickets]]/$F$5)*$F$6, 2)</f>
        <v>0</v>
      </c>
      <c r="I402" s="2">
        <f>TicketTotals35[[#This Row],[Billed Tickets]]/$F$5</f>
        <v>0</v>
      </c>
    </row>
    <row r="403" spans="1:9" x14ac:dyDescent="0.35">
      <c r="A403" s="8" t="s">
        <v>11</v>
      </c>
      <c r="B403" s="8" t="s">
        <v>2951</v>
      </c>
      <c r="C403" s="8" t="s">
        <v>750</v>
      </c>
      <c r="D403" s="26" t="s">
        <v>751</v>
      </c>
      <c r="E403" s="6" t="str">
        <f>IF(TicketTotals35[[#This Row],[New Tickets]]&gt;=500, "TRUE", "FALSE")</f>
        <v>TRUE</v>
      </c>
      <c r="F403" s="4">
        <v>731</v>
      </c>
      <c r="G403" s="4">
        <f>IF(TicketTotals35[[#This Row],[New Tickets]]&gt;499, TicketTotals35[[#This Row],[New Tickets]], 0)</f>
        <v>731</v>
      </c>
      <c r="H403" s="3">
        <f>ROUND((TicketTotals35[[#This Row],[Billed Tickets]]/$F$5)*$F$6, 2)</f>
        <v>477.34</v>
      </c>
      <c r="I403" s="2">
        <f>TicketTotals35[[#This Row],[Billed Tickets]]/$F$5</f>
        <v>9.0921664580402109E-5</v>
      </c>
    </row>
    <row r="404" spans="1:9" x14ac:dyDescent="0.35">
      <c r="A404" s="8" t="s">
        <v>11</v>
      </c>
      <c r="B404" s="8" t="s">
        <v>2951</v>
      </c>
      <c r="C404" s="8" t="s">
        <v>752</v>
      </c>
      <c r="D404" s="25" t="s">
        <v>753</v>
      </c>
      <c r="E404" s="6" t="str">
        <f>IF(TicketTotals35[[#This Row],[New Tickets]]&gt;=500, "TRUE", "FALSE")</f>
        <v>TRUE</v>
      </c>
      <c r="F404" s="4">
        <v>3094</v>
      </c>
      <c r="G404" s="4">
        <f>IF(TicketTotals35[[#This Row],[New Tickets]]&gt;499, TicketTotals35[[#This Row],[New Tickets]], 0)</f>
        <v>3094</v>
      </c>
      <c r="H404" s="3">
        <f>ROUND((TicketTotals35[[#This Row],[Billed Tickets]]/$F$5)*$F$6, 2)</f>
        <v>2020.36</v>
      </c>
      <c r="I404" s="2">
        <f>TicketTotals35[[#This Row],[Billed Tickets]]/$F$5</f>
        <v>3.8483123147984151E-4</v>
      </c>
    </row>
    <row r="405" spans="1:9" x14ac:dyDescent="0.35">
      <c r="A405" s="8" t="s">
        <v>11</v>
      </c>
      <c r="B405" s="8" t="s">
        <v>2951</v>
      </c>
      <c r="C405" s="8" t="s">
        <v>754</v>
      </c>
      <c r="D405" s="26" t="s">
        <v>755</v>
      </c>
      <c r="E405" s="6" t="str">
        <f>IF(TicketTotals35[[#This Row],[New Tickets]]&gt;=500, "TRUE", "FALSE")</f>
        <v>FALSE</v>
      </c>
      <c r="F405" s="4">
        <v>109</v>
      </c>
      <c r="G405" s="4">
        <f>IF(TicketTotals35[[#This Row],[New Tickets]]&gt;499, TicketTotals35[[#This Row],[New Tickets]], 0)</f>
        <v>0</v>
      </c>
      <c r="H405" s="3">
        <f>ROUND((TicketTotals35[[#This Row],[Billed Tickets]]/$F$5)*$F$6, 2)</f>
        <v>0</v>
      </c>
      <c r="I405" s="2">
        <f>TicketTotals35[[#This Row],[Billed Tickets]]/$F$5</f>
        <v>0</v>
      </c>
    </row>
    <row r="406" spans="1:9" x14ac:dyDescent="0.35">
      <c r="A406" s="8" t="s">
        <v>11</v>
      </c>
      <c r="B406" s="8" t="s">
        <v>2951</v>
      </c>
      <c r="C406" s="8" t="s">
        <v>756</v>
      </c>
      <c r="D406" s="25" t="s">
        <v>757</v>
      </c>
      <c r="E406" s="6" t="str">
        <f>IF(TicketTotals35[[#This Row],[New Tickets]]&gt;=500, "TRUE", "FALSE")</f>
        <v>FALSE</v>
      </c>
      <c r="F406" s="4">
        <v>454</v>
      </c>
      <c r="G406" s="4">
        <f>IF(TicketTotals35[[#This Row],[New Tickets]]&gt;499, TicketTotals35[[#This Row],[New Tickets]], 0)</f>
        <v>0</v>
      </c>
      <c r="H406" s="3">
        <f>ROUND((TicketTotals35[[#This Row],[Billed Tickets]]/$F$5)*$F$6, 2)</f>
        <v>0</v>
      </c>
      <c r="I406" s="2">
        <f>TicketTotals35[[#This Row],[Billed Tickets]]/$F$5</f>
        <v>0</v>
      </c>
    </row>
    <row r="407" spans="1:9" x14ac:dyDescent="0.35">
      <c r="A407" s="8" t="s">
        <v>11</v>
      </c>
      <c r="B407" s="8" t="s">
        <v>2951</v>
      </c>
      <c r="C407" s="11" t="s">
        <v>758</v>
      </c>
      <c r="D407" s="26" t="s">
        <v>759</v>
      </c>
      <c r="E407" s="6" t="str">
        <f>IF(TicketTotals35[[#This Row],[New Tickets]]&gt;=500, "TRUE", "FALSE")</f>
        <v>FALSE</v>
      </c>
      <c r="F407" s="4">
        <v>118</v>
      </c>
      <c r="G407" s="4">
        <f>IF(TicketTotals35[[#This Row],[New Tickets]]&gt;499, TicketTotals35[[#This Row],[New Tickets]], 0)</f>
        <v>0</v>
      </c>
      <c r="H407" s="3">
        <f>ROUND((TicketTotals35[[#This Row],[Billed Tickets]]/$F$5)*$F$6, 2)</f>
        <v>0</v>
      </c>
      <c r="I407" s="2">
        <f>TicketTotals35[[#This Row],[Billed Tickets]]/$F$5</f>
        <v>0</v>
      </c>
    </row>
    <row r="408" spans="1:9" x14ac:dyDescent="0.35">
      <c r="A408" s="8" t="s">
        <v>11</v>
      </c>
      <c r="B408" s="8" t="s">
        <v>2951</v>
      </c>
      <c r="C408" s="11" t="s">
        <v>760</v>
      </c>
      <c r="D408" s="25" t="s">
        <v>761</v>
      </c>
      <c r="E408" s="6" t="str">
        <f>IF(TicketTotals35[[#This Row],[New Tickets]]&gt;=500, "TRUE", "FALSE")</f>
        <v>FALSE</v>
      </c>
      <c r="F408" s="4">
        <v>352</v>
      </c>
      <c r="G408" s="4">
        <f>IF(TicketTotals35[[#This Row],[New Tickets]]&gt;499, TicketTotals35[[#This Row],[New Tickets]], 0)</f>
        <v>0</v>
      </c>
      <c r="H408" s="3">
        <f>ROUND((TicketTotals35[[#This Row],[Billed Tickets]]/$F$5)*$F$6, 2)</f>
        <v>0</v>
      </c>
      <c r="I408" s="2">
        <f>TicketTotals35[[#This Row],[Billed Tickets]]/$F$5</f>
        <v>0</v>
      </c>
    </row>
    <row r="409" spans="1:9" x14ac:dyDescent="0.35">
      <c r="A409" s="8" t="s">
        <v>11</v>
      </c>
      <c r="B409" s="8" t="s">
        <v>2951</v>
      </c>
      <c r="C409" s="11" t="s">
        <v>762</v>
      </c>
      <c r="D409" s="26" t="s">
        <v>763</v>
      </c>
      <c r="E409" s="6" t="str">
        <f>IF(TicketTotals35[[#This Row],[New Tickets]]&gt;=500, "TRUE", "FALSE")</f>
        <v>TRUE</v>
      </c>
      <c r="F409" s="4">
        <v>543</v>
      </c>
      <c r="G409" s="4">
        <f>IF(TicketTotals35[[#This Row],[New Tickets]]&gt;499, TicketTotals35[[#This Row],[New Tickets]], 0)</f>
        <v>543</v>
      </c>
      <c r="H409" s="3">
        <f>ROUND((TicketTotals35[[#This Row],[Billed Tickets]]/$F$5)*$F$6, 2)</f>
        <v>354.58</v>
      </c>
      <c r="I409" s="2">
        <f>TicketTotals35[[#This Row],[Billed Tickets]]/$F$5</f>
        <v>6.7538254264238505E-5</v>
      </c>
    </row>
    <row r="410" spans="1:9" x14ac:dyDescent="0.35">
      <c r="A410" s="8" t="s">
        <v>11</v>
      </c>
      <c r="B410" s="8" t="s">
        <v>2951</v>
      </c>
      <c r="C410" s="8" t="s">
        <v>764</v>
      </c>
      <c r="D410" s="25" t="s">
        <v>765</v>
      </c>
      <c r="E410" s="6" t="str">
        <f>IF(TicketTotals35[[#This Row],[New Tickets]]&gt;=500, "TRUE", "FALSE")</f>
        <v>FALSE</v>
      </c>
      <c r="F410" s="4">
        <v>296</v>
      </c>
      <c r="G410" s="4">
        <f>IF(TicketTotals35[[#This Row],[New Tickets]]&gt;499, TicketTotals35[[#This Row],[New Tickets]], 0)</f>
        <v>0</v>
      </c>
      <c r="H410" s="3">
        <f>ROUND((TicketTotals35[[#This Row],[Billed Tickets]]/$F$5)*$F$6, 2)</f>
        <v>0</v>
      </c>
      <c r="I410" s="2">
        <f>TicketTotals35[[#This Row],[Billed Tickets]]/$F$5</f>
        <v>0</v>
      </c>
    </row>
    <row r="411" spans="1:9" x14ac:dyDescent="0.35">
      <c r="A411" s="8" t="s">
        <v>11</v>
      </c>
      <c r="B411" s="8" t="s">
        <v>2951</v>
      </c>
      <c r="C411" s="11" t="s">
        <v>766</v>
      </c>
      <c r="D411" s="26" t="s">
        <v>767</v>
      </c>
      <c r="E411" s="6" t="str">
        <f>IF(TicketTotals35[[#This Row],[New Tickets]]&gt;=500, "TRUE", "FALSE")</f>
        <v>FALSE</v>
      </c>
      <c r="F411" s="4">
        <v>320</v>
      </c>
      <c r="G411" s="4">
        <f>IF(TicketTotals35[[#This Row],[New Tickets]]&gt;499, TicketTotals35[[#This Row],[New Tickets]], 0)</f>
        <v>0</v>
      </c>
      <c r="H411" s="3">
        <f>ROUND((TicketTotals35[[#This Row],[Billed Tickets]]/$F$5)*$F$6, 2)</f>
        <v>0</v>
      </c>
      <c r="I411" s="2">
        <f>TicketTotals35[[#This Row],[Billed Tickets]]/$F$5</f>
        <v>0</v>
      </c>
    </row>
    <row r="412" spans="1:9" x14ac:dyDescent="0.35">
      <c r="A412" s="8" t="s">
        <v>11</v>
      </c>
      <c r="B412" s="8" t="s">
        <v>2951</v>
      </c>
      <c r="C412" s="8" t="s">
        <v>768</v>
      </c>
      <c r="D412" s="25" t="s">
        <v>765</v>
      </c>
      <c r="E412" s="6" t="str">
        <f>IF(TicketTotals35[[#This Row],[New Tickets]]&gt;=500, "TRUE", "FALSE")</f>
        <v>FALSE</v>
      </c>
      <c r="F412" s="4">
        <v>246</v>
      </c>
      <c r="G412" s="4">
        <f>IF(TicketTotals35[[#This Row],[New Tickets]]&gt;499, TicketTotals35[[#This Row],[New Tickets]], 0)</f>
        <v>0</v>
      </c>
      <c r="H412" s="3">
        <f>ROUND((TicketTotals35[[#This Row],[Billed Tickets]]/$F$5)*$F$6, 2)</f>
        <v>0</v>
      </c>
      <c r="I412" s="2">
        <f>TicketTotals35[[#This Row],[Billed Tickets]]/$F$5</f>
        <v>0</v>
      </c>
    </row>
    <row r="413" spans="1:9" x14ac:dyDescent="0.35">
      <c r="A413" s="8" t="s">
        <v>11</v>
      </c>
      <c r="B413" s="8" t="s">
        <v>2951</v>
      </c>
      <c r="C413" s="11" t="s">
        <v>769</v>
      </c>
      <c r="D413" s="26" t="s">
        <v>763</v>
      </c>
      <c r="E413" s="6" t="str">
        <f>IF(TicketTotals35[[#This Row],[New Tickets]]&gt;=500, "TRUE", "FALSE")</f>
        <v>FALSE</v>
      </c>
      <c r="F413" s="4">
        <v>59</v>
      </c>
      <c r="G413" s="4">
        <f>IF(TicketTotals35[[#This Row],[New Tickets]]&gt;499, TicketTotals35[[#This Row],[New Tickets]], 0)</f>
        <v>0</v>
      </c>
      <c r="H413" s="3">
        <f>ROUND((TicketTotals35[[#This Row],[Billed Tickets]]/$F$5)*$F$6, 2)</f>
        <v>0</v>
      </c>
      <c r="I413" s="2">
        <f>TicketTotals35[[#This Row],[Billed Tickets]]/$F$5</f>
        <v>0</v>
      </c>
    </row>
    <row r="414" spans="1:9" x14ac:dyDescent="0.35">
      <c r="A414" s="8" t="s">
        <v>11</v>
      </c>
      <c r="B414" s="8" t="s">
        <v>2951</v>
      </c>
      <c r="C414" s="8" t="s">
        <v>770</v>
      </c>
      <c r="D414" s="25" t="s">
        <v>771</v>
      </c>
      <c r="E414" s="6" t="str">
        <f>IF(TicketTotals35[[#This Row],[New Tickets]]&gt;=500, "TRUE", "FALSE")</f>
        <v>FALSE</v>
      </c>
      <c r="F414" s="4">
        <v>438</v>
      </c>
      <c r="G414" s="4">
        <f>IF(TicketTotals35[[#This Row],[New Tickets]]&gt;499, TicketTotals35[[#This Row],[New Tickets]], 0)</f>
        <v>0</v>
      </c>
      <c r="H414" s="3">
        <f>ROUND((TicketTotals35[[#This Row],[Billed Tickets]]/$F$5)*$F$6, 2)</f>
        <v>0</v>
      </c>
      <c r="I414" s="2">
        <f>TicketTotals35[[#This Row],[Billed Tickets]]/$F$5</f>
        <v>0</v>
      </c>
    </row>
    <row r="415" spans="1:9" x14ac:dyDescent="0.35">
      <c r="A415" s="8" t="s">
        <v>11</v>
      </c>
      <c r="B415" s="8" t="s">
        <v>2951</v>
      </c>
      <c r="C415" s="8" t="s">
        <v>772</v>
      </c>
      <c r="D415" s="26" t="s">
        <v>773</v>
      </c>
      <c r="E415" s="6" t="str">
        <f>IF(TicketTotals35[[#This Row],[New Tickets]]&gt;=500, "TRUE", "FALSE")</f>
        <v>TRUE</v>
      </c>
      <c r="F415" s="4">
        <v>917</v>
      </c>
      <c r="G415" s="4">
        <f>IF(TicketTotals35[[#This Row],[New Tickets]]&gt;499, TicketTotals35[[#This Row],[New Tickets]], 0)</f>
        <v>917</v>
      </c>
      <c r="H415" s="3">
        <f>ROUND((TicketTotals35[[#This Row],[Billed Tickets]]/$F$5)*$F$6, 2)</f>
        <v>598.79999999999995</v>
      </c>
      <c r="I415" s="2">
        <f>TicketTotals35[[#This Row],[Billed Tickets]]/$F$5</f>
        <v>1.1405631521235122E-4</v>
      </c>
    </row>
    <row r="416" spans="1:9" x14ac:dyDescent="0.35">
      <c r="A416" s="8" t="s">
        <v>11</v>
      </c>
      <c r="B416" s="8" t="s">
        <v>2951</v>
      </c>
      <c r="C416" s="8" t="s">
        <v>774</v>
      </c>
      <c r="D416" s="25" t="s">
        <v>775</v>
      </c>
      <c r="E416" s="6" t="str">
        <f>IF(TicketTotals35[[#This Row],[New Tickets]]&gt;=500, "TRUE", "FALSE")</f>
        <v>FALSE</v>
      </c>
      <c r="F416" s="4">
        <v>163</v>
      </c>
      <c r="G416" s="4">
        <f>IF(TicketTotals35[[#This Row],[New Tickets]]&gt;499, TicketTotals35[[#This Row],[New Tickets]], 0)</f>
        <v>0</v>
      </c>
      <c r="H416" s="3">
        <f>ROUND((TicketTotals35[[#This Row],[Billed Tickets]]/$F$5)*$F$6, 2)</f>
        <v>0</v>
      </c>
      <c r="I416" s="2">
        <f>TicketTotals35[[#This Row],[Billed Tickets]]/$F$5</f>
        <v>0</v>
      </c>
    </row>
    <row r="417" spans="1:9" x14ac:dyDescent="0.35">
      <c r="A417" s="8" t="s">
        <v>11</v>
      </c>
      <c r="B417" s="8" t="s">
        <v>2951</v>
      </c>
      <c r="C417" s="8" t="s">
        <v>776</v>
      </c>
      <c r="D417" s="26" t="s">
        <v>777</v>
      </c>
      <c r="E417" s="6" t="str">
        <f>IF(TicketTotals35[[#This Row],[New Tickets]]&gt;=500, "TRUE", "FALSE")</f>
        <v>TRUE</v>
      </c>
      <c r="F417" s="4">
        <v>9559</v>
      </c>
      <c r="G417" s="4">
        <f>IF(TicketTotals35[[#This Row],[New Tickets]]&gt;499, TicketTotals35[[#This Row],[New Tickets]], 0)</f>
        <v>9559</v>
      </c>
      <c r="H417" s="3">
        <f>ROUND((TicketTotals35[[#This Row],[Billed Tickets]]/$F$5)*$F$6, 2)</f>
        <v>6241.97</v>
      </c>
      <c r="I417" s="2">
        <f>TicketTotals35[[#This Row],[Billed Tickets]]/$F$5</f>
        <v>1.1889469107032337E-3</v>
      </c>
    </row>
    <row r="418" spans="1:9" x14ac:dyDescent="0.35">
      <c r="A418" s="8" t="s">
        <v>11</v>
      </c>
      <c r="B418" s="8" t="s">
        <v>2951</v>
      </c>
      <c r="C418" s="8" t="s">
        <v>778</v>
      </c>
      <c r="D418" s="25" t="s">
        <v>779</v>
      </c>
      <c r="E418" s="6" t="str">
        <f>IF(TicketTotals35[[#This Row],[New Tickets]]&gt;=500, "TRUE", "FALSE")</f>
        <v>TRUE</v>
      </c>
      <c r="F418" s="4">
        <v>72576</v>
      </c>
      <c r="G418" s="4">
        <f>IF(TicketTotals35[[#This Row],[New Tickets]]&gt;499, TicketTotals35[[#This Row],[New Tickets]], 0)</f>
        <v>72576</v>
      </c>
      <c r="H418" s="3">
        <f>ROUND((TicketTotals35[[#This Row],[Billed Tickets]]/$F$5)*$F$6, 2)</f>
        <v>47391.7</v>
      </c>
      <c r="I418" s="2">
        <f>TicketTotals35[[#This Row],[Billed Tickets]]/$F$5</f>
        <v>9.0269914207760111E-3</v>
      </c>
    </row>
    <row r="419" spans="1:9" x14ac:dyDescent="0.35">
      <c r="A419" s="8" t="s">
        <v>11</v>
      </c>
      <c r="B419" s="8" t="s">
        <v>2951</v>
      </c>
      <c r="C419" s="8" t="s">
        <v>780</v>
      </c>
      <c r="D419" s="26" t="s">
        <v>781</v>
      </c>
      <c r="E419" s="6" t="str">
        <f>IF(TicketTotals35[[#This Row],[New Tickets]]&gt;=500, "TRUE", "FALSE")</f>
        <v>TRUE</v>
      </c>
      <c r="F419" s="4">
        <v>2846</v>
      </c>
      <c r="G419" s="4">
        <f>IF(TicketTotals35[[#This Row],[New Tickets]]&gt;499, TicketTotals35[[#This Row],[New Tickets]], 0)</f>
        <v>2846</v>
      </c>
      <c r="H419" s="3">
        <f>ROUND((TicketTotals35[[#This Row],[Billed Tickets]]/$F$5)*$F$6, 2)</f>
        <v>1858.42</v>
      </c>
      <c r="I419" s="2">
        <f>TicketTotals35[[#This Row],[Billed Tickets]]/$F$5</f>
        <v>3.5398503063724271E-4</v>
      </c>
    </row>
    <row r="420" spans="1:9" x14ac:dyDescent="0.35">
      <c r="A420" s="8" t="s">
        <v>11</v>
      </c>
      <c r="B420" s="8" t="s">
        <v>2951</v>
      </c>
      <c r="C420" s="8" t="s">
        <v>782</v>
      </c>
      <c r="D420" s="25" t="s">
        <v>783</v>
      </c>
      <c r="E420" s="6" t="str">
        <f>IF(TicketTotals35[[#This Row],[New Tickets]]&gt;=500, "TRUE", "FALSE")</f>
        <v>TRUE</v>
      </c>
      <c r="F420" s="4">
        <v>1025</v>
      </c>
      <c r="G420" s="4">
        <f>IF(TicketTotals35[[#This Row],[New Tickets]]&gt;499, TicketTotals35[[#This Row],[New Tickets]], 0)</f>
        <v>1025</v>
      </c>
      <c r="H420" s="3">
        <f>ROUND((TicketTotals35[[#This Row],[Billed Tickets]]/$F$5)*$F$6, 2)</f>
        <v>669.32</v>
      </c>
      <c r="I420" s="2">
        <f>TicketTotals35[[#This Row],[Billed Tickets]]/$F$5</f>
        <v>1.2748933815993457E-4</v>
      </c>
    </row>
    <row r="421" spans="1:9" x14ac:dyDescent="0.35">
      <c r="A421" s="8" t="s">
        <v>11</v>
      </c>
      <c r="B421" s="8" t="s">
        <v>2951</v>
      </c>
      <c r="C421" s="8" t="s">
        <v>784</v>
      </c>
      <c r="D421" s="26" t="s">
        <v>785</v>
      </c>
      <c r="E421" s="6" t="str">
        <f>IF(TicketTotals35[[#This Row],[New Tickets]]&gt;=500, "TRUE", "FALSE")</f>
        <v>TRUE</v>
      </c>
      <c r="F421" s="4">
        <v>810</v>
      </c>
      <c r="G421" s="4">
        <f>IF(TicketTotals35[[#This Row],[New Tickets]]&gt;499, TicketTotals35[[#This Row],[New Tickets]], 0)</f>
        <v>810</v>
      </c>
      <c r="H421" s="3">
        <f>ROUND((TicketTotals35[[#This Row],[Billed Tickets]]/$F$5)*$F$6, 2)</f>
        <v>528.92999999999995</v>
      </c>
      <c r="I421" s="2">
        <f>TicketTotals35[[#This Row],[Billed Tickets]]/$F$5</f>
        <v>1.0074767210687512E-4</v>
      </c>
    </row>
    <row r="422" spans="1:9" x14ac:dyDescent="0.35">
      <c r="A422" s="8" t="s">
        <v>11</v>
      </c>
      <c r="B422" s="8" t="s">
        <v>2951</v>
      </c>
      <c r="C422" s="8" t="s">
        <v>786</v>
      </c>
      <c r="D422" s="25" t="s">
        <v>787</v>
      </c>
      <c r="E422" s="6" t="str">
        <f>IF(TicketTotals35[[#This Row],[New Tickets]]&gt;=500, "TRUE", "FALSE")</f>
        <v>TRUE</v>
      </c>
      <c r="F422" s="4">
        <v>4695</v>
      </c>
      <c r="G422" s="4">
        <f>IF(TicketTotals35[[#This Row],[New Tickets]]&gt;499, TicketTotals35[[#This Row],[New Tickets]], 0)</f>
        <v>4695</v>
      </c>
      <c r="H422" s="3">
        <f>ROUND((TicketTotals35[[#This Row],[Billed Tickets]]/$F$5)*$F$6, 2)</f>
        <v>3065.81</v>
      </c>
      <c r="I422" s="2">
        <f>TicketTotals35[[#This Row],[Billed Tickets]]/$F$5</f>
        <v>5.8396335869355398E-4</v>
      </c>
    </row>
    <row r="423" spans="1:9" x14ac:dyDescent="0.35">
      <c r="A423" s="8" t="s">
        <v>11</v>
      </c>
      <c r="B423" s="8" t="s">
        <v>2951</v>
      </c>
      <c r="C423" s="8" t="s">
        <v>788</v>
      </c>
      <c r="D423" s="26" t="s">
        <v>789</v>
      </c>
      <c r="E423" s="6" t="str">
        <f>IF(TicketTotals35[[#This Row],[New Tickets]]&gt;=500, "TRUE", "FALSE")</f>
        <v>TRUE</v>
      </c>
      <c r="F423" s="4">
        <v>761</v>
      </c>
      <c r="G423" s="4">
        <f>IF(TicketTotals35[[#This Row],[New Tickets]]&gt;499, TicketTotals35[[#This Row],[New Tickets]], 0)</f>
        <v>761</v>
      </c>
      <c r="H423" s="3">
        <f>ROUND((TicketTotals35[[#This Row],[Billed Tickets]]/$F$5)*$F$6, 2)</f>
        <v>496.93</v>
      </c>
      <c r="I423" s="2">
        <f>TicketTotals35[[#This Row],[Billed Tickets]]/$F$5</f>
        <v>9.4653059843619714E-5</v>
      </c>
    </row>
    <row r="424" spans="1:9" x14ac:dyDescent="0.35">
      <c r="A424" s="8" t="s">
        <v>11</v>
      </c>
      <c r="B424" s="8" t="s">
        <v>2951</v>
      </c>
      <c r="C424" s="8" t="s">
        <v>790</v>
      </c>
      <c r="D424" s="25" t="s">
        <v>791</v>
      </c>
      <c r="E424" s="6" t="str">
        <f>IF(TicketTotals35[[#This Row],[New Tickets]]&gt;=500, "TRUE", "FALSE")</f>
        <v>TRUE</v>
      </c>
      <c r="F424" s="4">
        <v>1637</v>
      </c>
      <c r="G424" s="4">
        <f>IF(TicketTotals35[[#This Row],[New Tickets]]&gt;499, TicketTotals35[[#This Row],[New Tickets]], 0)</f>
        <v>1637</v>
      </c>
      <c r="H424" s="3">
        <f>ROUND((TicketTotals35[[#This Row],[Billed Tickets]]/$F$5)*$F$6, 2)</f>
        <v>1068.95</v>
      </c>
      <c r="I424" s="2">
        <f>TicketTotals35[[#This Row],[Billed Tickets]]/$F$5</f>
        <v>2.0360980152957356E-4</v>
      </c>
    </row>
    <row r="425" spans="1:9" x14ac:dyDescent="0.35">
      <c r="A425" s="8" t="s">
        <v>11</v>
      </c>
      <c r="B425" s="8" t="s">
        <v>2951</v>
      </c>
      <c r="C425" s="8" t="s">
        <v>792</v>
      </c>
      <c r="D425" s="26" t="s">
        <v>793</v>
      </c>
      <c r="E425" s="6" t="str">
        <f>IF(TicketTotals35[[#This Row],[New Tickets]]&gt;=500, "TRUE", "FALSE")</f>
        <v>TRUE</v>
      </c>
      <c r="F425" s="4">
        <v>1713</v>
      </c>
      <c r="G425" s="4">
        <f>IF(TicketTotals35[[#This Row],[New Tickets]]&gt;499, TicketTotals35[[#This Row],[New Tickets]], 0)</f>
        <v>1713</v>
      </c>
      <c r="H425" s="3">
        <f>ROUND((TicketTotals35[[#This Row],[Billed Tickets]]/$F$5)*$F$6, 2)</f>
        <v>1118.58</v>
      </c>
      <c r="I425" s="2">
        <f>TicketTotals35[[#This Row],[Billed Tickets]]/$F$5</f>
        <v>2.1306266952972479E-4</v>
      </c>
    </row>
    <row r="426" spans="1:9" x14ac:dyDescent="0.35">
      <c r="A426" s="8" t="s">
        <v>11</v>
      </c>
      <c r="B426" s="8" t="s">
        <v>2951</v>
      </c>
      <c r="C426" s="8" t="s">
        <v>794</v>
      </c>
      <c r="D426" s="25" t="s">
        <v>795</v>
      </c>
      <c r="E426" s="6" t="str">
        <f>IF(TicketTotals35[[#This Row],[New Tickets]]&gt;=500, "TRUE", "FALSE")</f>
        <v>TRUE</v>
      </c>
      <c r="F426" s="4">
        <v>6439</v>
      </c>
      <c r="G426" s="4">
        <f>IF(TicketTotals35[[#This Row],[New Tickets]]&gt;499, TicketTotals35[[#This Row],[New Tickets]], 0)</f>
        <v>6439</v>
      </c>
      <c r="H426" s="3">
        <f>ROUND((TicketTotals35[[#This Row],[Billed Tickets]]/$F$5)*$F$6, 2)</f>
        <v>4204.63</v>
      </c>
      <c r="I426" s="2">
        <f>TicketTotals35[[#This Row],[Billed Tickets]]/$F$5</f>
        <v>8.0088180332860354E-4</v>
      </c>
    </row>
    <row r="427" spans="1:9" x14ac:dyDescent="0.35">
      <c r="A427" s="8" t="s">
        <v>11</v>
      </c>
      <c r="B427" s="8" t="s">
        <v>2951</v>
      </c>
      <c r="C427" s="8" t="s">
        <v>796</v>
      </c>
      <c r="D427" s="26" t="s">
        <v>797</v>
      </c>
      <c r="E427" s="6" t="str">
        <f>IF(TicketTotals35[[#This Row],[New Tickets]]&gt;=500, "TRUE", "FALSE")</f>
        <v>FALSE</v>
      </c>
      <c r="F427" s="4">
        <v>75</v>
      </c>
      <c r="G427" s="4">
        <f>IF(TicketTotals35[[#This Row],[New Tickets]]&gt;499, TicketTotals35[[#This Row],[New Tickets]], 0)</f>
        <v>0</v>
      </c>
      <c r="H427" s="3">
        <f>ROUND((TicketTotals35[[#This Row],[Billed Tickets]]/$F$5)*$F$6, 2)</f>
        <v>0</v>
      </c>
      <c r="I427" s="2">
        <f>TicketTotals35[[#This Row],[Billed Tickets]]/$F$5</f>
        <v>0</v>
      </c>
    </row>
    <row r="428" spans="1:9" x14ac:dyDescent="0.35">
      <c r="A428" s="8" t="s">
        <v>11</v>
      </c>
      <c r="B428" s="8" t="s">
        <v>2951</v>
      </c>
      <c r="C428" s="8" t="s">
        <v>798</v>
      </c>
      <c r="D428" s="25" t="s">
        <v>799</v>
      </c>
      <c r="E428" s="6" t="str">
        <f>IF(TicketTotals35[[#This Row],[New Tickets]]&gt;=500, "TRUE", "FALSE")</f>
        <v>TRUE</v>
      </c>
      <c r="F428" s="4">
        <v>542</v>
      </c>
      <c r="G428" s="4">
        <f>IF(TicketTotals35[[#This Row],[New Tickets]]&gt;499, TicketTotals35[[#This Row],[New Tickets]], 0)</f>
        <v>542</v>
      </c>
      <c r="H428" s="3">
        <f>ROUND((TicketTotals35[[#This Row],[Billed Tickets]]/$F$5)*$F$6, 2)</f>
        <v>353.92</v>
      </c>
      <c r="I428" s="2">
        <f>TicketTotals35[[#This Row],[Billed Tickets]]/$F$5</f>
        <v>6.741387442213126E-5</v>
      </c>
    </row>
    <row r="429" spans="1:9" x14ac:dyDescent="0.35">
      <c r="A429" s="8" t="s">
        <v>11</v>
      </c>
      <c r="B429" s="8" t="s">
        <v>2951</v>
      </c>
      <c r="C429" s="8" t="s">
        <v>800</v>
      </c>
      <c r="D429" s="26" t="s">
        <v>801</v>
      </c>
      <c r="E429" s="6" t="str">
        <f>IF(TicketTotals35[[#This Row],[New Tickets]]&gt;=500, "TRUE", "FALSE")</f>
        <v>FALSE</v>
      </c>
      <c r="F429" s="4">
        <v>380</v>
      </c>
      <c r="G429" s="4">
        <f>IF(TicketTotals35[[#This Row],[New Tickets]]&gt;499, TicketTotals35[[#This Row],[New Tickets]], 0)</f>
        <v>0</v>
      </c>
      <c r="H429" s="3">
        <f>ROUND((TicketTotals35[[#This Row],[Billed Tickets]]/$F$5)*$F$6, 2)</f>
        <v>0</v>
      </c>
      <c r="I429" s="2">
        <f>TicketTotals35[[#This Row],[Billed Tickets]]/$F$5</f>
        <v>0</v>
      </c>
    </row>
    <row r="430" spans="1:9" x14ac:dyDescent="0.35">
      <c r="A430" s="8" t="s">
        <v>11</v>
      </c>
      <c r="B430" s="8" t="s">
        <v>2951</v>
      </c>
      <c r="C430" s="8" t="s">
        <v>802</v>
      </c>
      <c r="D430" s="25" t="s">
        <v>803</v>
      </c>
      <c r="E430" s="6" t="str">
        <f>IF(TicketTotals35[[#This Row],[New Tickets]]&gt;=500, "TRUE", "FALSE")</f>
        <v>TRUE</v>
      </c>
      <c r="F430" s="4">
        <v>1080</v>
      </c>
      <c r="G430" s="4">
        <f>IF(TicketTotals35[[#This Row],[New Tickets]]&gt;499, TicketTotals35[[#This Row],[New Tickets]], 0)</f>
        <v>1080</v>
      </c>
      <c r="H430" s="3">
        <f>ROUND((TicketTotals35[[#This Row],[Billed Tickets]]/$F$5)*$F$6, 2)</f>
        <v>705.23</v>
      </c>
      <c r="I430" s="2">
        <f>TicketTotals35[[#This Row],[Billed Tickets]]/$F$5</f>
        <v>1.3433022947583349E-4</v>
      </c>
    </row>
    <row r="431" spans="1:9" x14ac:dyDescent="0.35">
      <c r="A431" s="8" t="s">
        <v>11</v>
      </c>
      <c r="B431" s="8" t="s">
        <v>2951</v>
      </c>
      <c r="C431" s="8" t="s">
        <v>804</v>
      </c>
      <c r="D431" s="26" t="s">
        <v>805</v>
      </c>
      <c r="E431" s="6" t="str">
        <f>IF(TicketTotals35[[#This Row],[New Tickets]]&gt;=500, "TRUE", "FALSE")</f>
        <v>TRUE</v>
      </c>
      <c r="F431" s="4">
        <v>23556</v>
      </c>
      <c r="G431" s="4">
        <f>IF(TicketTotals35[[#This Row],[New Tickets]]&gt;499, TicketTotals35[[#This Row],[New Tickets]], 0)</f>
        <v>23556</v>
      </c>
      <c r="H431" s="3">
        <f>ROUND((TicketTotals35[[#This Row],[Billed Tickets]]/$F$5)*$F$6, 2)</f>
        <v>15381.93</v>
      </c>
      <c r="I431" s="2">
        <f>TicketTotals35[[#This Row],[Billed Tickets]]/$F$5</f>
        <v>2.9298915606784572E-3</v>
      </c>
    </row>
    <row r="432" spans="1:9" x14ac:dyDescent="0.35">
      <c r="A432" s="8" t="s">
        <v>11</v>
      </c>
      <c r="B432" s="8" t="s">
        <v>2951</v>
      </c>
      <c r="C432" s="8" t="s">
        <v>806</v>
      </c>
      <c r="D432" s="25" t="s">
        <v>807</v>
      </c>
      <c r="E432" s="6" t="str">
        <f>IF(TicketTotals35[[#This Row],[New Tickets]]&gt;=500, "TRUE", "FALSE")</f>
        <v>FALSE</v>
      </c>
      <c r="F432" s="4">
        <v>12</v>
      </c>
      <c r="G432" s="4">
        <f>IF(TicketTotals35[[#This Row],[New Tickets]]&gt;499, TicketTotals35[[#This Row],[New Tickets]], 0)</f>
        <v>0</v>
      </c>
      <c r="H432" s="3">
        <f>ROUND((TicketTotals35[[#This Row],[Billed Tickets]]/$F$5)*$F$6, 2)</f>
        <v>0</v>
      </c>
      <c r="I432" s="2">
        <f>TicketTotals35[[#This Row],[Billed Tickets]]/$F$5</f>
        <v>0</v>
      </c>
    </row>
    <row r="433" spans="1:9" x14ac:dyDescent="0.35">
      <c r="A433" s="8" t="s">
        <v>11</v>
      </c>
      <c r="B433" s="8" t="s">
        <v>2951</v>
      </c>
      <c r="C433" s="8" t="s">
        <v>808</v>
      </c>
      <c r="D433" s="26" t="s">
        <v>809</v>
      </c>
      <c r="E433" s="6" t="str">
        <f>IF(TicketTotals35[[#This Row],[New Tickets]]&gt;=500, "TRUE", "FALSE")</f>
        <v>TRUE</v>
      </c>
      <c r="F433" s="4">
        <v>568</v>
      </c>
      <c r="G433" s="4">
        <f>IF(TicketTotals35[[#This Row],[New Tickets]]&gt;499, TicketTotals35[[#This Row],[New Tickets]], 0)</f>
        <v>568</v>
      </c>
      <c r="H433" s="3">
        <f>ROUND((TicketTotals35[[#This Row],[Billed Tickets]]/$F$5)*$F$6, 2)</f>
        <v>370.9</v>
      </c>
      <c r="I433" s="2">
        <f>TicketTotals35[[#This Row],[Billed Tickets]]/$F$5</f>
        <v>7.0647750316919832E-5</v>
      </c>
    </row>
    <row r="434" spans="1:9" x14ac:dyDescent="0.35">
      <c r="A434" s="8" t="s">
        <v>11</v>
      </c>
      <c r="B434" s="8" t="s">
        <v>2951</v>
      </c>
      <c r="C434" s="8" t="s">
        <v>810</v>
      </c>
      <c r="D434" s="25" t="s">
        <v>811</v>
      </c>
      <c r="E434" s="6" t="str">
        <f>IF(TicketTotals35[[#This Row],[New Tickets]]&gt;=500, "TRUE", "FALSE")</f>
        <v>TRUE</v>
      </c>
      <c r="F434" s="4">
        <v>524</v>
      </c>
      <c r="G434" s="4">
        <f>IF(TicketTotals35[[#This Row],[New Tickets]]&gt;499, TicketTotals35[[#This Row],[New Tickets]], 0)</f>
        <v>524</v>
      </c>
      <c r="H434" s="3">
        <f>ROUND((TicketTotals35[[#This Row],[Billed Tickets]]/$F$5)*$F$6, 2)</f>
        <v>342.17</v>
      </c>
      <c r="I434" s="2">
        <f>TicketTotals35[[#This Row],[Billed Tickets]]/$F$5</f>
        <v>6.5175037264200689E-5</v>
      </c>
    </row>
    <row r="435" spans="1:9" x14ac:dyDescent="0.35">
      <c r="A435" s="8" t="s">
        <v>11</v>
      </c>
      <c r="B435" s="8" t="s">
        <v>2951</v>
      </c>
      <c r="C435" s="8" t="s">
        <v>812</v>
      </c>
      <c r="D435" s="26" t="s">
        <v>813</v>
      </c>
      <c r="E435" s="6" t="str">
        <f>IF(TicketTotals35[[#This Row],[New Tickets]]&gt;=500, "TRUE", "FALSE")</f>
        <v>FALSE</v>
      </c>
      <c r="F435" s="4">
        <v>334</v>
      </c>
      <c r="G435" s="4">
        <f>IF(TicketTotals35[[#This Row],[New Tickets]]&gt;499, TicketTotals35[[#This Row],[New Tickets]], 0)</f>
        <v>0</v>
      </c>
      <c r="H435" s="3">
        <f>ROUND((TicketTotals35[[#This Row],[Billed Tickets]]/$F$5)*$F$6, 2)</f>
        <v>0</v>
      </c>
      <c r="I435" s="2">
        <f>TicketTotals35[[#This Row],[Billed Tickets]]/$F$5</f>
        <v>0</v>
      </c>
    </row>
    <row r="436" spans="1:9" x14ac:dyDescent="0.35">
      <c r="A436" s="8" t="s">
        <v>11</v>
      </c>
      <c r="B436" s="8" t="s">
        <v>2951</v>
      </c>
      <c r="C436" s="8" t="s">
        <v>814</v>
      </c>
      <c r="D436" s="25" t="s">
        <v>401</v>
      </c>
      <c r="E436" s="6" t="str">
        <f>IF(TicketTotals35[[#This Row],[New Tickets]]&gt;=500, "TRUE", "FALSE")</f>
        <v>TRUE</v>
      </c>
      <c r="F436" s="4">
        <v>942</v>
      </c>
      <c r="G436" s="4">
        <f>IF(TicketTotals35[[#This Row],[New Tickets]]&gt;499, TicketTotals35[[#This Row],[New Tickets]], 0)</f>
        <v>942</v>
      </c>
      <c r="H436" s="3">
        <f>ROUND((TicketTotals35[[#This Row],[Billed Tickets]]/$F$5)*$F$6, 2)</f>
        <v>615.12</v>
      </c>
      <c r="I436" s="2">
        <f>TicketTotals35[[#This Row],[Billed Tickets]]/$F$5</f>
        <v>1.1716581126503255E-4</v>
      </c>
    </row>
    <row r="437" spans="1:9" x14ac:dyDescent="0.35">
      <c r="A437" s="8" t="s">
        <v>11</v>
      </c>
      <c r="B437" s="8" t="s">
        <v>2951</v>
      </c>
      <c r="C437" s="8" t="s">
        <v>815</v>
      </c>
      <c r="D437" s="26" t="s">
        <v>816</v>
      </c>
      <c r="E437" s="6" t="str">
        <f>IF(TicketTotals35[[#This Row],[New Tickets]]&gt;=500, "TRUE", "FALSE")</f>
        <v>TRUE</v>
      </c>
      <c r="F437" s="4">
        <v>10692</v>
      </c>
      <c r="G437" s="4">
        <f>IF(TicketTotals35[[#This Row],[New Tickets]]&gt;499, TicketTotals35[[#This Row],[New Tickets]], 0)</f>
        <v>10692</v>
      </c>
      <c r="H437" s="3">
        <f>ROUND((TicketTotals35[[#This Row],[Billed Tickets]]/$F$5)*$F$6, 2)</f>
        <v>6981.81</v>
      </c>
      <c r="I437" s="2">
        <f>TicketTotals35[[#This Row],[Billed Tickets]]/$F$5</f>
        <v>1.3298692718107517E-3</v>
      </c>
    </row>
    <row r="438" spans="1:9" x14ac:dyDescent="0.35">
      <c r="A438" s="8" t="s">
        <v>11</v>
      </c>
      <c r="B438" s="8" t="s">
        <v>2951</v>
      </c>
      <c r="C438" s="8" t="s">
        <v>817</v>
      </c>
      <c r="D438" s="25" t="s">
        <v>818</v>
      </c>
      <c r="E438" s="6" t="str">
        <f>IF(TicketTotals35[[#This Row],[New Tickets]]&gt;=500, "TRUE", "FALSE")</f>
        <v>FALSE</v>
      </c>
      <c r="F438" s="4">
        <v>16</v>
      </c>
      <c r="G438" s="4">
        <f>IF(TicketTotals35[[#This Row],[New Tickets]]&gt;499, TicketTotals35[[#This Row],[New Tickets]], 0)</f>
        <v>0</v>
      </c>
      <c r="H438" s="3">
        <f>ROUND((TicketTotals35[[#This Row],[Billed Tickets]]/$F$5)*$F$6, 2)</f>
        <v>0</v>
      </c>
      <c r="I438" s="2">
        <f>TicketTotals35[[#This Row],[Billed Tickets]]/$F$5</f>
        <v>0</v>
      </c>
    </row>
    <row r="439" spans="1:9" x14ac:dyDescent="0.35">
      <c r="A439" s="8" t="s">
        <v>11</v>
      </c>
      <c r="B439" s="8" t="s">
        <v>2951</v>
      </c>
      <c r="C439" s="8" t="s">
        <v>819</v>
      </c>
      <c r="D439" s="26" t="s">
        <v>820</v>
      </c>
      <c r="E439" s="6" t="str">
        <f>IF(TicketTotals35[[#This Row],[New Tickets]]&gt;=500, "TRUE", "FALSE")</f>
        <v>TRUE</v>
      </c>
      <c r="F439" s="4">
        <v>805</v>
      </c>
      <c r="G439" s="4">
        <f>IF(TicketTotals35[[#This Row],[New Tickets]]&gt;499, TicketTotals35[[#This Row],[New Tickets]], 0)</f>
        <v>805</v>
      </c>
      <c r="H439" s="3">
        <f>ROUND((TicketTotals35[[#This Row],[Billed Tickets]]/$F$5)*$F$6, 2)</f>
        <v>525.66</v>
      </c>
      <c r="I439" s="2">
        <f>TicketTotals35[[#This Row],[Billed Tickets]]/$F$5</f>
        <v>1.0012577289633886E-4</v>
      </c>
    </row>
    <row r="440" spans="1:9" x14ac:dyDescent="0.35">
      <c r="A440" s="8" t="s">
        <v>11</v>
      </c>
      <c r="B440" s="8" t="s">
        <v>2951</v>
      </c>
      <c r="C440" s="8" t="s">
        <v>821</v>
      </c>
      <c r="D440" s="25" t="s">
        <v>822</v>
      </c>
      <c r="E440" s="6" t="str">
        <f>IF(TicketTotals35[[#This Row],[New Tickets]]&gt;=500, "TRUE", "FALSE")</f>
        <v>TRUE</v>
      </c>
      <c r="F440" s="4">
        <v>3926</v>
      </c>
      <c r="G440" s="4">
        <f>IF(TicketTotals35[[#This Row],[New Tickets]]&gt;499, TicketTotals35[[#This Row],[New Tickets]], 0)</f>
        <v>3926</v>
      </c>
      <c r="H440" s="3">
        <f>ROUND((TicketTotals35[[#This Row],[Billed Tickets]]/$F$5)*$F$6, 2)</f>
        <v>2563.66</v>
      </c>
      <c r="I440" s="2">
        <f>TicketTotals35[[#This Row],[Billed Tickets]]/$F$5</f>
        <v>4.8831526011307617E-4</v>
      </c>
    </row>
    <row r="441" spans="1:9" x14ac:dyDescent="0.35">
      <c r="A441" s="8" t="s">
        <v>11</v>
      </c>
      <c r="B441" s="8" t="s">
        <v>2951</v>
      </c>
      <c r="C441" s="8" t="s">
        <v>823</v>
      </c>
      <c r="D441" s="26" t="s">
        <v>824</v>
      </c>
      <c r="E441" s="6" t="str">
        <f>IF(TicketTotals35[[#This Row],[New Tickets]]&gt;=500, "TRUE", "FALSE")</f>
        <v>TRUE</v>
      </c>
      <c r="F441" s="4">
        <v>1772</v>
      </c>
      <c r="G441" s="4">
        <f>IF(TicketTotals35[[#This Row],[New Tickets]]&gt;499, TicketTotals35[[#This Row],[New Tickets]], 0)</f>
        <v>1772</v>
      </c>
      <c r="H441" s="3">
        <f>ROUND((TicketTotals35[[#This Row],[Billed Tickets]]/$F$5)*$F$6, 2)</f>
        <v>1157.1099999999999</v>
      </c>
      <c r="I441" s="2">
        <f>TicketTotals35[[#This Row],[Billed Tickets]]/$F$5</f>
        <v>2.2040108021405275E-4</v>
      </c>
    </row>
    <row r="442" spans="1:9" x14ac:dyDescent="0.35">
      <c r="A442" s="8" t="s">
        <v>11</v>
      </c>
      <c r="B442" s="8" t="s">
        <v>2951</v>
      </c>
      <c r="C442" s="8" t="s">
        <v>825</v>
      </c>
      <c r="D442" s="25" t="s">
        <v>826</v>
      </c>
      <c r="E442" s="6" t="str">
        <f>IF(TicketTotals35[[#This Row],[New Tickets]]&gt;=500, "TRUE", "FALSE")</f>
        <v>FALSE</v>
      </c>
      <c r="F442" s="4">
        <v>65</v>
      </c>
      <c r="G442" s="4">
        <f>IF(TicketTotals35[[#This Row],[New Tickets]]&gt;499, TicketTotals35[[#This Row],[New Tickets]], 0)</f>
        <v>0</v>
      </c>
      <c r="H442" s="3">
        <f>ROUND((TicketTotals35[[#This Row],[Billed Tickets]]/$F$5)*$F$6, 2)</f>
        <v>0</v>
      </c>
      <c r="I442" s="2">
        <f>TicketTotals35[[#This Row],[Billed Tickets]]/$F$5</f>
        <v>0</v>
      </c>
    </row>
    <row r="443" spans="1:9" x14ac:dyDescent="0.35">
      <c r="A443" s="8" t="s">
        <v>11</v>
      </c>
      <c r="B443" s="8" t="s">
        <v>2951</v>
      </c>
      <c r="C443" s="8" t="s">
        <v>827</v>
      </c>
      <c r="D443" s="26" t="s">
        <v>828</v>
      </c>
      <c r="E443" s="6" t="str">
        <f>IF(TicketTotals35[[#This Row],[New Tickets]]&gt;=500, "TRUE", "FALSE")</f>
        <v>FALSE</v>
      </c>
      <c r="F443" s="4">
        <v>454</v>
      </c>
      <c r="G443" s="4">
        <f>IF(TicketTotals35[[#This Row],[New Tickets]]&gt;499, TicketTotals35[[#This Row],[New Tickets]], 0)</f>
        <v>0</v>
      </c>
      <c r="H443" s="3">
        <f>ROUND((TicketTotals35[[#This Row],[Billed Tickets]]/$F$5)*$F$6, 2)</f>
        <v>0</v>
      </c>
      <c r="I443" s="2">
        <f>TicketTotals35[[#This Row],[Billed Tickets]]/$F$5</f>
        <v>0</v>
      </c>
    </row>
    <row r="444" spans="1:9" x14ac:dyDescent="0.35">
      <c r="A444" s="8" t="s">
        <v>11</v>
      </c>
      <c r="B444" s="8" t="s">
        <v>2951</v>
      </c>
      <c r="C444" s="8" t="s">
        <v>829</v>
      </c>
      <c r="D444" s="25" t="s">
        <v>830</v>
      </c>
      <c r="E444" s="6" t="str">
        <f>IF(TicketTotals35[[#This Row],[New Tickets]]&gt;=500, "TRUE", "FALSE")</f>
        <v>TRUE</v>
      </c>
      <c r="F444" s="4">
        <v>2220</v>
      </c>
      <c r="G444" s="4">
        <f>IF(TicketTotals35[[#This Row],[New Tickets]]&gt;499, TicketTotals35[[#This Row],[New Tickets]], 0)</f>
        <v>2220</v>
      </c>
      <c r="H444" s="3">
        <f>ROUND((TicketTotals35[[#This Row],[Billed Tickets]]/$F$5)*$F$6, 2)</f>
        <v>1449.65</v>
      </c>
      <c r="I444" s="2">
        <f>TicketTotals35[[#This Row],[Billed Tickets]]/$F$5</f>
        <v>2.7612324947810216E-4</v>
      </c>
    </row>
    <row r="445" spans="1:9" x14ac:dyDescent="0.35">
      <c r="A445" s="8" t="s">
        <v>11</v>
      </c>
      <c r="B445" s="8" t="s">
        <v>2951</v>
      </c>
      <c r="C445" s="8" t="s">
        <v>831</v>
      </c>
      <c r="D445" s="26" t="s">
        <v>832</v>
      </c>
      <c r="E445" s="6" t="str">
        <f>IF(TicketTotals35[[#This Row],[New Tickets]]&gt;=500, "TRUE", "FALSE")</f>
        <v>TRUE</v>
      </c>
      <c r="F445" s="4">
        <v>995</v>
      </c>
      <c r="G445" s="4">
        <f>IF(TicketTotals35[[#This Row],[New Tickets]]&gt;499, TicketTotals35[[#This Row],[New Tickets]], 0)</f>
        <v>995</v>
      </c>
      <c r="H445" s="3">
        <f>ROUND((TicketTotals35[[#This Row],[Billed Tickets]]/$F$5)*$F$6, 2)</f>
        <v>649.73</v>
      </c>
      <c r="I445" s="2">
        <f>TicketTotals35[[#This Row],[Billed Tickets]]/$F$5</f>
        <v>1.2375794289671698E-4</v>
      </c>
    </row>
    <row r="446" spans="1:9" x14ac:dyDescent="0.35">
      <c r="A446" s="8" t="s">
        <v>11</v>
      </c>
      <c r="B446" s="8" t="s">
        <v>2951</v>
      </c>
      <c r="C446" s="8" t="s">
        <v>833</v>
      </c>
      <c r="D446" s="25" t="s">
        <v>834</v>
      </c>
      <c r="E446" s="6" t="str">
        <f>IF(TicketTotals35[[#This Row],[New Tickets]]&gt;=500, "TRUE", "FALSE")</f>
        <v>TRUE</v>
      </c>
      <c r="F446" s="4">
        <v>1496</v>
      </c>
      <c r="G446" s="4">
        <f>IF(TicketTotals35[[#This Row],[New Tickets]]&gt;499, TicketTotals35[[#This Row],[New Tickets]], 0)</f>
        <v>1496</v>
      </c>
      <c r="H446" s="3">
        <f>ROUND((TicketTotals35[[#This Row],[Billed Tickets]]/$F$5)*$F$6, 2)</f>
        <v>976.88</v>
      </c>
      <c r="I446" s="2">
        <f>TicketTotals35[[#This Row],[Billed Tickets]]/$F$5</f>
        <v>1.8607224379245084E-4</v>
      </c>
    </row>
    <row r="447" spans="1:9" x14ac:dyDescent="0.35">
      <c r="A447" s="8" t="s">
        <v>11</v>
      </c>
      <c r="B447" s="8" t="s">
        <v>2951</v>
      </c>
      <c r="C447" s="8" t="s">
        <v>835</v>
      </c>
      <c r="D447" s="26" t="s">
        <v>836</v>
      </c>
      <c r="E447" s="6" t="str">
        <f>IF(TicketTotals35[[#This Row],[New Tickets]]&gt;=500, "TRUE", "FALSE")</f>
        <v>TRUE</v>
      </c>
      <c r="F447" s="4">
        <v>1103</v>
      </c>
      <c r="G447" s="4">
        <f>IF(TicketTotals35[[#This Row],[New Tickets]]&gt;499, TicketTotals35[[#This Row],[New Tickets]], 0)</f>
        <v>1103</v>
      </c>
      <c r="H447" s="3">
        <f>ROUND((TicketTotals35[[#This Row],[Billed Tickets]]/$F$5)*$F$6, 2)</f>
        <v>720.25</v>
      </c>
      <c r="I447" s="2">
        <f>TicketTotals35[[#This Row],[Billed Tickets]]/$F$5</f>
        <v>1.3719096584430032E-4</v>
      </c>
    </row>
    <row r="448" spans="1:9" x14ac:dyDescent="0.35">
      <c r="A448" s="8" t="s">
        <v>11</v>
      </c>
      <c r="B448" s="8" t="s">
        <v>2951</v>
      </c>
      <c r="C448" s="8" t="s">
        <v>837</v>
      </c>
      <c r="D448" s="25" t="s">
        <v>838</v>
      </c>
      <c r="E448" s="6" t="str">
        <f>IF(TicketTotals35[[#This Row],[New Tickets]]&gt;=500, "TRUE", "FALSE")</f>
        <v>TRUE</v>
      </c>
      <c r="F448" s="4">
        <v>515</v>
      </c>
      <c r="G448" s="4">
        <f>IF(TicketTotals35[[#This Row],[New Tickets]]&gt;499, TicketTotals35[[#This Row],[New Tickets]], 0)</f>
        <v>515</v>
      </c>
      <c r="H448" s="3">
        <f>ROUND((TicketTotals35[[#This Row],[Billed Tickets]]/$F$5)*$F$6, 2)</f>
        <v>336.29</v>
      </c>
      <c r="I448" s="2">
        <f>TicketTotals35[[#This Row],[Billed Tickets]]/$F$5</f>
        <v>6.4055618685235417E-5</v>
      </c>
    </row>
    <row r="449" spans="1:9" x14ac:dyDescent="0.35">
      <c r="A449" s="8" t="s">
        <v>11</v>
      </c>
      <c r="B449" s="8" t="s">
        <v>2951</v>
      </c>
      <c r="C449" s="8" t="s">
        <v>839</v>
      </c>
      <c r="D449" s="26" t="s">
        <v>840</v>
      </c>
      <c r="E449" s="6" t="str">
        <f>IF(TicketTotals35[[#This Row],[New Tickets]]&gt;=500, "TRUE", "FALSE")</f>
        <v>FALSE</v>
      </c>
      <c r="F449" s="4">
        <v>40</v>
      </c>
      <c r="G449" s="4">
        <f>IF(TicketTotals35[[#This Row],[New Tickets]]&gt;499, TicketTotals35[[#This Row],[New Tickets]], 0)</f>
        <v>0</v>
      </c>
      <c r="H449" s="3">
        <f>ROUND((TicketTotals35[[#This Row],[Billed Tickets]]/$F$5)*$F$6, 2)</f>
        <v>0</v>
      </c>
      <c r="I449" s="2">
        <f>TicketTotals35[[#This Row],[Billed Tickets]]/$F$5</f>
        <v>0</v>
      </c>
    </row>
    <row r="450" spans="1:9" x14ac:dyDescent="0.35">
      <c r="A450" s="8" t="s">
        <v>11</v>
      </c>
      <c r="B450" s="8" t="s">
        <v>2951</v>
      </c>
      <c r="C450" s="8" t="s">
        <v>841</v>
      </c>
      <c r="D450" s="25" t="s">
        <v>842</v>
      </c>
      <c r="E450" s="6" t="str">
        <f>IF(TicketTotals35[[#This Row],[New Tickets]]&gt;=500, "TRUE", "FALSE")</f>
        <v>TRUE</v>
      </c>
      <c r="F450" s="4">
        <v>880</v>
      </c>
      <c r="G450" s="4">
        <f>IF(TicketTotals35[[#This Row],[New Tickets]]&gt;499, TicketTotals35[[#This Row],[New Tickets]], 0)</f>
        <v>880</v>
      </c>
      <c r="H450" s="3">
        <f>ROUND((TicketTotals35[[#This Row],[Billed Tickets]]/$F$5)*$F$6, 2)</f>
        <v>574.63</v>
      </c>
      <c r="I450" s="2">
        <f>TicketTotals35[[#This Row],[Billed Tickets]]/$F$5</f>
        <v>1.0945426105438285E-4</v>
      </c>
    </row>
    <row r="451" spans="1:9" x14ac:dyDescent="0.35">
      <c r="A451" s="8" t="s">
        <v>11</v>
      </c>
      <c r="B451" s="8" t="s">
        <v>2951</v>
      </c>
      <c r="C451" s="8" t="s">
        <v>843</v>
      </c>
      <c r="D451" s="26" t="s">
        <v>844</v>
      </c>
      <c r="E451" s="6" t="str">
        <f>IF(TicketTotals35[[#This Row],[New Tickets]]&gt;=500, "TRUE", "FALSE")</f>
        <v>FALSE</v>
      </c>
      <c r="F451" s="4">
        <v>141</v>
      </c>
      <c r="G451" s="4">
        <f>IF(TicketTotals35[[#This Row],[New Tickets]]&gt;499, TicketTotals35[[#This Row],[New Tickets]], 0)</f>
        <v>0</v>
      </c>
      <c r="H451" s="3">
        <f>ROUND((TicketTotals35[[#This Row],[Billed Tickets]]/$F$5)*$F$6, 2)</f>
        <v>0</v>
      </c>
      <c r="I451" s="2">
        <f>TicketTotals35[[#This Row],[Billed Tickets]]/$F$5</f>
        <v>0</v>
      </c>
    </row>
    <row r="452" spans="1:9" x14ac:dyDescent="0.35">
      <c r="A452" s="8" t="s">
        <v>11</v>
      </c>
      <c r="B452" s="8" t="s">
        <v>2951</v>
      </c>
      <c r="C452" s="23" t="s">
        <v>2972</v>
      </c>
      <c r="D452" s="25" t="s">
        <v>2996</v>
      </c>
      <c r="E452" s="6" t="str">
        <f>IF(TicketTotals35[[#This Row],[New Tickets]]&gt;=500, "TRUE", "FALSE")</f>
        <v>FALSE</v>
      </c>
      <c r="F452" s="4">
        <v>57</v>
      </c>
      <c r="G452" s="4">
        <f>IF(TicketTotals35[[#This Row],[New Tickets]]&gt;499, TicketTotals35[[#This Row],[New Tickets]], 0)</f>
        <v>0</v>
      </c>
      <c r="H452" s="3">
        <f>ROUND((TicketTotals35[[#This Row],[Billed Tickets]]/$F$5)*$F$6, 2)</f>
        <v>0</v>
      </c>
      <c r="I452" s="2">
        <f>TicketTotals35[[#This Row],[Billed Tickets]]/$F$5</f>
        <v>0</v>
      </c>
    </row>
    <row r="453" spans="1:9" x14ac:dyDescent="0.35">
      <c r="A453" s="8" t="s">
        <v>11</v>
      </c>
      <c r="B453" s="8" t="s">
        <v>2951</v>
      </c>
      <c r="C453" s="8" t="s">
        <v>845</v>
      </c>
      <c r="D453" s="26" t="s">
        <v>846</v>
      </c>
      <c r="E453" s="6" t="str">
        <f>IF(TicketTotals35[[#This Row],[New Tickets]]&gt;=500, "TRUE", "FALSE")</f>
        <v>FALSE</v>
      </c>
      <c r="F453" s="4">
        <v>2</v>
      </c>
      <c r="G453" s="4">
        <f>IF(TicketTotals35[[#This Row],[New Tickets]]&gt;499, TicketTotals35[[#This Row],[New Tickets]], 0)</f>
        <v>0</v>
      </c>
      <c r="H453" s="3">
        <f>ROUND((TicketTotals35[[#This Row],[Billed Tickets]]/$F$5)*$F$6, 2)</f>
        <v>0</v>
      </c>
      <c r="I453" s="2">
        <f>TicketTotals35[[#This Row],[Billed Tickets]]/$F$5</f>
        <v>0</v>
      </c>
    </row>
    <row r="454" spans="1:9" x14ac:dyDescent="0.35">
      <c r="A454" s="8" t="s">
        <v>11</v>
      </c>
      <c r="B454" s="8" t="s">
        <v>2951</v>
      </c>
      <c r="C454" s="8" t="s">
        <v>847</v>
      </c>
      <c r="D454" s="25" t="s">
        <v>848</v>
      </c>
      <c r="E454" s="6" t="str">
        <f>IF(TicketTotals35[[#This Row],[New Tickets]]&gt;=500, "TRUE", "FALSE")</f>
        <v>TRUE</v>
      </c>
      <c r="F454" s="4">
        <v>563</v>
      </c>
      <c r="G454" s="4">
        <f>IF(TicketTotals35[[#This Row],[New Tickets]]&gt;499, TicketTotals35[[#This Row],[New Tickets]], 0)</f>
        <v>563</v>
      </c>
      <c r="H454" s="3">
        <f>ROUND((TicketTotals35[[#This Row],[Billed Tickets]]/$F$5)*$F$6, 2)</f>
        <v>367.64</v>
      </c>
      <c r="I454" s="2">
        <f>TicketTotals35[[#This Row],[Billed Tickets]]/$F$5</f>
        <v>7.0025851106383566E-5</v>
      </c>
    </row>
    <row r="455" spans="1:9" x14ac:dyDescent="0.35">
      <c r="A455" s="8" t="s">
        <v>11</v>
      </c>
      <c r="B455" s="8" t="s">
        <v>2951</v>
      </c>
      <c r="C455" s="8" t="s">
        <v>849</v>
      </c>
      <c r="D455" s="26" t="s">
        <v>850</v>
      </c>
      <c r="E455" s="6" t="str">
        <f>IF(TicketTotals35[[#This Row],[New Tickets]]&gt;=500, "TRUE", "FALSE")</f>
        <v>TRUE</v>
      </c>
      <c r="F455" s="4">
        <v>695</v>
      </c>
      <c r="G455" s="4">
        <f>IF(TicketTotals35[[#This Row],[New Tickets]]&gt;499, TicketTotals35[[#This Row],[New Tickets]], 0)</f>
        <v>695</v>
      </c>
      <c r="H455" s="3">
        <f>ROUND((TicketTotals35[[#This Row],[Billed Tickets]]/$F$5)*$F$6, 2)</f>
        <v>453.83</v>
      </c>
      <c r="I455" s="2">
        <f>TicketTotals35[[#This Row],[Billed Tickets]]/$F$5</f>
        <v>8.6443990264540994E-5</v>
      </c>
    </row>
    <row r="456" spans="1:9" x14ac:dyDescent="0.35">
      <c r="A456" s="8" t="s">
        <v>11</v>
      </c>
      <c r="B456" s="8" t="s">
        <v>2951</v>
      </c>
      <c r="C456" s="11" t="s">
        <v>851</v>
      </c>
      <c r="D456" s="25" t="s">
        <v>852</v>
      </c>
      <c r="E456" s="6" t="str">
        <f>IF(TicketTotals35[[#This Row],[New Tickets]]&gt;=500, "TRUE", "FALSE")</f>
        <v>TRUE</v>
      </c>
      <c r="F456" s="4">
        <v>3400</v>
      </c>
      <c r="G456" s="4">
        <f>IF(TicketTotals35[[#This Row],[New Tickets]]&gt;499, TicketTotals35[[#This Row],[New Tickets]], 0)</f>
        <v>3400</v>
      </c>
      <c r="H456" s="3">
        <f>ROUND((TicketTotals35[[#This Row],[Billed Tickets]]/$F$5)*$F$6, 2)</f>
        <v>2220.1799999999998</v>
      </c>
      <c r="I456" s="2">
        <f>TicketTotals35[[#This Row],[Billed Tickets]]/$F$5</f>
        <v>4.2289146316466098E-4</v>
      </c>
    </row>
    <row r="457" spans="1:9" x14ac:dyDescent="0.35">
      <c r="A457" s="8" t="s">
        <v>11</v>
      </c>
      <c r="B457" s="8" t="s">
        <v>2951</v>
      </c>
      <c r="C457" s="23" t="s">
        <v>2973</v>
      </c>
      <c r="D457" s="26" t="s">
        <v>2997</v>
      </c>
      <c r="E457" s="6" t="str">
        <f>IF(TicketTotals35[[#This Row],[New Tickets]]&gt;=500, "TRUE", "FALSE")</f>
        <v>FALSE</v>
      </c>
      <c r="F457" s="4">
        <v>2</v>
      </c>
      <c r="G457" s="4">
        <f>IF(TicketTotals35[[#This Row],[New Tickets]]&gt;499, TicketTotals35[[#This Row],[New Tickets]], 0)</f>
        <v>0</v>
      </c>
      <c r="H457" s="3">
        <f>ROUND((TicketTotals35[[#This Row],[Billed Tickets]]/$F$5)*$F$6, 2)</f>
        <v>0</v>
      </c>
      <c r="I457" s="2">
        <f>TicketTotals35[[#This Row],[Billed Tickets]]/$F$5</f>
        <v>0</v>
      </c>
    </row>
    <row r="458" spans="1:9" x14ac:dyDescent="0.35">
      <c r="A458" s="8" t="s">
        <v>11</v>
      </c>
      <c r="B458" s="8" t="s">
        <v>2951</v>
      </c>
      <c r="C458" s="8" t="s">
        <v>853</v>
      </c>
      <c r="D458" s="25" t="s">
        <v>854</v>
      </c>
      <c r="E458" s="6" t="str">
        <f>IF(TicketTotals35[[#This Row],[New Tickets]]&gt;=500, "TRUE", "FALSE")</f>
        <v>FALSE</v>
      </c>
      <c r="F458" s="4">
        <v>79</v>
      </c>
      <c r="G458" s="4">
        <f>IF(TicketTotals35[[#This Row],[New Tickets]]&gt;499, TicketTotals35[[#This Row],[New Tickets]], 0)</f>
        <v>0</v>
      </c>
      <c r="H458" s="3">
        <f>ROUND((TicketTotals35[[#This Row],[Billed Tickets]]/$F$5)*$F$6, 2)</f>
        <v>0</v>
      </c>
      <c r="I458" s="2">
        <f>TicketTotals35[[#This Row],[Billed Tickets]]/$F$5</f>
        <v>0</v>
      </c>
    </row>
    <row r="459" spans="1:9" x14ac:dyDescent="0.35">
      <c r="A459" s="8" t="s">
        <v>11</v>
      </c>
      <c r="B459" s="8" t="s">
        <v>2951</v>
      </c>
      <c r="C459" s="8" t="s">
        <v>855</v>
      </c>
      <c r="D459" s="26" t="s">
        <v>856</v>
      </c>
      <c r="E459" s="6" t="str">
        <f>IF(TicketTotals35[[#This Row],[New Tickets]]&gt;=500, "TRUE", "FALSE")</f>
        <v>FALSE</v>
      </c>
      <c r="F459" s="4">
        <v>27</v>
      </c>
      <c r="G459" s="4">
        <f>IF(TicketTotals35[[#This Row],[New Tickets]]&gt;499, TicketTotals35[[#This Row],[New Tickets]], 0)</f>
        <v>0</v>
      </c>
      <c r="H459" s="3">
        <f>ROUND((TicketTotals35[[#This Row],[Billed Tickets]]/$F$5)*$F$6, 2)</f>
        <v>0</v>
      </c>
      <c r="I459" s="2">
        <f>TicketTotals35[[#This Row],[Billed Tickets]]/$F$5</f>
        <v>0</v>
      </c>
    </row>
    <row r="460" spans="1:9" x14ac:dyDescent="0.35">
      <c r="A460" s="8" t="s">
        <v>11</v>
      </c>
      <c r="B460" s="8" t="s">
        <v>2951</v>
      </c>
      <c r="C460" s="8" t="s">
        <v>857</v>
      </c>
      <c r="D460" s="25" t="s">
        <v>858</v>
      </c>
      <c r="E460" s="6" t="str">
        <f>IF(TicketTotals35[[#This Row],[New Tickets]]&gt;=500, "TRUE", "FALSE")</f>
        <v>TRUE</v>
      </c>
      <c r="F460" s="4">
        <v>744</v>
      </c>
      <c r="G460" s="4">
        <f>IF(TicketTotals35[[#This Row],[New Tickets]]&gt;499, TicketTotals35[[#This Row],[New Tickets]], 0)</f>
        <v>744</v>
      </c>
      <c r="H460" s="3">
        <f>ROUND((TicketTotals35[[#This Row],[Billed Tickets]]/$F$5)*$F$6, 2)</f>
        <v>485.83</v>
      </c>
      <c r="I460" s="2">
        <f>TicketTotals35[[#This Row],[Billed Tickets]]/$F$5</f>
        <v>9.2538602527796401E-5</v>
      </c>
    </row>
    <row r="461" spans="1:9" x14ac:dyDescent="0.35">
      <c r="A461" s="8" t="s">
        <v>11</v>
      </c>
      <c r="B461" s="8" t="s">
        <v>2951</v>
      </c>
      <c r="C461" s="8" t="s">
        <v>859</v>
      </c>
      <c r="D461" s="26" t="s">
        <v>860</v>
      </c>
      <c r="E461" s="6" t="str">
        <f>IF(TicketTotals35[[#This Row],[New Tickets]]&gt;=500, "TRUE", "FALSE")</f>
        <v>FALSE</v>
      </c>
      <c r="F461" s="4">
        <v>332</v>
      </c>
      <c r="G461" s="4">
        <f>IF(TicketTotals35[[#This Row],[New Tickets]]&gt;499, TicketTotals35[[#This Row],[New Tickets]], 0)</f>
        <v>0</v>
      </c>
      <c r="H461" s="3">
        <f>ROUND((TicketTotals35[[#This Row],[Billed Tickets]]/$F$5)*$F$6, 2)</f>
        <v>0</v>
      </c>
      <c r="I461" s="2">
        <f>TicketTotals35[[#This Row],[Billed Tickets]]/$F$5</f>
        <v>0</v>
      </c>
    </row>
    <row r="462" spans="1:9" x14ac:dyDescent="0.35">
      <c r="A462" s="8" t="s">
        <v>11</v>
      </c>
      <c r="B462" s="8" t="s">
        <v>2951</v>
      </c>
      <c r="C462" s="8" t="s">
        <v>861</v>
      </c>
      <c r="D462" s="25" t="s">
        <v>862</v>
      </c>
      <c r="E462" s="6" t="str">
        <f>IF(TicketTotals35[[#This Row],[New Tickets]]&gt;=500, "TRUE", "FALSE")</f>
        <v>FALSE</v>
      </c>
      <c r="F462" s="4">
        <v>246</v>
      </c>
      <c r="G462" s="4">
        <f>IF(TicketTotals35[[#This Row],[New Tickets]]&gt;499, TicketTotals35[[#This Row],[New Tickets]], 0)</f>
        <v>0</v>
      </c>
      <c r="H462" s="3">
        <f>ROUND((TicketTotals35[[#This Row],[Billed Tickets]]/$F$5)*$F$6, 2)</f>
        <v>0</v>
      </c>
      <c r="I462" s="2">
        <f>TicketTotals35[[#This Row],[Billed Tickets]]/$F$5</f>
        <v>0</v>
      </c>
    </row>
    <row r="463" spans="1:9" x14ac:dyDescent="0.35">
      <c r="A463" s="8" t="s">
        <v>11</v>
      </c>
      <c r="B463" s="8" t="s">
        <v>2951</v>
      </c>
      <c r="C463" s="8" t="s">
        <v>863</v>
      </c>
      <c r="D463" s="26" t="s">
        <v>864</v>
      </c>
      <c r="E463" s="6" t="str">
        <f>IF(TicketTotals35[[#This Row],[New Tickets]]&gt;=500, "TRUE", "FALSE")</f>
        <v>FALSE</v>
      </c>
      <c r="F463" s="4">
        <v>112</v>
      </c>
      <c r="G463" s="4">
        <f>IF(TicketTotals35[[#This Row],[New Tickets]]&gt;499, TicketTotals35[[#This Row],[New Tickets]], 0)</f>
        <v>0</v>
      </c>
      <c r="H463" s="3">
        <f>ROUND((TicketTotals35[[#This Row],[Billed Tickets]]/$F$5)*$F$6, 2)</f>
        <v>0</v>
      </c>
      <c r="I463" s="2">
        <f>TicketTotals35[[#This Row],[Billed Tickets]]/$F$5</f>
        <v>0</v>
      </c>
    </row>
    <row r="464" spans="1:9" x14ac:dyDescent="0.35">
      <c r="A464" s="8" t="s">
        <v>11</v>
      </c>
      <c r="B464" s="8" t="s">
        <v>2951</v>
      </c>
      <c r="C464" s="23" t="s">
        <v>2974</v>
      </c>
      <c r="D464" s="25" t="s">
        <v>2998</v>
      </c>
      <c r="E464" s="6" t="str">
        <f>IF(TicketTotals35[[#This Row],[New Tickets]]&gt;=500, "TRUE", "FALSE")</f>
        <v>FALSE</v>
      </c>
      <c r="F464" s="4">
        <v>2</v>
      </c>
      <c r="G464" s="4">
        <f>IF(TicketTotals35[[#This Row],[New Tickets]]&gt;499, TicketTotals35[[#This Row],[New Tickets]], 0)</f>
        <v>0</v>
      </c>
      <c r="H464" s="3">
        <f>ROUND((TicketTotals35[[#This Row],[Billed Tickets]]/$F$5)*$F$6, 2)</f>
        <v>0</v>
      </c>
      <c r="I464" s="2">
        <f>TicketTotals35[[#This Row],[Billed Tickets]]/$F$5</f>
        <v>0</v>
      </c>
    </row>
    <row r="465" spans="1:9" x14ac:dyDescent="0.35">
      <c r="A465" s="8" t="s">
        <v>11</v>
      </c>
      <c r="B465" s="8" t="s">
        <v>2951</v>
      </c>
      <c r="C465" s="8" t="s">
        <v>865</v>
      </c>
      <c r="D465" s="26" t="s">
        <v>866</v>
      </c>
      <c r="E465" s="6" t="str">
        <f>IF(TicketTotals35[[#This Row],[New Tickets]]&gt;=500, "TRUE", "FALSE")</f>
        <v>TRUE</v>
      </c>
      <c r="F465" s="4">
        <v>32322</v>
      </c>
      <c r="G465" s="4">
        <f>IF(TicketTotals35[[#This Row],[New Tickets]]&gt;499, TicketTotals35[[#This Row],[New Tickets]], 0)</f>
        <v>32322</v>
      </c>
      <c r="H465" s="3">
        <f>ROUND((TicketTotals35[[#This Row],[Billed Tickets]]/$F$5)*$F$6, 2)</f>
        <v>21106.080000000002</v>
      </c>
      <c r="I465" s="2">
        <f>TicketTotals35[[#This Row],[Billed Tickets]]/$F$5</f>
        <v>4.0202052565906391E-3</v>
      </c>
    </row>
    <row r="466" spans="1:9" x14ac:dyDescent="0.35">
      <c r="A466" s="8" t="s">
        <v>11</v>
      </c>
      <c r="B466" s="8" t="s">
        <v>2951</v>
      </c>
      <c r="C466" s="8" t="s">
        <v>867</v>
      </c>
      <c r="D466" s="25" t="s">
        <v>868</v>
      </c>
      <c r="E466" s="6" t="str">
        <f>IF(TicketTotals35[[#This Row],[New Tickets]]&gt;=500, "TRUE", "FALSE")</f>
        <v>TRUE</v>
      </c>
      <c r="F466" s="4">
        <v>918</v>
      </c>
      <c r="G466" s="4">
        <f>IF(TicketTotals35[[#This Row],[New Tickets]]&gt;499, TicketTotals35[[#This Row],[New Tickets]], 0)</f>
        <v>918</v>
      </c>
      <c r="H466" s="3">
        <f>ROUND((TicketTotals35[[#This Row],[Billed Tickets]]/$F$5)*$F$6, 2)</f>
        <v>599.45000000000005</v>
      </c>
      <c r="I466" s="2">
        <f>TicketTotals35[[#This Row],[Billed Tickets]]/$F$5</f>
        <v>1.1418069505445847E-4</v>
      </c>
    </row>
    <row r="467" spans="1:9" x14ac:dyDescent="0.35">
      <c r="A467" s="8" t="s">
        <v>11</v>
      </c>
      <c r="B467" s="8" t="s">
        <v>2951</v>
      </c>
      <c r="C467" s="8" t="s">
        <v>869</v>
      </c>
      <c r="D467" s="26" t="s">
        <v>870</v>
      </c>
      <c r="E467" s="6" t="str">
        <f>IF(TicketTotals35[[#This Row],[New Tickets]]&gt;=500, "TRUE", "FALSE")</f>
        <v>TRUE</v>
      </c>
      <c r="F467" s="4">
        <v>3033</v>
      </c>
      <c r="G467" s="4">
        <f>IF(TicketTotals35[[#This Row],[New Tickets]]&gt;499, TicketTotals35[[#This Row],[New Tickets]], 0)</f>
        <v>3033</v>
      </c>
      <c r="H467" s="3">
        <f>ROUND((TicketTotals35[[#This Row],[Billed Tickets]]/$F$5)*$F$6, 2)</f>
        <v>1980.53</v>
      </c>
      <c r="I467" s="2">
        <f>TicketTotals35[[#This Row],[Billed Tickets]]/$F$5</f>
        <v>3.7724406111129907E-4</v>
      </c>
    </row>
    <row r="468" spans="1:9" x14ac:dyDescent="0.35">
      <c r="A468" s="8" t="s">
        <v>11</v>
      </c>
      <c r="B468" s="8" t="s">
        <v>2951</v>
      </c>
      <c r="C468" s="8" t="s">
        <v>871</v>
      </c>
      <c r="D468" s="25" t="s">
        <v>872</v>
      </c>
      <c r="E468" s="6" t="str">
        <f>IF(TicketTotals35[[#This Row],[New Tickets]]&gt;=500, "TRUE", "FALSE")</f>
        <v>FALSE</v>
      </c>
      <c r="F468" s="4">
        <v>11</v>
      </c>
      <c r="G468" s="4">
        <f>IF(TicketTotals35[[#This Row],[New Tickets]]&gt;499, TicketTotals35[[#This Row],[New Tickets]], 0)</f>
        <v>0</v>
      </c>
      <c r="H468" s="3">
        <f>ROUND((TicketTotals35[[#This Row],[Billed Tickets]]/$F$5)*$F$6, 2)</f>
        <v>0</v>
      </c>
      <c r="I468" s="2">
        <f>TicketTotals35[[#This Row],[Billed Tickets]]/$F$5</f>
        <v>0</v>
      </c>
    </row>
    <row r="469" spans="1:9" x14ac:dyDescent="0.35">
      <c r="A469" s="8" t="s">
        <v>11</v>
      </c>
      <c r="B469" s="8" t="s">
        <v>2951</v>
      </c>
      <c r="C469" s="8" t="s">
        <v>873</v>
      </c>
      <c r="D469" s="26" t="s">
        <v>874</v>
      </c>
      <c r="E469" s="6" t="str">
        <f>IF(TicketTotals35[[#This Row],[New Tickets]]&gt;=500, "TRUE", "FALSE")</f>
        <v>TRUE</v>
      </c>
      <c r="F469" s="4">
        <v>1252</v>
      </c>
      <c r="G469" s="4">
        <f>IF(TicketTotals35[[#This Row],[New Tickets]]&gt;499, TicketTotals35[[#This Row],[New Tickets]], 0)</f>
        <v>1252</v>
      </c>
      <c r="H469" s="3">
        <f>ROUND((TicketTotals35[[#This Row],[Billed Tickets]]/$F$5)*$F$6, 2)</f>
        <v>817.55</v>
      </c>
      <c r="I469" s="2">
        <f>TicketTotals35[[#This Row],[Billed Tickets]]/$F$5</f>
        <v>1.5572356231828105E-4</v>
      </c>
    </row>
    <row r="470" spans="1:9" x14ac:dyDescent="0.35">
      <c r="A470" s="8" t="s">
        <v>11</v>
      </c>
      <c r="B470" s="8" t="s">
        <v>2951</v>
      </c>
      <c r="C470" s="8" t="s">
        <v>875</v>
      </c>
      <c r="D470" s="25" t="s">
        <v>876</v>
      </c>
      <c r="E470" s="6" t="str">
        <f>IF(TicketTotals35[[#This Row],[New Tickets]]&gt;=500, "TRUE", "FALSE")</f>
        <v>FALSE</v>
      </c>
      <c r="F470" s="4">
        <v>52</v>
      </c>
      <c r="G470" s="4">
        <f>IF(TicketTotals35[[#This Row],[New Tickets]]&gt;499, TicketTotals35[[#This Row],[New Tickets]], 0)</f>
        <v>0</v>
      </c>
      <c r="H470" s="3">
        <f>ROUND((TicketTotals35[[#This Row],[Billed Tickets]]/$F$5)*$F$6, 2)</f>
        <v>0</v>
      </c>
      <c r="I470" s="2">
        <f>TicketTotals35[[#This Row],[Billed Tickets]]/$F$5</f>
        <v>0</v>
      </c>
    </row>
    <row r="471" spans="1:9" x14ac:dyDescent="0.35">
      <c r="A471" s="8" t="s">
        <v>11</v>
      </c>
      <c r="B471" s="8" t="s">
        <v>2951</v>
      </c>
      <c r="C471" s="8" t="s">
        <v>877</v>
      </c>
      <c r="D471" s="26" t="s">
        <v>878</v>
      </c>
      <c r="E471" s="6" t="str">
        <f>IF(TicketTotals35[[#This Row],[New Tickets]]&gt;=500, "TRUE", "FALSE")</f>
        <v>TRUE</v>
      </c>
      <c r="F471" s="4">
        <v>675</v>
      </c>
      <c r="G471" s="4">
        <f>IF(TicketTotals35[[#This Row],[New Tickets]]&gt;499, TicketTotals35[[#This Row],[New Tickets]], 0)</f>
        <v>675</v>
      </c>
      <c r="H471" s="3">
        <f>ROUND((TicketTotals35[[#This Row],[Billed Tickets]]/$F$5)*$F$6, 2)</f>
        <v>440.77</v>
      </c>
      <c r="I471" s="2">
        <f>TicketTotals35[[#This Row],[Billed Tickets]]/$F$5</f>
        <v>8.3956393422395933E-5</v>
      </c>
    </row>
    <row r="472" spans="1:9" x14ac:dyDescent="0.35">
      <c r="A472" s="8" t="s">
        <v>11</v>
      </c>
      <c r="B472" s="8" t="s">
        <v>2951</v>
      </c>
      <c r="C472" s="8" t="s">
        <v>879</v>
      </c>
      <c r="D472" s="25" t="s">
        <v>880</v>
      </c>
      <c r="E472" s="6" t="str">
        <f>IF(TicketTotals35[[#This Row],[New Tickets]]&gt;=500, "TRUE", "FALSE")</f>
        <v>TRUE</v>
      </c>
      <c r="F472" s="4">
        <v>1136</v>
      </c>
      <c r="G472" s="4">
        <f>IF(TicketTotals35[[#This Row],[New Tickets]]&gt;499, TicketTotals35[[#This Row],[New Tickets]], 0)</f>
        <v>1136</v>
      </c>
      <c r="H472" s="3">
        <f>ROUND((TicketTotals35[[#This Row],[Billed Tickets]]/$F$5)*$F$6, 2)</f>
        <v>741.8</v>
      </c>
      <c r="I472" s="2">
        <f>TicketTotals35[[#This Row],[Billed Tickets]]/$F$5</f>
        <v>1.4129550063383966E-4</v>
      </c>
    </row>
    <row r="473" spans="1:9" x14ac:dyDescent="0.35">
      <c r="A473" s="8" t="s">
        <v>11</v>
      </c>
      <c r="B473" s="8" t="s">
        <v>2951</v>
      </c>
      <c r="C473" s="8" t="s">
        <v>881</v>
      </c>
      <c r="D473" s="26" t="s">
        <v>882</v>
      </c>
      <c r="E473" s="6" t="str">
        <f>IF(TicketTotals35[[#This Row],[New Tickets]]&gt;=500, "TRUE", "FALSE")</f>
        <v>FALSE</v>
      </c>
      <c r="F473" s="4">
        <v>354</v>
      </c>
      <c r="G473" s="4">
        <f>IF(TicketTotals35[[#This Row],[New Tickets]]&gt;499, TicketTotals35[[#This Row],[New Tickets]], 0)</f>
        <v>0</v>
      </c>
      <c r="H473" s="3">
        <f>ROUND((TicketTotals35[[#This Row],[Billed Tickets]]/$F$5)*$F$6, 2)</f>
        <v>0</v>
      </c>
      <c r="I473" s="2">
        <f>TicketTotals35[[#This Row],[Billed Tickets]]/$F$5</f>
        <v>0</v>
      </c>
    </row>
    <row r="474" spans="1:9" x14ac:dyDescent="0.35">
      <c r="A474" s="8" t="s">
        <v>11</v>
      </c>
      <c r="B474" s="8" t="s">
        <v>2951</v>
      </c>
      <c r="C474" s="8" t="s">
        <v>883</v>
      </c>
      <c r="D474" s="25" t="s">
        <v>882</v>
      </c>
      <c r="E474" s="6" t="str">
        <f>IF(TicketTotals35[[#This Row],[New Tickets]]&gt;=500, "TRUE", "FALSE")</f>
        <v>FALSE</v>
      </c>
      <c r="F474" s="4">
        <v>2</v>
      </c>
      <c r="G474" s="4">
        <f>IF(TicketTotals35[[#This Row],[New Tickets]]&gt;499, TicketTotals35[[#This Row],[New Tickets]], 0)</f>
        <v>0</v>
      </c>
      <c r="H474" s="3">
        <f>ROUND((TicketTotals35[[#This Row],[Billed Tickets]]/$F$5)*$F$6, 2)</f>
        <v>0</v>
      </c>
      <c r="I474" s="2">
        <f>TicketTotals35[[#This Row],[Billed Tickets]]/$F$5</f>
        <v>0</v>
      </c>
    </row>
    <row r="475" spans="1:9" x14ac:dyDescent="0.35">
      <c r="A475" s="8" t="s">
        <v>11</v>
      </c>
      <c r="B475" s="8" t="s">
        <v>2951</v>
      </c>
      <c r="C475" s="8" t="s">
        <v>884</v>
      </c>
      <c r="D475" s="26" t="s">
        <v>885</v>
      </c>
      <c r="E475" s="6" t="str">
        <f>IF(TicketTotals35[[#This Row],[New Tickets]]&gt;=500, "TRUE", "FALSE")</f>
        <v>FALSE</v>
      </c>
      <c r="F475" s="4">
        <v>411</v>
      </c>
      <c r="G475" s="4">
        <f>IF(TicketTotals35[[#This Row],[New Tickets]]&gt;499, TicketTotals35[[#This Row],[New Tickets]], 0)</f>
        <v>0</v>
      </c>
      <c r="H475" s="3">
        <f>ROUND((TicketTotals35[[#This Row],[Billed Tickets]]/$F$5)*$F$6, 2)</f>
        <v>0</v>
      </c>
      <c r="I475" s="2">
        <f>TicketTotals35[[#This Row],[Billed Tickets]]/$F$5</f>
        <v>0</v>
      </c>
    </row>
    <row r="476" spans="1:9" x14ac:dyDescent="0.35">
      <c r="A476" s="8" t="s">
        <v>11</v>
      </c>
      <c r="B476" s="8" t="s">
        <v>2951</v>
      </c>
      <c r="C476" s="8" t="s">
        <v>886</v>
      </c>
      <c r="D476" s="25" t="s">
        <v>887</v>
      </c>
      <c r="E476" s="6" t="str">
        <f>IF(TicketTotals35[[#This Row],[New Tickets]]&gt;=500, "TRUE", "FALSE")</f>
        <v>TRUE</v>
      </c>
      <c r="F476" s="4">
        <v>770</v>
      </c>
      <c r="G476" s="4">
        <f>IF(TicketTotals35[[#This Row],[New Tickets]]&gt;499, TicketTotals35[[#This Row],[New Tickets]], 0)</f>
        <v>770</v>
      </c>
      <c r="H476" s="3">
        <f>ROUND((TicketTotals35[[#This Row],[Billed Tickets]]/$F$5)*$F$6, 2)</f>
        <v>502.81</v>
      </c>
      <c r="I476" s="2">
        <f>TicketTotals35[[#This Row],[Billed Tickets]]/$F$5</f>
        <v>9.5772478422584986E-5</v>
      </c>
    </row>
    <row r="477" spans="1:9" x14ac:dyDescent="0.35">
      <c r="A477" s="8" t="s">
        <v>11</v>
      </c>
      <c r="B477" s="8" t="s">
        <v>2951</v>
      </c>
      <c r="C477" s="8" t="s">
        <v>888</v>
      </c>
      <c r="D477" s="26" t="s">
        <v>889</v>
      </c>
      <c r="E477" s="6" t="str">
        <f>IF(TicketTotals35[[#This Row],[New Tickets]]&gt;=500, "TRUE", "FALSE")</f>
        <v>FALSE</v>
      </c>
      <c r="F477" s="4">
        <v>52</v>
      </c>
      <c r="G477" s="4">
        <f>IF(TicketTotals35[[#This Row],[New Tickets]]&gt;499, TicketTotals35[[#This Row],[New Tickets]], 0)</f>
        <v>0</v>
      </c>
      <c r="H477" s="3">
        <f>ROUND((TicketTotals35[[#This Row],[Billed Tickets]]/$F$5)*$F$6, 2)</f>
        <v>0</v>
      </c>
      <c r="I477" s="2">
        <f>TicketTotals35[[#This Row],[Billed Tickets]]/$F$5</f>
        <v>0</v>
      </c>
    </row>
    <row r="478" spans="1:9" x14ac:dyDescent="0.35">
      <c r="A478" s="8" t="s">
        <v>11</v>
      </c>
      <c r="B478" s="8" t="s">
        <v>2951</v>
      </c>
      <c r="C478" s="8" t="s">
        <v>890</v>
      </c>
      <c r="D478" s="25" t="s">
        <v>891</v>
      </c>
      <c r="E478" s="6" t="str">
        <f>IF(TicketTotals35[[#This Row],[New Tickets]]&gt;=500, "TRUE", "FALSE")</f>
        <v>FALSE</v>
      </c>
      <c r="F478" s="4">
        <v>10</v>
      </c>
      <c r="G478" s="4">
        <f>IF(TicketTotals35[[#This Row],[New Tickets]]&gt;499, TicketTotals35[[#This Row],[New Tickets]], 0)</f>
        <v>0</v>
      </c>
      <c r="H478" s="3">
        <f>ROUND((TicketTotals35[[#This Row],[Billed Tickets]]/$F$5)*$F$6, 2)</f>
        <v>0</v>
      </c>
      <c r="I478" s="2">
        <f>TicketTotals35[[#This Row],[Billed Tickets]]/$F$5</f>
        <v>0</v>
      </c>
    </row>
    <row r="479" spans="1:9" x14ac:dyDescent="0.35">
      <c r="A479" s="8" t="s">
        <v>11</v>
      </c>
      <c r="B479" s="8" t="s">
        <v>2951</v>
      </c>
      <c r="C479" s="8" t="s">
        <v>892</v>
      </c>
      <c r="D479" s="26" t="s">
        <v>893</v>
      </c>
      <c r="E479" s="6" t="str">
        <f>IF(TicketTotals35[[#This Row],[New Tickets]]&gt;=500, "TRUE", "FALSE")</f>
        <v>FALSE</v>
      </c>
      <c r="F479" s="4">
        <v>52</v>
      </c>
      <c r="G479" s="4">
        <f>IF(TicketTotals35[[#This Row],[New Tickets]]&gt;499, TicketTotals35[[#This Row],[New Tickets]], 0)</f>
        <v>0</v>
      </c>
      <c r="H479" s="3">
        <f>ROUND((TicketTotals35[[#This Row],[Billed Tickets]]/$F$5)*$F$6, 2)</f>
        <v>0</v>
      </c>
      <c r="I479" s="2">
        <f>TicketTotals35[[#This Row],[Billed Tickets]]/$F$5</f>
        <v>0</v>
      </c>
    </row>
    <row r="480" spans="1:9" x14ac:dyDescent="0.35">
      <c r="A480" s="8" t="s">
        <v>11</v>
      </c>
      <c r="B480" s="8" t="s">
        <v>2951</v>
      </c>
      <c r="C480" s="8" t="s">
        <v>894</v>
      </c>
      <c r="D480" s="25" t="s">
        <v>895</v>
      </c>
      <c r="E480" s="6" t="str">
        <f>IF(TicketTotals35[[#This Row],[New Tickets]]&gt;=500, "TRUE", "FALSE")</f>
        <v>FALSE</v>
      </c>
      <c r="F480" s="4">
        <v>69</v>
      </c>
      <c r="G480" s="4">
        <f>IF(TicketTotals35[[#This Row],[New Tickets]]&gt;499, TicketTotals35[[#This Row],[New Tickets]], 0)</f>
        <v>0</v>
      </c>
      <c r="H480" s="3">
        <f>ROUND((TicketTotals35[[#This Row],[Billed Tickets]]/$F$5)*$F$6, 2)</f>
        <v>0</v>
      </c>
      <c r="I480" s="2">
        <f>TicketTotals35[[#This Row],[Billed Tickets]]/$F$5</f>
        <v>0</v>
      </c>
    </row>
    <row r="481" spans="1:9" x14ac:dyDescent="0.35">
      <c r="A481" s="8" t="s">
        <v>11</v>
      </c>
      <c r="B481" s="8" t="s">
        <v>2951</v>
      </c>
      <c r="C481" s="8" t="s">
        <v>896</v>
      </c>
      <c r="D481" s="26" t="s">
        <v>897</v>
      </c>
      <c r="E481" s="6" t="str">
        <f>IF(TicketTotals35[[#This Row],[New Tickets]]&gt;=500, "TRUE", "FALSE")</f>
        <v>TRUE</v>
      </c>
      <c r="F481" s="4">
        <v>99827</v>
      </c>
      <c r="G481" s="4">
        <f>IF(TicketTotals35[[#This Row],[New Tickets]]&gt;499, TicketTotals35[[#This Row],[New Tickets]], 0)</f>
        <v>99827</v>
      </c>
      <c r="H481" s="3">
        <f>ROUND((TicketTotals35[[#This Row],[Billed Tickets]]/$F$5)*$F$6, 2)</f>
        <v>65186.45</v>
      </c>
      <c r="I481" s="2">
        <f>TicketTotals35[[#This Row],[Billed Tickets]]/$F$5</f>
        <v>1.2416466498040769E-2</v>
      </c>
    </row>
    <row r="482" spans="1:9" x14ac:dyDescent="0.35">
      <c r="A482" s="8" t="s">
        <v>11</v>
      </c>
      <c r="B482" s="8" t="s">
        <v>2951</v>
      </c>
      <c r="C482" s="8" t="s">
        <v>898</v>
      </c>
      <c r="D482" s="25" t="s">
        <v>899</v>
      </c>
      <c r="E482" s="6" t="str">
        <f>IF(TicketTotals35[[#This Row],[New Tickets]]&gt;=500, "TRUE", "FALSE")</f>
        <v>FALSE</v>
      </c>
      <c r="F482" s="4">
        <v>14</v>
      </c>
      <c r="G482" s="4">
        <f>IF(TicketTotals35[[#This Row],[New Tickets]]&gt;499, TicketTotals35[[#This Row],[New Tickets]], 0)</f>
        <v>0</v>
      </c>
      <c r="H482" s="3">
        <f>ROUND((TicketTotals35[[#This Row],[Billed Tickets]]/$F$5)*$F$6, 2)</f>
        <v>0</v>
      </c>
      <c r="I482" s="2">
        <f>TicketTotals35[[#This Row],[Billed Tickets]]/$F$5</f>
        <v>0</v>
      </c>
    </row>
    <row r="483" spans="1:9" x14ac:dyDescent="0.35">
      <c r="A483" s="8" t="s">
        <v>11</v>
      </c>
      <c r="B483" s="8" t="s">
        <v>2951</v>
      </c>
      <c r="C483" s="8" t="s">
        <v>900</v>
      </c>
      <c r="D483" s="26" t="s">
        <v>901</v>
      </c>
      <c r="E483" s="6" t="str">
        <f>IF(TicketTotals35[[#This Row],[New Tickets]]&gt;=500, "TRUE", "FALSE")</f>
        <v>FALSE</v>
      </c>
      <c r="F483" s="4">
        <v>99</v>
      </c>
      <c r="G483" s="4">
        <f>IF(TicketTotals35[[#This Row],[New Tickets]]&gt;499, TicketTotals35[[#This Row],[New Tickets]], 0)</f>
        <v>0</v>
      </c>
      <c r="H483" s="3">
        <f>ROUND((TicketTotals35[[#This Row],[Billed Tickets]]/$F$5)*$F$6, 2)</f>
        <v>0</v>
      </c>
      <c r="I483" s="2">
        <f>TicketTotals35[[#This Row],[Billed Tickets]]/$F$5</f>
        <v>0</v>
      </c>
    </row>
    <row r="484" spans="1:9" x14ac:dyDescent="0.35">
      <c r="A484" s="8" t="s">
        <v>11</v>
      </c>
      <c r="B484" s="8" t="s">
        <v>2951</v>
      </c>
      <c r="C484" s="8" t="s">
        <v>902</v>
      </c>
      <c r="D484" s="25" t="s">
        <v>903</v>
      </c>
      <c r="E484" s="6" t="str">
        <f>IF(TicketTotals35[[#This Row],[New Tickets]]&gt;=500, "TRUE", "FALSE")</f>
        <v>TRUE</v>
      </c>
      <c r="F484" s="4">
        <v>3762</v>
      </c>
      <c r="G484" s="4">
        <f>IF(TicketTotals35[[#This Row],[New Tickets]]&gt;499, TicketTotals35[[#This Row],[New Tickets]], 0)</f>
        <v>3762</v>
      </c>
      <c r="H484" s="3">
        <f>ROUND((TicketTotals35[[#This Row],[Billed Tickets]]/$F$5)*$F$6, 2)</f>
        <v>2456.56</v>
      </c>
      <c r="I484" s="2">
        <f>TicketTotals35[[#This Row],[Billed Tickets]]/$F$5</f>
        <v>4.6791696600748665E-4</v>
      </c>
    </row>
    <row r="485" spans="1:9" x14ac:dyDescent="0.35">
      <c r="A485" s="8" t="s">
        <v>11</v>
      </c>
      <c r="B485" s="8" t="s">
        <v>2951</v>
      </c>
      <c r="C485" s="8" t="s">
        <v>904</v>
      </c>
      <c r="D485" s="26" t="s">
        <v>905</v>
      </c>
      <c r="E485" s="6" t="str">
        <f>IF(TicketTotals35[[#This Row],[New Tickets]]&gt;=500, "TRUE", "FALSE")</f>
        <v>FALSE</v>
      </c>
      <c r="F485" s="4">
        <v>73</v>
      </c>
      <c r="G485" s="4">
        <f>IF(TicketTotals35[[#This Row],[New Tickets]]&gt;499, TicketTotals35[[#This Row],[New Tickets]], 0)</f>
        <v>0</v>
      </c>
      <c r="H485" s="3">
        <f>ROUND((TicketTotals35[[#This Row],[Billed Tickets]]/$F$5)*$F$6, 2)</f>
        <v>0</v>
      </c>
      <c r="I485" s="2">
        <f>TicketTotals35[[#This Row],[Billed Tickets]]/$F$5</f>
        <v>0</v>
      </c>
    </row>
    <row r="486" spans="1:9" x14ac:dyDescent="0.35">
      <c r="A486" s="8" t="s">
        <v>11</v>
      </c>
      <c r="B486" s="8" t="s">
        <v>2951</v>
      </c>
      <c r="C486" s="8" t="s">
        <v>906</v>
      </c>
      <c r="D486" s="25" t="s">
        <v>907</v>
      </c>
      <c r="E486" s="6" t="str">
        <f>IF(TicketTotals35[[#This Row],[New Tickets]]&gt;=500, "TRUE", "FALSE")</f>
        <v>TRUE</v>
      </c>
      <c r="F486" s="4">
        <v>2906</v>
      </c>
      <c r="G486" s="4">
        <f>IF(TicketTotals35[[#This Row],[New Tickets]]&gt;499, TicketTotals35[[#This Row],[New Tickets]], 0)</f>
        <v>2906</v>
      </c>
      <c r="H486" s="3">
        <f>ROUND((TicketTotals35[[#This Row],[Billed Tickets]]/$F$5)*$F$6, 2)</f>
        <v>1897.6</v>
      </c>
      <c r="I486" s="2">
        <f>TicketTotals35[[#This Row],[Billed Tickets]]/$F$5</f>
        <v>3.6144782116367789E-4</v>
      </c>
    </row>
    <row r="487" spans="1:9" x14ac:dyDescent="0.35">
      <c r="A487" s="8" t="s">
        <v>11</v>
      </c>
      <c r="B487" s="8" t="s">
        <v>2951</v>
      </c>
      <c r="C487" s="8" t="s">
        <v>908</v>
      </c>
      <c r="D487" s="26" t="s">
        <v>909</v>
      </c>
      <c r="E487" s="6" t="str">
        <f>IF(TicketTotals35[[#This Row],[New Tickets]]&gt;=500, "TRUE", "FALSE")</f>
        <v>FALSE</v>
      </c>
      <c r="F487" s="4">
        <v>176</v>
      </c>
      <c r="G487" s="4">
        <f>IF(TicketTotals35[[#This Row],[New Tickets]]&gt;499, TicketTotals35[[#This Row],[New Tickets]], 0)</f>
        <v>0</v>
      </c>
      <c r="H487" s="3">
        <f>ROUND((TicketTotals35[[#This Row],[Billed Tickets]]/$F$5)*$F$6, 2)</f>
        <v>0</v>
      </c>
      <c r="I487" s="2">
        <f>TicketTotals35[[#This Row],[Billed Tickets]]/$F$5</f>
        <v>0</v>
      </c>
    </row>
    <row r="488" spans="1:9" x14ac:dyDescent="0.35">
      <c r="A488" s="8" t="s">
        <v>11</v>
      </c>
      <c r="B488" s="8" t="s">
        <v>2951</v>
      </c>
      <c r="C488" s="8" t="s">
        <v>910</v>
      </c>
      <c r="D488" s="25" t="s">
        <v>911</v>
      </c>
      <c r="E488" s="6" t="str">
        <f>IF(TicketTotals35[[#This Row],[New Tickets]]&gt;=500, "TRUE", "FALSE")</f>
        <v>FALSE</v>
      </c>
      <c r="F488" s="4">
        <v>26</v>
      </c>
      <c r="G488" s="4">
        <f>IF(TicketTotals35[[#This Row],[New Tickets]]&gt;499, TicketTotals35[[#This Row],[New Tickets]], 0)</f>
        <v>0</v>
      </c>
      <c r="H488" s="3">
        <f>ROUND((TicketTotals35[[#This Row],[Billed Tickets]]/$F$5)*$F$6, 2)</f>
        <v>0</v>
      </c>
      <c r="I488" s="2">
        <f>TicketTotals35[[#This Row],[Billed Tickets]]/$F$5</f>
        <v>0</v>
      </c>
    </row>
    <row r="489" spans="1:9" x14ac:dyDescent="0.35">
      <c r="A489" s="8" t="s">
        <v>11</v>
      </c>
      <c r="B489" s="8" t="s">
        <v>2951</v>
      </c>
      <c r="C489" s="8" t="s">
        <v>912</v>
      </c>
      <c r="D489" s="26" t="s">
        <v>913</v>
      </c>
      <c r="E489" s="6" t="str">
        <f>IF(TicketTotals35[[#This Row],[New Tickets]]&gt;=500, "TRUE", "FALSE")</f>
        <v>TRUE</v>
      </c>
      <c r="F489" s="4">
        <v>1697</v>
      </c>
      <c r="G489" s="4">
        <f>IF(TicketTotals35[[#This Row],[New Tickets]]&gt;499, TicketTotals35[[#This Row],[New Tickets]], 0)</f>
        <v>1697</v>
      </c>
      <c r="H489" s="3">
        <f>ROUND((TicketTotals35[[#This Row],[Billed Tickets]]/$F$5)*$F$6, 2)</f>
        <v>1108.1300000000001</v>
      </c>
      <c r="I489" s="2">
        <f>TicketTotals35[[#This Row],[Billed Tickets]]/$F$5</f>
        <v>2.1107259205600874E-4</v>
      </c>
    </row>
    <row r="490" spans="1:9" x14ac:dyDescent="0.35">
      <c r="A490" s="8" t="s">
        <v>11</v>
      </c>
      <c r="B490" s="8" t="s">
        <v>2951</v>
      </c>
      <c r="C490" s="8" t="s">
        <v>914</v>
      </c>
      <c r="D490" s="25" t="s">
        <v>915</v>
      </c>
      <c r="E490" s="6" t="str">
        <f>IF(TicketTotals35[[#This Row],[New Tickets]]&gt;=500, "TRUE", "FALSE")</f>
        <v>FALSE</v>
      </c>
      <c r="F490" s="4">
        <v>379</v>
      </c>
      <c r="G490" s="4">
        <f>IF(TicketTotals35[[#This Row],[New Tickets]]&gt;499, TicketTotals35[[#This Row],[New Tickets]], 0)</f>
        <v>0</v>
      </c>
      <c r="H490" s="3">
        <f>ROUND((TicketTotals35[[#This Row],[Billed Tickets]]/$F$5)*$F$6, 2)</f>
        <v>0</v>
      </c>
      <c r="I490" s="2">
        <f>TicketTotals35[[#This Row],[Billed Tickets]]/$F$5</f>
        <v>0</v>
      </c>
    </row>
    <row r="491" spans="1:9" x14ac:dyDescent="0.35">
      <c r="A491" s="8" t="s">
        <v>11</v>
      </c>
      <c r="B491" s="8" t="s">
        <v>2951</v>
      </c>
      <c r="C491" s="8" t="s">
        <v>916</v>
      </c>
      <c r="D491" s="26" t="s">
        <v>917</v>
      </c>
      <c r="E491" s="6" t="str">
        <f>IF(TicketTotals35[[#This Row],[New Tickets]]&gt;=500, "TRUE", "FALSE")</f>
        <v>TRUE</v>
      </c>
      <c r="F491" s="4">
        <v>14116</v>
      </c>
      <c r="G491" s="4">
        <f>IF(TicketTotals35[[#This Row],[New Tickets]]&gt;499, TicketTotals35[[#This Row],[New Tickets]], 0)</f>
        <v>14116</v>
      </c>
      <c r="H491" s="3">
        <f>ROUND((TicketTotals35[[#This Row],[Billed Tickets]]/$F$5)*$F$6, 2)</f>
        <v>9217.67</v>
      </c>
      <c r="I491" s="2">
        <f>TicketTotals35[[#This Row],[Billed Tickets]]/$F$5</f>
        <v>1.7557458511859867E-3</v>
      </c>
    </row>
    <row r="492" spans="1:9" x14ac:dyDescent="0.35">
      <c r="A492" s="8" t="s">
        <v>11</v>
      </c>
      <c r="B492" s="8" t="s">
        <v>2951</v>
      </c>
      <c r="C492" s="8" t="s">
        <v>918</v>
      </c>
      <c r="D492" s="25" t="s">
        <v>919</v>
      </c>
      <c r="E492" s="6" t="str">
        <f>IF(TicketTotals35[[#This Row],[New Tickets]]&gt;=500, "TRUE", "FALSE")</f>
        <v>FALSE</v>
      </c>
      <c r="F492" s="4">
        <v>132</v>
      </c>
      <c r="G492" s="4">
        <f>IF(TicketTotals35[[#This Row],[New Tickets]]&gt;499, TicketTotals35[[#This Row],[New Tickets]], 0)</f>
        <v>0</v>
      </c>
      <c r="H492" s="3">
        <f>ROUND((TicketTotals35[[#This Row],[Billed Tickets]]/$F$5)*$F$6, 2)</f>
        <v>0</v>
      </c>
      <c r="I492" s="2">
        <f>TicketTotals35[[#This Row],[Billed Tickets]]/$F$5</f>
        <v>0</v>
      </c>
    </row>
    <row r="493" spans="1:9" x14ac:dyDescent="0.35">
      <c r="A493" s="8" t="s">
        <v>11</v>
      </c>
      <c r="B493" s="8" t="s">
        <v>2951</v>
      </c>
      <c r="C493" s="8" t="s">
        <v>920</v>
      </c>
      <c r="D493" s="26" t="s">
        <v>921</v>
      </c>
      <c r="E493" s="6" t="str">
        <f>IF(TicketTotals35[[#This Row],[New Tickets]]&gt;=500, "TRUE", "FALSE")</f>
        <v>TRUE</v>
      </c>
      <c r="F493" s="4">
        <v>709</v>
      </c>
      <c r="G493" s="4">
        <f>IF(TicketTotals35[[#This Row],[New Tickets]]&gt;499, TicketTotals35[[#This Row],[New Tickets]], 0)</f>
        <v>709</v>
      </c>
      <c r="H493" s="3">
        <f>ROUND((TicketTotals35[[#This Row],[Billed Tickets]]/$F$5)*$F$6, 2)</f>
        <v>462.97</v>
      </c>
      <c r="I493" s="2">
        <f>TicketTotals35[[#This Row],[Billed Tickets]]/$F$5</f>
        <v>8.8185308054042545E-5</v>
      </c>
    </row>
    <row r="494" spans="1:9" x14ac:dyDescent="0.35">
      <c r="A494" s="8" t="s">
        <v>11</v>
      </c>
      <c r="B494" s="8" t="s">
        <v>2951</v>
      </c>
      <c r="C494" s="8" t="s">
        <v>922</v>
      </c>
      <c r="D494" s="25" t="s">
        <v>923</v>
      </c>
      <c r="E494" s="6" t="str">
        <f>IF(TicketTotals35[[#This Row],[New Tickets]]&gt;=500, "TRUE", "FALSE")</f>
        <v>TRUE</v>
      </c>
      <c r="F494" s="4">
        <v>710</v>
      </c>
      <c r="G494" s="4">
        <f>IF(TicketTotals35[[#This Row],[New Tickets]]&gt;499, TicketTotals35[[#This Row],[New Tickets]], 0)</f>
        <v>710</v>
      </c>
      <c r="H494" s="3">
        <f>ROUND((TicketTotals35[[#This Row],[Billed Tickets]]/$F$5)*$F$6, 2)</f>
        <v>463.63</v>
      </c>
      <c r="I494" s="2">
        <f>TicketTotals35[[#This Row],[Billed Tickets]]/$F$5</f>
        <v>8.8309687896149803E-5</v>
      </c>
    </row>
    <row r="495" spans="1:9" x14ac:dyDescent="0.35">
      <c r="A495" s="8" t="s">
        <v>11</v>
      </c>
      <c r="B495" s="8" t="s">
        <v>2951</v>
      </c>
      <c r="C495" s="8" t="s">
        <v>924</v>
      </c>
      <c r="D495" s="26" t="s">
        <v>925</v>
      </c>
      <c r="E495" s="6" t="str">
        <f>IF(TicketTotals35[[#This Row],[New Tickets]]&gt;=500, "TRUE", "FALSE")</f>
        <v>TRUE</v>
      </c>
      <c r="F495" s="4">
        <v>908</v>
      </c>
      <c r="G495" s="4">
        <f>IF(TicketTotals35[[#This Row],[New Tickets]]&gt;499, TicketTotals35[[#This Row],[New Tickets]], 0)</f>
        <v>908</v>
      </c>
      <c r="H495" s="3">
        <f>ROUND((TicketTotals35[[#This Row],[Billed Tickets]]/$F$5)*$F$6, 2)</f>
        <v>592.91999999999996</v>
      </c>
      <c r="I495" s="2">
        <f>TicketTotals35[[#This Row],[Billed Tickets]]/$F$5</f>
        <v>1.1293689663338594E-4</v>
      </c>
    </row>
    <row r="496" spans="1:9" x14ac:dyDescent="0.35">
      <c r="A496" s="8" t="s">
        <v>11</v>
      </c>
      <c r="B496" s="8" t="s">
        <v>2951</v>
      </c>
      <c r="C496" s="8" t="s">
        <v>926</v>
      </c>
      <c r="D496" s="25" t="s">
        <v>927</v>
      </c>
      <c r="E496" s="6" t="str">
        <f>IF(TicketTotals35[[#This Row],[New Tickets]]&gt;=500, "TRUE", "FALSE")</f>
        <v>FALSE</v>
      </c>
      <c r="F496" s="4">
        <v>482</v>
      </c>
      <c r="G496" s="4">
        <f>IF(TicketTotals35[[#This Row],[New Tickets]]&gt;499, TicketTotals35[[#This Row],[New Tickets]], 0)</f>
        <v>0</v>
      </c>
      <c r="H496" s="3">
        <f>ROUND((TicketTotals35[[#This Row],[Billed Tickets]]/$F$5)*$F$6, 2)</f>
        <v>0</v>
      </c>
      <c r="I496" s="2">
        <f>TicketTotals35[[#This Row],[Billed Tickets]]/$F$5</f>
        <v>0</v>
      </c>
    </row>
    <row r="497" spans="1:9" x14ac:dyDescent="0.35">
      <c r="A497" s="8" t="s">
        <v>11</v>
      </c>
      <c r="B497" s="8" t="s">
        <v>2951</v>
      </c>
      <c r="C497" s="8" t="s">
        <v>928</v>
      </c>
      <c r="D497" s="26" t="s">
        <v>929</v>
      </c>
      <c r="E497" s="6" t="str">
        <f>IF(TicketTotals35[[#This Row],[New Tickets]]&gt;=500, "TRUE", "FALSE")</f>
        <v>TRUE</v>
      </c>
      <c r="F497" s="4">
        <v>10530</v>
      </c>
      <c r="G497" s="4">
        <f>IF(TicketTotals35[[#This Row],[New Tickets]]&gt;499, TicketTotals35[[#This Row],[New Tickets]], 0)</f>
        <v>10530</v>
      </c>
      <c r="H497" s="3">
        <f>ROUND((TicketTotals35[[#This Row],[Billed Tickets]]/$F$5)*$F$6, 2)</f>
        <v>6876.03</v>
      </c>
      <c r="I497" s="2">
        <f>TicketTotals35[[#This Row],[Billed Tickets]]/$F$5</f>
        <v>1.3097197373893765E-3</v>
      </c>
    </row>
    <row r="498" spans="1:9" x14ac:dyDescent="0.35">
      <c r="A498" s="8" t="s">
        <v>11</v>
      </c>
      <c r="B498" s="8" t="s">
        <v>2951</v>
      </c>
      <c r="C498" s="8" t="s">
        <v>930</v>
      </c>
      <c r="D498" s="25" t="s">
        <v>931</v>
      </c>
      <c r="E498" s="6" t="str">
        <f>IF(TicketTotals35[[#This Row],[New Tickets]]&gt;=500, "TRUE", "FALSE")</f>
        <v>FALSE</v>
      </c>
      <c r="F498" s="4">
        <v>438</v>
      </c>
      <c r="G498" s="4">
        <f>IF(TicketTotals35[[#This Row],[New Tickets]]&gt;499, TicketTotals35[[#This Row],[New Tickets]], 0)</f>
        <v>0</v>
      </c>
      <c r="H498" s="3">
        <f>ROUND((TicketTotals35[[#This Row],[Billed Tickets]]/$F$5)*$F$6, 2)</f>
        <v>0</v>
      </c>
      <c r="I498" s="2">
        <f>TicketTotals35[[#This Row],[Billed Tickets]]/$F$5</f>
        <v>0</v>
      </c>
    </row>
    <row r="499" spans="1:9" x14ac:dyDescent="0.35">
      <c r="A499" s="8" t="s">
        <v>11</v>
      </c>
      <c r="B499" s="8" t="s">
        <v>2951</v>
      </c>
      <c r="C499" s="8" t="s">
        <v>932</v>
      </c>
      <c r="D499" s="26" t="s">
        <v>933</v>
      </c>
      <c r="E499" s="6" t="str">
        <f>IF(TicketTotals35[[#This Row],[New Tickets]]&gt;=500, "TRUE", "FALSE")</f>
        <v>TRUE</v>
      </c>
      <c r="F499" s="4">
        <v>1076</v>
      </c>
      <c r="G499" s="4">
        <f>IF(TicketTotals35[[#This Row],[New Tickets]]&gt;499, TicketTotals35[[#This Row],[New Tickets]], 0)</f>
        <v>1076</v>
      </c>
      <c r="H499" s="3">
        <f>ROUND((TicketTotals35[[#This Row],[Billed Tickets]]/$F$5)*$F$6, 2)</f>
        <v>702.62</v>
      </c>
      <c r="I499" s="2">
        <f>TicketTotals35[[#This Row],[Billed Tickets]]/$F$5</f>
        <v>1.3383271010740448E-4</v>
      </c>
    </row>
    <row r="500" spans="1:9" x14ac:dyDescent="0.35">
      <c r="A500" s="8" t="s">
        <v>11</v>
      </c>
      <c r="B500" s="8" t="s">
        <v>2951</v>
      </c>
      <c r="C500" s="8" t="s">
        <v>934</v>
      </c>
      <c r="D500" s="25" t="s">
        <v>935</v>
      </c>
      <c r="E500" s="6" t="str">
        <f>IF(TicketTotals35[[#This Row],[New Tickets]]&gt;=500, "TRUE", "FALSE")</f>
        <v>TRUE</v>
      </c>
      <c r="F500" s="4">
        <v>644</v>
      </c>
      <c r="G500" s="4">
        <f>IF(TicketTotals35[[#This Row],[New Tickets]]&gt;499, TicketTotals35[[#This Row],[New Tickets]], 0)</f>
        <v>644</v>
      </c>
      <c r="H500" s="3">
        <f>ROUND((TicketTotals35[[#This Row],[Billed Tickets]]/$F$5)*$F$6, 2)</f>
        <v>420.53</v>
      </c>
      <c r="I500" s="2">
        <f>TicketTotals35[[#This Row],[Billed Tickets]]/$F$5</f>
        <v>8.0100618317071083E-5</v>
      </c>
    </row>
    <row r="501" spans="1:9" x14ac:dyDescent="0.35">
      <c r="A501" s="8" t="s">
        <v>11</v>
      </c>
      <c r="B501" s="8" t="s">
        <v>2951</v>
      </c>
      <c r="C501" s="8" t="s">
        <v>936</v>
      </c>
      <c r="D501" s="26" t="s">
        <v>937</v>
      </c>
      <c r="E501" s="6" t="str">
        <f>IF(TicketTotals35[[#This Row],[New Tickets]]&gt;=500, "TRUE", "FALSE")</f>
        <v>TRUE</v>
      </c>
      <c r="F501" s="4">
        <v>1373</v>
      </c>
      <c r="G501" s="4">
        <f>IF(TicketTotals35[[#This Row],[New Tickets]]&gt;499, TicketTotals35[[#This Row],[New Tickets]], 0)</f>
        <v>1373</v>
      </c>
      <c r="H501" s="3">
        <f>ROUND((TicketTotals35[[#This Row],[Billed Tickets]]/$F$5)*$F$6, 2)</f>
        <v>896.56</v>
      </c>
      <c r="I501" s="2">
        <f>TicketTotals35[[#This Row],[Billed Tickets]]/$F$5</f>
        <v>1.707735232132587E-4</v>
      </c>
    </row>
    <row r="502" spans="1:9" x14ac:dyDescent="0.35">
      <c r="A502" s="8" t="s">
        <v>11</v>
      </c>
      <c r="B502" s="8" t="s">
        <v>2951</v>
      </c>
      <c r="C502" s="8" t="s">
        <v>938</v>
      </c>
      <c r="D502" s="25" t="s">
        <v>939</v>
      </c>
      <c r="E502" s="6" t="str">
        <f>IF(TicketTotals35[[#This Row],[New Tickets]]&gt;=500, "TRUE", "FALSE")</f>
        <v>TRUE</v>
      </c>
      <c r="F502" s="4">
        <v>1627</v>
      </c>
      <c r="G502" s="4">
        <f>IF(TicketTotals35[[#This Row],[New Tickets]]&gt;499, TicketTotals35[[#This Row],[New Tickets]], 0)</f>
        <v>1627</v>
      </c>
      <c r="H502" s="3">
        <f>ROUND((TicketTotals35[[#This Row],[Billed Tickets]]/$F$5)*$F$6, 2)</f>
        <v>1062.42</v>
      </c>
      <c r="I502" s="2">
        <f>TicketTotals35[[#This Row],[Billed Tickets]]/$F$5</f>
        <v>2.0236600310850103E-4</v>
      </c>
    </row>
    <row r="503" spans="1:9" x14ac:dyDescent="0.35">
      <c r="A503" s="8" t="s">
        <v>11</v>
      </c>
      <c r="B503" s="8" t="s">
        <v>2951</v>
      </c>
      <c r="C503" s="8" t="s">
        <v>940</v>
      </c>
      <c r="D503" s="26" t="s">
        <v>941</v>
      </c>
      <c r="E503" s="6" t="str">
        <f>IF(TicketTotals35[[#This Row],[New Tickets]]&gt;=500, "TRUE", "FALSE")</f>
        <v>TRUE</v>
      </c>
      <c r="F503" s="4">
        <v>1627</v>
      </c>
      <c r="G503" s="4">
        <f>IF(TicketTotals35[[#This Row],[New Tickets]]&gt;499, TicketTotals35[[#This Row],[New Tickets]], 0)</f>
        <v>1627</v>
      </c>
      <c r="H503" s="3">
        <f>ROUND((TicketTotals35[[#This Row],[Billed Tickets]]/$F$5)*$F$6, 2)</f>
        <v>1062.42</v>
      </c>
      <c r="I503" s="2">
        <f>TicketTotals35[[#This Row],[Billed Tickets]]/$F$5</f>
        <v>2.0236600310850103E-4</v>
      </c>
    </row>
    <row r="504" spans="1:9" x14ac:dyDescent="0.35">
      <c r="A504" s="8" t="s">
        <v>11</v>
      </c>
      <c r="B504" s="8" t="s">
        <v>2951</v>
      </c>
      <c r="C504" s="8" t="s">
        <v>942</v>
      </c>
      <c r="D504" s="25" t="s">
        <v>943</v>
      </c>
      <c r="E504" s="6" t="str">
        <f>IF(TicketTotals35[[#This Row],[New Tickets]]&gt;=500, "TRUE", "FALSE")</f>
        <v>FALSE</v>
      </c>
      <c r="F504" s="4">
        <v>28</v>
      </c>
      <c r="G504" s="4">
        <f>IF(TicketTotals35[[#This Row],[New Tickets]]&gt;499, TicketTotals35[[#This Row],[New Tickets]], 0)</f>
        <v>0</v>
      </c>
      <c r="H504" s="3">
        <f>ROUND((TicketTotals35[[#This Row],[Billed Tickets]]/$F$5)*$F$6, 2)</f>
        <v>0</v>
      </c>
      <c r="I504" s="2">
        <f>TicketTotals35[[#This Row],[Billed Tickets]]/$F$5</f>
        <v>0</v>
      </c>
    </row>
    <row r="505" spans="1:9" x14ac:dyDescent="0.35">
      <c r="A505" s="8" t="s">
        <v>11</v>
      </c>
      <c r="B505" s="8" t="s">
        <v>2951</v>
      </c>
      <c r="C505" s="8" t="s">
        <v>944</v>
      </c>
      <c r="D505" s="26" t="s">
        <v>945</v>
      </c>
      <c r="E505" s="6" t="str">
        <f>IF(TicketTotals35[[#This Row],[New Tickets]]&gt;=500, "TRUE", "FALSE")</f>
        <v>TRUE</v>
      </c>
      <c r="F505" s="4">
        <v>1084</v>
      </c>
      <c r="G505" s="4">
        <f>IF(TicketTotals35[[#This Row],[New Tickets]]&gt;499, TicketTotals35[[#This Row],[New Tickets]], 0)</f>
        <v>1084</v>
      </c>
      <c r="H505" s="3">
        <f>ROUND((TicketTotals35[[#This Row],[Billed Tickets]]/$F$5)*$F$6, 2)</f>
        <v>707.85</v>
      </c>
      <c r="I505" s="2">
        <f>TicketTotals35[[#This Row],[Billed Tickets]]/$F$5</f>
        <v>1.3482774884426252E-4</v>
      </c>
    </row>
    <row r="506" spans="1:9" x14ac:dyDescent="0.35">
      <c r="A506" s="8" t="s">
        <v>11</v>
      </c>
      <c r="B506" s="8" t="s">
        <v>2951</v>
      </c>
      <c r="C506" s="8" t="s">
        <v>946</v>
      </c>
      <c r="D506" s="25" t="s">
        <v>947</v>
      </c>
      <c r="E506" s="6" t="str">
        <f>IF(TicketTotals35[[#This Row],[New Tickets]]&gt;=500, "TRUE", "FALSE")</f>
        <v>TRUE</v>
      </c>
      <c r="F506" s="4">
        <v>520</v>
      </c>
      <c r="G506" s="4">
        <f>IF(TicketTotals35[[#This Row],[New Tickets]]&gt;499, TicketTotals35[[#This Row],[New Tickets]], 0)</f>
        <v>520</v>
      </c>
      <c r="H506" s="3">
        <f>ROUND((TicketTotals35[[#This Row],[Billed Tickets]]/$F$5)*$F$6, 2)</f>
        <v>339.56</v>
      </c>
      <c r="I506" s="2">
        <f>TicketTotals35[[#This Row],[Billed Tickets]]/$F$5</f>
        <v>6.4677517895771682E-5</v>
      </c>
    </row>
    <row r="507" spans="1:9" x14ac:dyDescent="0.35">
      <c r="A507" s="8" t="s">
        <v>11</v>
      </c>
      <c r="B507" s="8" t="s">
        <v>2951</v>
      </c>
      <c r="C507" s="8" t="s">
        <v>948</v>
      </c>
      <c r="D507" s="26" t="s">
        <v>949</v>
      </c>
      <c r="E507" s="6" t="str">
        <f>IF(TicketTotals35[[#This Row],[New Tickets]]&gt;=500, "TRUE", "FALSE")</f>
        <v>TRUE</v>
      </c>
      <c r="F507" s="4">
        <v>1281</v>
      </c>
      <c r="G507" s="4">
        <f>IF(TicketTotals35[[#This Row],[New Tickets]]&gt;499, TicketTotals35[[#This Row],[New Tickets]], 0)</f>
        <v>1281</v>
      </c>
      <c r="H507" s="3">
        <f>ROUND((TicketTotals35[[#This Row],[Billed Tickets]]/$F$5)*$F$6, 2)</f>
        <v>836.49</v>
      </c>
      <c r="I507" s="2">
        <f>TicketTotals35[[#This Row],[Billed Tickets]]/$F$5</f>
        <v>1.5933057773939138E-4</v>
      </c>
    </row>
    <row r="508" spans="1:9" x14ac:dyDescent="0.35">
      <c r="A508" s="8" t="s">
        <v>11</v>
      </c>
      <c r="B508" s="8" t="s">
        <v>2951</v>
      </c>
      <c r="C508" s="8" t="s">
        <v>950</v>
      </c>
      <c r="D508" s="25" t="s">
        <v>951</v>
      </c>
      <c r="E508" s="6" t="str">
        <f>IF(TicketTotals35[[#This Row],[New Tickets]]&gt;=500, "TRUE", "FALSE")</f>
        <v>TRUE</v>
      </c>
      <c r="F508" s="4">
        <v>7900</v>
      </c>
      <c r="G508" s="4">
        <f>IF(TicketTotals35[[#This Row],[New Tickets]]&gt;499, TicketTotals35[[#This Row],[New Tickets]], 0)</f>
        <v>7900</v>
      </c>
      <c r="H508" s="3">
        <f>ROUND((TicketTotals35[[#This Row],[Billed Tickets]]/$F$5)*$F$6, 2)</f>
        <v>5158.6499999999996</v>
      </c>
      <c r="I508" s="2">
        <f>TicketTotals35[[#This Row],[Billed Tickets]]/$F$5</f>
        <v>9.8260075264730053E-4</v>
      </c>
    </row>
    <row r="509" spans="1:9" x14ac:dyDescent="0.35">
      <c r="A509" s="8" t="s">
        <v>11</v>
      </c>
      <c r="B509" s="8" t="s">
        <v>2951</v>
      </c>
      <c r="C509" s="8" t="s">
        <v>952</v>
      </c>
      <c r="D509" s="26" t="s">
        <v>953</v>
      </c>
      <c r="E509" s="6" t="str">
        <f>IF(TicketTotals35[[#This Row],[New Tickets]]&gt;=500, "TRUE", "FALSE")</f>
        <v>FALSE</v>
      </c>
      <c r="F509" s="4">
        <v>89</v>
      </c>
      <c r="G509" s="4">
        <f>IF(TicketTotals35[[#This Row],[New Tickets]]&gt;499, TicketTotals35[[#This Row],[New Tickets]], 0)</f>
        <v>0</v>
      </c>
      <c r="H509" s="3">
        <f>ROUND((TicketTotals35[[#This Row],[Billed Tickets]]/$F$5)*$F$6, 2)</f>
        <v>0</v>
      </c>
      <c r="I509" s="2">
        <f>TicketTotals35[[#This Row],[Billed Tickets]]/$F$5</f>
        <v>0</v>
      </c>
    </row>
    <row r="510" spans="1:9" x14ac:dyDescent="0.35">
      <c r="A510" s="8" t="s">
        <v>11</v>
      </c>
      <c r="B510" s="8" t="s">
        <v>2951</v>
      </c>
      <c r="C510" s="8" t="s">
        <v>954</v>
      </c>
      <c r="D510" s="25" t="s">
        <v>955</v>
      </c>
      <c r="E510" s="6" t="str">
        <f>IF(TicketTotals35[[#This Row],[New Tickets]]&gt;=500, "TRUE", "FALSE")</f>
        <v>TRUE</v>
      </c>
      <c r="F510" s="4">
        <v>912</v>
      </c>
      <c r="G510" s="4">
        <f>IF(TicketTotals35[[#This Row],[New Tickets]]&gt;499, TicketTotals35[[#This Row],[New Tickets]], 0)</f>
        <v>912</v>
      </c>
      <c r="H510" s="3">
        <f>ROUND((TicketTotals35[[#This Row],[Billed Tickets]]/$F$5)*$F$6, 2)</f>
        <v>595.53</v>
      </c>
      <c r="I510" s="2">
        <f>TicketTotals35[[#This Row],[Billed Tickets]]/$F$5</f>
        <v>1.1343441600181494E-4</v>
      </c>
    </row>
    <row r="511" spans="1:9" x14ac:dyDescent="0.35">
      <c r="A511" s="8" t="s">
        <v>11</v>
      </c>
      <c r="B511" s="8" t="s">
        <v>2951</v>
      </c>
      <c r="C511" s="8" t="s">
        <v>956</v>
      </c>
      <c r="D511" s="26" t="s">
        <v>957</v>
      </c>
      <c r="E511" s="6" t="str">
        <f>IF(TicketTotals35[[#This Row],[New Tickets]]&gt;=500, "TRUE", "FALSE")</f>
        <v>TRUE</v>
      </c>
      <c r="F511" s="4">
        <v>2107</v>
      </c>
      <c r="G511" s="4">
        <f>IF(TicketTotals35[[#This Row],[New Tickets]]&gt;499, TicketTotals35[[#This Row],[New Tickets]], 0)</f>
        <v>2107</v>
      </c>
      <c r="H511" s="3">
        <f>ROUND((TicketTotals35[[#This Row],[Billed Tickets]]/$F$5)*$F$6, 2)</f>
        <v>1375.86</v>
      </c>
      <c r="I511" s="2">
        <f>TicketTotals35[[#This Row],[Billed Tickets]]/$F$5</f>
        <v>2.6206832731998255E-4</v>
      </c>
    </row>
    <row r="512" spans="1:9" x14ac:dyDescent="0.35">
      <c r="A512" s="8" t="s">
        <v>11</v>
      </c>
      <c r="B512" s="8" t="s">
        <v>2951</v>
      </c>
      <c r="C512" s="8" t="s">
        <v>958</v>
      </c>
      <c r="D512" s="25" t="s">
        <v>959</v>
      </c>
      <c r="E512" s="6" t="str">
        <f>IF(TicketTotals35[[#This Row],[New Tickets]]&gt;=500, "TRUE", "FALSE")</f>
        <v>TRUE</v>
      </c>
      <c r="F512" s="4">
        <v>1535</v>
      </c>
      <c r="G512" s="4">
        <f>IF(TicketTotals35[[#This Row],[New Tickets]]&gt;499, TicketTotals35[[#This Row],[New Tickets]], 0)</f>
        <v>1535</v>
      </c>
      <c r="H512" s="3">
        <f>ROUND((TicketTotals35[[#This Row],[Billed Tickets]]/$F$5)*$F$6, 2)</f>
        <v>1002.35</v>
      </c>
      <c r="I512" s="2">
        <f>TicketTotals35[[#This Row],[Billed Tickets]]/$F$5</f>
        <v>1.9092305763463371E-4</v>
      </c>
    </row>
    <row r="513" spans="1:9" x14ac:dyDescent="0.35">
      <c r="A513" s="8" t="s">
        <v>11</v>
      </c>
      <c r="B513" s="8" t="s">
        <v>2951</v>
      </c>
      <c r="C513" s="8" t="s">
        <v>960</v>
      </c>
      <c r="D513" s="26" t="s">
        <v>961</v>
      </c>
      <c r="E513" s="6" t="str">
        <f>IF(TicketTotals35[[#This Row],[New Tickets]]&gt;=500, "TRUE", "FALSE")</f>
        <v>TRUE</v>
      </c>
      <c r="F513" s="4">
        <v>1219</v>
      </c>
      <c r="G513" s="4">
        <f>IF(TicketTotals35[[#This Row],[New Tickets]]&gt;499, TicketTotals35[[#This Row],[New Tickets]], 0)</f>
        <v>1219</v>
      </c>
      <c r="H513" s="3">
        <f>ROUND((TicketTotals35[[#This Row],[Billed Tickets]]/$F$5)*$F$6, 2)</f>
        <v>796</v>
      </c>
      <c r="I513" s="2">
        <f>TicketTotals35[[#This Row],[Billed Tickets]]/$F$5</f>
        <v>1.5161902752874168E-4</v>
      </c>
    </row>
    <row r="514" spans="1:9" x14ac:dyDescent="0.35">
      <c r="A514" s="8" t="s">
        <v>11</v>
      </c>
      <c r="B514" s="8" t="s">
        <v>2951</v>
      </c>
      <c r="C514" s="8" t="s">
        <v>962</v>
      </c>
      <c r="D514" s="25" t="s">
        <v>963</v>
      </c>
      <c r="E514" s="6" t="str">
        <f>IF(TicketTotals35[[#This Row],[New Tickets]]&gt;=500, "TRUE", "FALSE")</f>
        <v>FALSE</v>
      </c>
      <c r="F514" s="4">
        <v>27</v>
      </c>
      <c r="G514" s="4">
        <f>IF(TicketTotals35[[#This Row],[New Tickets]]&gt;499, TicketTotals35[[#This Row],[New Tickets]], 0)</f>
        <v>0</v>
      </c>
      <c r="H514" s="3">
        <f>ROUND((TicketTotals35[[#This Row],[Billed Tickets]]/$F$5)*$F$6, 2)</f>
        <v>0</v>
      </c>
      <c r="I514" s="2">
        <f>TicketTotals35[[#This Row],[Billed Tickets]]/$F$5</f>
        <v>0</v>
      </c>
    </row>
    <row r="515" spans="1:9" x14ac:dyDescent="0.35">
      <c r="A515" s="8" t="s">
        <v>11</v>
      </c>
      <c r="B515" s="8" t="s">
        <v>2951</v>
      </c>
      <c r="C515" s="8" t="s">
        <v>964</v>
      </c>
      <c r="D515" s="26" t="s">
        <v>965</v>
      </c>
      <c r="E515" s="6" t="str">
        <f>IF(TicketTotals35[[#This Row],[New Tickets]]&gt;=500, "TRUE", "FALSE")</f>
        <v>FALSE</v>
      </c>
      <c r="F515" s="4">
        <v>214</v>
      </c>
      <c r="G515" s="4">
        <f>IF(TicketTotals35[[#This Row],[New Tickets]]&gt;499, TicketTotals35[[#This Row],[New Tickets]], 0)</f>
        <v>0</v>
      </c>
      <c r="H515" s="3">
        <f>ROUND((TicketTotals35[[#This Row],[Billed Tickets]]/$F$5)*$F$6, 2)</f>
        <v>0</v>
      </c>
      <c r="I515" s="2">
        <f>TicketTotals35[[#This Row],[Billed Tickets]]/$F$5</f>
        <v>0</v>
      </c>
    </row>
    <row r="516" spans="1:9" x14ac:dyDescent="0.35">
      <c r="A516" s="8" t="s">
        <v>11</v>
      </c>
      <c r="B516" s="8" t="s">
        <v>2951</v>
      </c>
      <c r="C516" s="8" t="s">
        <v>966</v>
      </c>
      <c r="D516" s="25" t="s">
        <v>967</v>
      </c>
      <c r="E516" s="6" t="str">
        <f>IF(TicketTotals35[[#This Row],[New Tickets]]&gt;=500, "TRUE", "FALSE")</f>
        <v>TRUE</v>
      </c>
      <c r="F516" s="4">
        <v>1318</v>
      </c>
      <c r="G516" s="4">
        <f>IF(TicketTotals35[[#This Row],[New Tickets]]&gt;499, TicketTotals35[[#This Row],[New Tickets]], 0)</f>
        <v>1318</v>
      </c>
      <c r="H516" s="3">
        <f>ROUND((TicketTotals35[[#This Row],[Billed Tickets]]/$F$5)*$F$6, 2)</f>
        <v>860.65</v>
      </c>
      <c r="I516" s="2">
        <f>TicketTotals35[[#This Row],[Billed Tickets]]/$F$5</f>
        <v>1.6393263189735976E-4</v>
      </c>
    </row>
    <row r="517" spans="1:9" x14ac:dyDescent="0.35">
      <c r="A517" s="8" t="s">
        <v>11</v>
      </c>
      <c r="B517" s="8" t="s">
        <v>2951</v>
      </c>
      <c r="C517" s="8" t="s">
        <v>968</v>
      </c>
      <c r="D517" s="26" t="s">
        <v>969</v>
      </c>
      <c r="E517" s="6" t="str">
        <f>IF(TicketTotals35[[#This Row],[New Tickets]]&gt;=500, "TRUE", "FALSE")</f>
        <v>TRUE</v>
      </c>
      <c r="F517" s="4">
        <v>3953</v>
      </c>
      <c r="G517" s="4">
        <f>IF(TicketTotals35[[#This Row],[New Tickets]]&gt;499, TicketTotals35[[#This Row],[New Tickets]], 0)</f>
        <v>3953</v>
      </c>
      <c r="H517" s="3">
        <f>ROUND((TicketTotals35[[#This Row],[Billed Tickets]]/$F$5)*$F$6, 2)</f>
        <v>2581.29</v>
      </c>
      <c r="I517" s="2">
        <f>TicketTotals35[[#This Row],[Billed Tickets]]/$F$5</f>
        <v>4.9167351584997209E-4</v>
      </c>
    </row>
    <row r="518" spans="1:9" x14ac:dyDescent="0.35">
      <c r="A518" s="8" t="s">
        <v>11</v>
      </c>
      <c r="B518" s="8" t="s">
        <v>2951</v>
      </c>
      <c r="C518" s="8" t="s">
        <v>970</v>
      </c>
      <c r="D518" s="25" t="s">
        <v>971</v>
      </c>
      <c r="E518" s="6" t="str">
        <f>IF(TicketTotals35[[#This Row],[New Tickets]]&gt;=500, "TRUE", "FALSE")</f>
        <v>TRUE</v>
      </c>
      <c r="F518" s="4">
        <v>1845</v>
      </c>
      <c r="G518" s="4">
        <f>IF(TicketTotals35[[#This Row],[New Tickets]]&gt;499, TicketTotals35[[#This Row],[New Tickets]], 0)</f>
        <v>1845</v>
      </c>
      <c r="H518" s="3">
        <f>ROUND((TicketTotals35[[#This Row],[Billed Tickets]]/$F$5)*$F$6, 2)</f>
        <v>1204.77</v>
      </c>
      <c r="I518" s="2">
        <f>TicketTotals35[[#This Row],[Billed Tickets]]/$F$5</f>
        <v>2.2948080868788221E-4</v>
      </c>
    </row>
    <row r="519" spans="1:9" x14ac:dyDescent="0.35">
      <c r="A519" s="8" t="s">
        <v>11</v>
      </c>
      <c r="B519" s="8" t="s">
        <v>2951</v>
      </c>
      <c r="C519" s="8" t="s">
        <v>972</v>
      </c>
      <c r="D519" s="26" t="s">
        <v>973</v>
      </c>
      <c r="E519" s="6" t="str">
        <f>IF(TicketTotals35[[#This Row],[New Tickets]]&gt;=500, "TRUE", "FALSE")</f>
        <v>TRUE</v>
      </c>
      <c r="F519" s="4">
        <v>16579</v>
      </c>
      <c r="G519" s="4">
        <f>IF(TicketTotals35[[#This Row],[New Tickets]]&gt;499, TicketTotals35[[#This Row],[New Tickets]], 0)</f>
        <v>16579</v>
      </c>
      <c r="H519" s="3">
        <f>ROUND((TicketTotals35[[#This Row],[Billed Tickets]]/$F$5)*$F$6, 2)</f>
        <v>10825.99</v>
      </c>
      <c r="I519" s="2">
        <f>TicketTotals35[[#This Row],[Billed Tickets]]/$F$5</f>
        <v>2.0620934022961513E-3</v>
      </c>
    </row>
    <row r="520" spans="1:9" x14ac:dyDescent="0.35">
      <c r="A520" s="8" t="s">
        <v>11</v>
      </c>
      <c r="B520" s="8" t="s">
        <v>2951</v>
      </c>
      <c r="C520" s="8" t="s">
        <v>974</v>
      </c>
      <c r="D520" s="25" t="s">
        <v>975</v>
      </c>
      <c r="E520" s="6" t="str">
        <f>IF(TicketTotals35[[#This Row],[New Tickets]]&gt;=500, "TRUE", "FALSE")</f>
        <v>FALSE</v>
      </c>
      <c r="F520" s="4">
        <v>239</v>
      </c>
      <c r="G520" s="4">
        <f>IF(TicketTotals35[[#This Row],[New Tickets]]&gt;499, TicketTotals35[[#This Row],[New Tickets]], 0)</f>
        <v>0</v>
      </c>
      <c r="H520" s="3">
        <f>ROUND((TicketTotals35[[#This Row],[Billed Tickets]]/$F$5)*$F$6, 2)</f>
        <v>0</v>
      </c>
      <c r="I520" s="2">
        <f>TicketTotals35[[#This Row],[Billed Tickets]]/$F$5</f>
        <v>0</v>
      </c>
    </row>
    <row r="521" spans="1:9" x14ac:dyDescent="0.35">
      <c r="A521" s="8" t="s">
        <v>11</v>
      </c>
      <c r="B521" s="8" t="s">
        <v>2951</v>
      </c>
      <c r="C521" s="8" t="s">
        <v>976</v>
      </c>
      <c r="D521" s="26" t="s">
        <v>977</v>
      </c>
      <c r="E521" s="6" t="str">
        <f>IF(TicketTotals35[[#This Row],[New Tickets]]&gt;=500, "TRUE", "FALSE")</f>
        <v>FALSE</v>
      </c>
      <c r="F521" s="4">
        <v>280</v>
      </c>
      <c r="G521" s="4">
        <f>IF(TicketTotals35[[#This Row],[New Tickets]]&gt;499, TicketTotals35[[#This Row],[New Tickets]], 0)</f>
        <v>0</v>
      </c>
      <c r="H521" s="3">
        <f>ROUND((TicketTotals35[[#This Row],[Billed Tickets]]/$F$5)*$F$6, 2)</f>
        <v>0</v>
      </c>
      <c r="I521" s="2">
        <f>TicketTotals35[[#This Row],[Billed Tickets]]/$F$5</f>
        <v>0</v>
      </c>
    </row>
    <row r="522" spans="1:9" x14ac:dyDescent="0.35">
      <c r="A522" s="8" t="s">
        <v>11</v>
      </c>
      <c r="B522" s="8" t="s">
        <v>2951</v>
      </c>
      <c r="C522" s="8" t="s">
        <v>978</v>
      </c>
      <c r="D522" s="25" t="s">
        <v>979</v>
      </c>
      <c r="E522" s="6" t="str">
        <f>IF(TicketTotals35[[#This Row],[New Tickets]]&gt;=500, "TRUE", "FALSE")</f>
        <v>FALSE</v>
      </c>
      <c r="F522" s="4">
        <v>264</v>
      </c>
      <c r="G522" s="4">
        <f>IF(TicketTotals35[[#This Row],[New Tickets]]&gt;499, TicketTotals35[[#This Row],[New Tickets]], 0)</f>
        <v>0</v>
      </c>
      <c r="H522" s="3">
        <f>ROUND((TicketTotals35[[#This Row],[Billed Tickets]]/$F$5)*$F$6, 2)</f>
        <v>0</v>
      </c>
      <c r="I522" s="2">
        <f>TicketTotals35[[#This Row],[Billed Tickets]]/$F$5</f>
        <v>0</v>
      </c>
    </row>
    <row r="523" spans="1:9" x14ac:dyDescent="0.35">
      <c r="A523" s="8" t="s">
        <v>11</v>
      </c>
      <c r="B523" s="8" t="s">
        <v>2951</v>
      </c>
      <c r="C523" s="8" t="s">
        <v>980</v>
      </c>
      <c r="D523" s="26" t="s">
        <v>981</v>
      </c>
      <c r="E523" s="6" t="str">
        <f>IF(TicketTotals35[[#This Row],[New Tickets]]&gt;=500, "TRUE", "FALSE")</f>
        <v>TRUE</v>
      </c>
      <c r="F523" s="4">
        <v>2549</v>
      </c>
      <c r="G523" s="4">
        <f>IF(TicketTotals35[[#This Row],[New Tickets]]&gt;499, TicketTotals35[[#This Row],[New Tickets]], 0)</f>
        <v>2549</v>
      </c>
      <c r="H523" s="3">
        <f>ROUND((TicketTotals35[[#This Row],[Billed Tickets]]/$F$5)*$F$6, 2)</f>
        <v>1664.48</v>
      </c>
      <c r="I523" s="2">
        <f>TicketTotals35[[#This Row],[Billed Tickets]]/$F$5</f>
        <v>3.1704421753138851E-4</v>
      </c>
    </row>
    <row r="524" spans="1:9" x14ac:dyDescent="0.35">
      <c r="A524" s="8" t="s">
        <v>11</v>
      </c>
      <c r="B524" s="8" t="s">
        <v>2951</v>
      </c>
      <c r="C524" s="8" t="s">
        <v>982</v>
      </c>
      <c r="D524" s="25" t="s">
        <v>983</v>
      </c>
      <c r="E524" s="6" t="str">
        <f>IF(TicketTotals35[[#This Row],[New Tickets]]&gt;=500, "TRUE", "FALSE")</f>
        <v>FALSE</v>
      </c>
      <c r="F524" s="4">
        <v>68</v>
      </c>
      <c r="G524" s="4">
        <f>IF(TicketTotals35[[#This Row],[New Tickets]]&gt;499, TicketTotals35[[#This Row],[New Tickets]], 0)</f>
        <v>0</v>
      </c>
      <c r="H524" s="3">
        <f>ROUND((TicketTotals35[[#This Row],[Billed Tickets]]/$F$5)*$F$6, 2)</f>
        <v>0</v>
      </c>
      <c r="I524" s="2">
        <f>TicketTotals35[[#This Row],[Billed Tickets]]/$F$5</f>
        <v>0</v>
      </c>
    </row>
    <row r="525" spans="1:9" x14ac:dyDescent="0.35">
      <c r="A525" s="8" t="s">
        <v>11</v>
      </c>
      <c r="B525" s="8" t="s">
        <v>2951</v>
      </c>
      <c r="C525" s="8" t="s">
        <v>984</v>
      </c>
      <c r="D525" s="26" t="s">
        <v>985</v>
      </c>
      <c r="E525" s="6" t="str">
        <f>IF(TicketTotals35[[#This Row],[New Tickets]]&gt;=500, "TRUE", "FALSE")</f>
        <v>FALSE</v>
      </c>
      <c r="F525" s="4">
        <v>103</v>
      </c>
      <c r="G525" s="4">
        <f>IF(TicketTotals35[[#This Row],[New Tickets]]&gt;499, TicketTotals35[[#This Row],[New Tickets]], 0)</f>
        <v>0</v>
      </c>
      <c r="H525" s="3">
        <f>ROUND((TicketTotals35[[#This Row],[Billed Tickets]]/$F$5)*$F$6, 2)</f>
        <v>0</v>
      </c>
      <c r="I525" s="2">
        <f>TicketTotals35[[#This Row],[Billed Tickets]]/$F$5</f>
        <v>0</v>
      </c>
    </row>
    <row r="526" spans="1:9" x14ac:dyDescent="0.35">
      <c r="A526" s="8" t="s">
        <v>11</v>
      </c>
      <c r="B526" s="8" t="s">
        <v>2951</v>
      </c>
      <c r="C526" s="8" t="s">
        <v>986</v>
      </c>
      <c r="D526" s="25" t="s">
        <v>987</v>
      </c>
      <c r="E526" s="6" t="str">
        <f>IF(TicketTotals35[[#This Row],[New Tickets]]&gt;=500, "TRUE", "FALSE")</f>
        <v>TRUE</v>
      </c>
      <c r="F526" s="4">
        <v>1098</v>
      </c>
      <c r="G526" s="4">
        <f>IF(TicketTotals35[[#This Row],[New Tickets]]&gt;499, TicketTotals35[[#This Row],[New Tickets]], 0)</f>
        <v>1098</v>
      </c>
      <c r="H526" s="3">
        <f>ROUND((TicketTotals35[[#This Row],[Billed Tickets]]/$F$5)*$F$6, 2)</f>
        <v>716.99</v>
      </c>
      <c r="I526" s="2">
        <f>TicketTotals35[[#This Row],[Billed Tickets]]/$F$5</f>
        <v>1.3656906663376406E-4</v>
      </c>
    </row>
    <row r="527" spans="1:9" x14ac:dyDescent="0.35">
      <c r="A527" s="8" t="s">
        <v>11</v>
      </c>
      <c r="B527" s="8" t="s">
        <v>2951</v>
      </c>
      <c r="C527" s="8" t="s">
        <v>988</v>
      </c>
      <c r="D527" s="26" t="s">
        <v>989</v>
      </c>
      <c r="E527" s="6" t="str">
        <f>IF(TicketTotals35[[#This Row],[New Tickets]]&gt;=500, "TRUE", "FALSE")</f>
        <v>FALSE</v>
      </c>
      <c r="F527" s="4">
        <v>57</v>
      </c>
      <c r="G527" s="4">
        <f>IF(TicketTotals35[[#This Row],[New Tickets]]&gt;499, TicketTotals35[[#This Row],[New Tickets]], 0)</f>
        <v>0</v>
      </c>
      <c r="H527" s="3">
        <f>ROUND((TicketTotals35[[#This Row],[Billed Tickets]]/$F$5)*$F$6, 2)</f>
        <v>0</v>
      </c>
      <c r="I527" s="2">
        <f>TicketTotals35[[#This Row],[Billed Tickets]]/$F$5</f>
        <v>0</v>
      </c>
    </row>
    <row r="528" spans="1:9" x14ac:dyDescent="0.35">
      <c r="A528" s="8" t="s">
        <v>11</v>
      </c>
      <c r="B528" s="8" t="s">
        <v>2951</v>
      </c>
      <c r="C528" s="8" t="s">
        <v>990</v>
      </c>
      <c r="D528" s="25" t="s">
        <v>991</v>
      </c>
      <c r="E528" s="6" t="str">
        <f>IF(TicketTotals35[[#This Row],[New Tickets]]&gt;=500, "TRUE", "FALSE")</f>
        <v>TRUE</v>
      </c>
      <c r="F528" s="4">
        <v>2828</v>
      </c>
      <c r="G528" s="4">
        <f>IF(TicketTotals35[[#This Row],[New Tickets]]&gt;499, TicketTotals35[[#This Row],[New Tickets]], 0)</f>
        <v>2828</v>
      </c>
      <c r="H528" s="3">
        <f>ROUND((TicketTotals35[[#This Row],[Billed Tickets]]/$F$5)*$F$6, 2)</f>
        <v>1846.67</v>
      </c>
      <c r="I528" s="2">
        <f>TicketTotals35[[#This Row],[Billed Tickets]]/$F$5</f>
        <v>3.5174619347931216E-4</v>
      </c>
    </row>
    <row r="529" spans="1:9" x14ac:dyDescent="0.35">
      <c r="A529" s="8" t="s">
        <v>11</v>
      </c>
      <c r="B529" s="8" t="s">
        <v>2951</v>
      </c>
      <c r="C529" s="8" t="s">
        <v>992</v>
      </c>
      <c r="D529" s="26" t="s">
        <v>991</v>
      </c>
      <c r="E529" s="6" t="str">
        <f>IF(TicketTotals35[[#This Row],[New Tickets]]&gt;=500, "TRUE", "FALSE")</f>
        <v>TRUE</v>
      </c>
      <c r="F529" s="4">
        <v>3877</v>
      </c>
      <c r="G529" s="4">
        <f>IF(TicketTotals35[[#This Row],[New Tickets]]&gt;499, TicketTotals35[[#This Row],[New Tickets]], 0)</f>
        <v>3877</v>
      </c>
      <c r="H529" s="3">
        <f>ROUND((TicketTotals35[[#This Row],[Billed Tickets]]/$F$5)*$F$6, 2)</f>
        <v>2531.66</v>
      </c>
      <c r="I529" s="2">
        <f>TicketTotals35[[#This Row],[Billed Tickets]]/$F$5</f>
        <v>4.8222064784982077E-4</v>
      </c>
    </row>
    <row r="530" spans="1:9" x14ac:dyDescent="0.35">
      <c r="A530" s="8" t="s">
        <v>11</v>
      </c>
      <c r="B530" s="8" t="s">
        <v>2951</v>
      </c>
      <c r="C530" s="8" t="s">
        <v>993</v>
      </c>
      <c r="D530" s="25" t="s">
        <v>991</v>
      </c>
      <c r="E530" s="6" t="str">
        <f>IF(TicketTotals35[[#This Row],[New Tickets]]&gt;=500, "TRUE", "FALSE")</f>
        <v>TRUE</v>
      </c>
      <c r="F530" s="4">
        <v>3849</v>
      </c>
      <c r="G530" s="4">
        <f>IF(TicketTotals35[[#This Row],[New Tickets]]&gt;499, TicketTotals35[[#This Row],[New Tickets]], 0)</f>
        <v>3849</v>
      </c>
      <c r="H530" s="3">
        <f>ROUND((TicketTotals35[[#This Row],[Billed Tickets]]/$F$5)*$F$6, 2)</f>
        <v>2513.37</v>
      </c>
      <c r="I530" s="2">
        <f>TicketTotals35[[#This Row],[Billed Tickets]]/$F$5</f>
        <v>4.787380122708177E-4</v>
      </c>
    </row>
    <row r="531" spans="1:9" x14ac:dyDescent="0.35">
      <c r="A531" s="8" t="s">
        <v>11</v>
      </c>
      <c r="B531" s="8" t="s">
        <v>2951</v>
      </c>
      <c r="C531" s="8" t="s">
        <v>994</v>
      </c>
      <c r="D531" s="26" t="s">
        <v>995</v>
      </c>
      <c r="E531" s="6" t="str">
        <f>IF(TicketTotals35[[#This Row],[New Tickets]]&gt;=500, "TRUE", "FALSE")</f>
        <v>FALSE</v>
      </c>
      <c r="F531" s="4">
        <v>43</v>
      </c>
      <c r="G531" s="4">
        <f>IF(TicketTotals35[[#This Row],[New Tickets]]&gt;499, TicketTotals35[[#This Row],[New Tickets]], 0)</f>
        <v>0</v>
      </c>
      <c r="H531" s="3">
        <f>ROUND((TicketTotals35[[#This Row],[Billed Tickets]]/$F$5)*$F$6, 2)</f>
        <v>0</v>
      </c>
      <c r="I531" s="2">
        <f>TicketTotals35[[#This Row],[Billed Tickets]]/$F$5</f>
        <v>0</v>
      </c>
    </row>
    <row r="532" spans="1:9" x14ac:dyDescent="0.35">
      <c r="A532" s="8" t="s">
        <v>11</v>
      </c>
      <c r="B532" s="8" t="s">
        <v>2951</v>
      </c>
      <c r="C532" s="8" t="s">
        <v>996</v>
      </c>
      <c r="D532" s="25" t="s">
        <v>997</v>
      </c>
      <c r="E532" s="6" t="str">
        <f>IF(TicketTotals35[[#This Row],[New Tickets]]&gt;=500, "TRUE", "FALSE")</f>
        <v>TRUE</v>
      </c>
      <c r="F532" s="4">
        <v>62364</v>
      </c>
      <c r="G532" s="4">
        <f>IF(TicketTotals35[[#This Row],[New Tickets]]&gt;499, TicketTotals35[[#This Row],[New Tickets]], 0)</f>
        <v>62364</v>
      </c>
      <c r="H532" s="3">
        <f>ROUND((TicketTotals35[[#This Row],[Billed Tickets]]/$F$5)*$F$6, 2)</f>
        <v>40723.33</v>
      </c>
      <c r="I532" s="2">
        <f>TicketTotals35[[#This Row],[Billed Tickets]]/$F$5</f>
        <v>7.7568244731767407E-3</v>
      </c>
    </row>
    <row r="533" spans="1:9" x14ac:dyDescent="0.35">
      <c r="A533" s="8" t="s">
        <v>11</v>
      </c>
      <c r="B533" s="8" t="s">
        <v>2951</v>
      </c>
      <c r="C533" s="8" t="s">
        <v>998</v>
      </c>
      <c r="D533" s="26" t="s">
        <v>999</v>
      </c>
      <c r="E533" s="6" t="str">
        <f>IF(TicketTotals35[[#This Row],[New Tickets]]&gt;=500, "TRUE", "FALSE")</f>
        <v>FALSE</v>
      </c>
      <c r="F533" s="4">
        <v>97</v>
      </c>
      <c r="G533" s="4">
        <f>IF(TicketTotals35[[#This Row],[New Tickets]]&gt;499, TicketTotals35[[#This Row],[New Tickets]], 0)</f>
        <v>0</v>
      </c>
      <c r="H533" s="3">
        <f>ROUND((TicketTotals35[[#This Row],[Billed Tickets]]/$F$5)*$F$6, 2)</f>
        <v>0</v>
      </c>
      <c r="I533" s="2">
        <f>TicketTotals35[[#This Row],[Billed Tickets]]/$F$5</f>
        <v>0</v>
      </c>
    </row>
    <row r="534" spans="1:9" x14ac:dyDescent="0.35">
      <c r="A534" s="8" t="s">
        <v>11</v>
      </c>
      <c r="B534" s="8" t="s">
        <v>2951</v>
      </c>
      <c r="C534" s="8" t="s">
        <v>1000</v>
      </c>
      <c r="D534" s="25" t="s">
        <v>1001</v>
      </c>
      <c r="E534" s="6" t="str">
        <f>IF(TicketTotals35[[#This Row],[New Tickets]]&gt;=500, "TRUE", "FALSE")</f>
        <v>FALSE</v>
      </c>
      <c r="F534" s="4">
        <v>5</v>
      </c>
      <c r="G534" s="4">
        <f>IF(TicketTotals35[[#This Row],[New Tickets]]&gt;499, TicketTotals35[[#This Row],[New Tickets]], 0)</f>
        <v>0</v>
      </c>
      <c r="H534" s="3">
        <f>ROUND((TicketTotals35[[#This Row],[Billed Tickets]]/$F$5)*$F$6, 2)</f>
        <v>0</v>
      </c>
      <c r="I534" s="2">
        <f>TicketTotals35[[#This Row],[Billed Tickets]]/$F$5</f>
        <v>0</v>
      </c>
    </row>
    <row r="535" spans="1:9" x14ac:dyDescent="0.35">
      <c r="A535" s="8" t="s">
        <v>11</v>
      </c>
      <c r="B535" s="8" t="s">
        <v>2951</v>
      </c>
      <c r="C535" s="8" t="s">
        <v>1002</v>
      </c>
      <c r="D535" s="26" t="s">
        <v>1003</v>
      </c>
      <c r="E535" s="6" t="str">
        <f>IF(TicketTotals35[[#This Row],[New Tickets]]&gt;=500, "TRUE", "FALSE")</f>
        <v>FALSE</v>
      </c>
      <c r="F535" s="4">
        <v>8</v>
      </c>
      <c r="G535" s="4">
        <f>IF(TicketTotals35[[#This Row],[New Tickets]]&gt;499, TicketTotals35[[#This Row],[New Tickets]], 0)</f>
        <v>0</v>
      </c>
      <c r="H535" s="3">
        <f>ROUND((TicketTotals35[[#This Row],[Billed Tickets]]/$F$5)*$F$6, 2)</f>
        <v>0</v>
      </c>
      <c r="I535" s="2">
        <f>TicketTotals35[[#This Row],[Billed Tickets]]/$F$5</f>
        <v>0</v>
      </c>
    </row>
    <row r="536" spans="1:9" x14ac:dyDescent="0.35">
      <c r="A536" s="8" t="s">
        <v>11</v>
      </c>
      <c r="B536" s="8" t="s">
        <v>2951</v>
      </c>
      <c r="C536" s="8" t="s">
        <v>1004</v>
      </c>
      <c r="D536" s="25" t="s">
        <v>1005</v>
      </c>
      <c r="E536" s="6" t="str">
        <f>IF(TicketTotals35[[#This Row],[New Tickets]]&gt;=500, "TRUE", "FALSE")</f>
        <v>TRUE</v>
      </c>
      <c r="F536" s="4">
        <v>1813</v>
      </c>
      <c r="G536" s="4">
        <f>IF(TicketTotals35[[#This Row],[New Tickets]]&gt;499, TicketTotals35[[#This Row],[New Tickets]], 0)</f>
        <v>1813</v>
      </c>
      <c r="H536" s="3">
        <f>ROUND((TicketTotals35[[#This Row],[Billed Tickets]]/$F$5)*$F$6, 2)</f>
        <v>1183.8800000000001</v>
      </c>
      <c r="I536" s="2">
        <f>TicketTotals35[[#This Row],[Billed Tickets]]/$F$5</f>
        <v>2.2550065374045013E-4</v>
      </c>
    </row>
    <row r="537" spans="1:9" x14ac:dyDescent="0.35">
      <c r="A537" s="8" t="s">
        <v>11</v>
      </c>
      <c r="B537" s="8" t="s">
        <v>2951</v>
      </c>
      <c r="C537" s="8" t="s">
        <v>1006</v>
      </c>
      <c r="D537" s="26" t="s">
        <v>1007</v>
      </c>
      <c r="E537" s="6" t="str">
        <f>IF(TicketTotals35[[#This Row],[New Tickets]]&gt;=500, "TRUE", "FALSE")</f>
        <v>FALSE</v>
      </c>
      <c r="F537" s="4">
        <v>363</v>
      </c>
      <c r="G537" s="4">
        <f>IF(TicketTotals35[[#This Row],[New Tickets]]&gt;499, TicketTotals35[[#This Row],[New Tickets]], 0)</f>
        <v>0</v>
      </c>
      <c r="H537" s="3">
        <f>ROUND((TicketTotals35[[#This Row],[Billed Tickets]]/$F$5)*$F$6, 2)</f>
        <v>0</v>
      </c>
      <c r="I537" s="2">
        <f>TicketTotals35[[#This Row],[Billed Tickets]]/$F$5</f>
        <v>0</v>
      </c>
    </row>
    <row r="538" spans="1:9" x14ac:dyDescent="0.35">
      <c r="A538" s="8" t="s">
        <v>11</v>
      </c>
      <c r="B538" s="8" t="s">
        <v>2951</v>
      </c>
      <c r="C538" s="8" t="s">
        <v>1008</v>
      </c>
      <c r="D538" s="25" t="s">
        <v>1009</v>
      </c>
      <c r="E538" s="6" t="str">
        <f>IF(TicketTotals35[[#This Row],[New Tickets]]&gt;=500, "TRUE", "FALSE")</f>
        <v>TRUE</v>
      </c>
      <c r="F538" s="4">
        <v>653</v>
      </c>
      <c r="G538" s="4">
        <f>IF(TicketTotals35[[#This Row],[New Tickets]]&gt;499, TicketTotals35[[#This Row],[New Tickets]], 0)</f>
        <v>653</v>
      </c>
      <c r="H538" s="3">
        <f>ROUND((TicketTotals35[[#This Row],[Billed Tickets]]/$F$5)*$F$6, 2)</f>
        <v>426.41</v>
      </c>
      <c r="I538" s="2">
        <f>TicketTotals35[[#This Row],[Billed Tickets]]/$F$5</f>
        <v>8.1220036896036368E-5</v>
      </c>
    </row>
    <row r="539" spans="1:9" x14ac:dyDescent="0.35">
      <c r="A539" s="8" t="s">
        <v>11</v>
      </c>
      <c r="B539" s="8" t="s">
        <v>2951</v>
      </c>
      <c r="C539" s="8" t="s">
        <v>1010</v>
      </c>
      <c r="D539" s="26" t="s">
        <v>1011</v>
      </c>
      <c r="E539" s="6" t="str">
        <f>IF(TicketTotals35[[#This Row],[New Tickets]]&gt;=500, "TRUE", "FALSE")</f>
        <v>FALSE</v>
      </c>
      <c r="F539" s="4">
        <v>20</v>
      </c>
      <c r="G539" s="4">
        <f>IF(TicketTotals35[[#This Row],[New Tickets]]&gt;499, TicketTotals35[[#This Row],[New Tickets]], 0)</f>
        <v>0</v>
      </c>
      <c r="H539" s="3">
        <f>ROUND((TicketTotals35[[#This Row],[Billed Tickets]]/$F$5)*$F$6, 2)</f>
        <v>0</v>
      </c>
      <c r="I539" s="2">
        <f>TicketTotals35[[#This Row],[Billed Tickets]]/$F$5</f>
        <v>0</v>
      </c>
    </row>
    <row r="540" spans="1:9" x14ac:dyDescent="0.35">
      <c r="A540" s="8" t="s">
        <v>11</v>
      </c>
      <c r="B540" s="8" t="s">
        <v>2951</v>
      </c>
      <c r="C540" s="8" t="s">
        <v>1012</v>
      </c>
      <c r="D540" s="25" t="s">
        <v>1013</v>
      </c>
      <c r="E540" s="6" t="str">
        <f>IF(TicketTotals35[[#This Row],[New Tickets]]&gt;=500, "TRUE", "FALSE")</f>
        <v>FALSE</v>
      </c>
      <c r="F540" s="4">
        <v>13</v>
      </c>
      <c r="G540" s="4">
        <f>IF(TicketTotals35[[#This Row],[New Tickets]]&gt;499, TicketTotals35[[#This Row],[New Tickets]], 0)</f>
        <v>0</v>
      </c>
      <c r="H540" s="3">
        <f>ROUND((TicketTotals35[[#This Row],[Billed Tickets]]/$F$5)*$F$6, 2)</f>
        <v>0</v>
      </c>
      <c r="I540" s="2">
        <f>TicketTotals35[[#This Row],[Billed Tickets]]/$F$5</f>
        <v>0</v>
      </c>
    </row>
    <row r="541" spans="1:9" x14ac:dyDescent="0.35">
      <c r="A541" s="8" t="s">
        <v>11</v>
      </c>
      <c r="B541" s="8" t="s">
        <v>2951</v>
      </c>
      <c r="C541" s="8" t="s">
        <v>1014</v>
      </c>
      <c r="D541" s="26" t="s">
        <v>1015</v>
      </c>
      <c r="E541" s="6" t="str">
        <f>IF(TicketTotals35[[#This Row],[New Tickets]]&gt;=500, "TRUE", "FALSE")</f>
        <v>TRUE</v>
      </c>
      <c r="F541" s="4">
        <v>18080</v>
      </c>
      <c r="G541" s="4">
        <f>IF(TicketTotals35[[#This Row],[New Tickets]]&gt;499, TicketTotals35[[#This Row],[New Tickets]], 0)</f>
        <v>18080</v>
      </c>
      <c r="H541" s="3">
        <f>ROUND((TicketTotals35[[#This Row],[Billed Tickets]]/$F$5)*$F$6, 2)</f>
        <v>11806.13</v>
      </c>
      <c r="I541" s="2">
        <f>TicketTotals35[[#This Row],[Billed Tickets]]/$F$5</f>
        <v>2.2487875452991387E-3</v>
      </c>
    </row>
    <row r="542" spans="1:9" x14ac:dyDescent="0.35">
      <c r="A542" s="8" t="s">
        <v>11</v>
      </c>
      <c r="B542" s="8" t="s">
        <v>2951</v>
      </c>
      <c r="C542" s="8" t="s">
        <v>1016</v>
      </c>
      <c r="D542" s="25" t="s">
        <v>1017</v>
      </c>
      <c r="E542" s="6" t="str">
        <f>IF(TicketTotals35[[#This Row],[New Tickets]]&gt;=500, "TRUE", "FALSE")</f>
        <v>TRUE</v>
      </c>
      <c r="F542" s="4">
        <v>4472</v>
      </c>
      <c r="G542" s="4">
        <f>IF(TicketTotals35[[#This Row],[New Tickets]]&gt;499, TicketTotals35[[#This Row],[New Tickets]], 0)</f>
        <v>4472</v>
      </c>
      <c r="H542" s="3">
        <f>ROUND((TicketTotals35[[#This Row],[Billed Tickets]]/$F$5)*$F$6, 2)</f>
        <v>2920.19</v>
      </c>
      <c r="I542" s="2">
        <f>TicketTotals35[[#This Row],[Billed Tickets]]/$F$5</f>
        <v>5.5622665390363648E-4</v>
      </c>
    </row>
    <row r="543" spans="1:9" x14ac:dyDescent="0.35">
      <c r="A543" s="8" t="s">
        <v>11</v>
      </c>
      <c r="B543" s="8" t="s">
        <v>2951</v>
      </c>
      <c r="C543" s="8" t="s">
        <v>1018</v>
      </c>
      <c r="D543" s="26" t="s">
        <v>1019</v>
      </c>
      <c r="E543" s="6" t="str">
        <f>IF(TicketTotals35[[#This Row],[New Tickets]]&gt;=500, "TRUE", "FALSE")</f>
        <v>TRUE</v>
      </c>
      <c r="F543" s="4">
        <v>5663</v>
      </c>
      <c r="G543" s="4">
        <f>IF(TicketTotals35[[#This Row],[New Tickets]]&gt;499, TicketTotals35[[#This Row],[New Tickets]], 0)</f>
        <v>5663</v>
      </c>
      <c r="H543" s="3">
        <f>ROUND((TicketTotals35[[#This Row],[Billed Tickets]]/$F$5)*$F$6, 2)</f>
        <v>3697.91</v>
      </c>
      <c r="I543" s="2">
        <f>TicketTotals35[[#This Row],[Billed Tickets]]/$F$5</f>
        <v>7.0436304585337508E-4</v>
      </c>
    </row>
    <row r="544" spans="1:9" x14ac:dyDescent="0.35">
      <c r="A544" s="8" t="s">
        <v>11</v>
      </c>
      <c r="B544" s="8" t="s">
        <v>2951</v>
      </c>
      <c r="C544" s="8" t="s">
        <v>1020</v>
      </c>
      <c r="D544" s="25" t="s">
        <v>1021</v>
      </c>
      <c r="E544" s="6" t="str">
        <f>IF(TicketTotals35[[#This Row],[New Tickets]]&gt;=500, "TRUE", "FALSE")</f>
        <v>FALSE</v>
      </c>
      <c r="F544" s="4">
        <v>271</v>
      </c>
      <c r="G544" s="4">
        <f>IF(TicketTotals35[[#This Row],[New Tickets]]&gt;499, TicketTotals35[[#This Row],[New Tickets]], 0)</f>
        <v>0</v>
      </c>
      <c r="H544" s="3">
        <f>ROUND((TicketTotals35[[#This Row],[Billed Tickets]]/$F$5)*$F$6, 2)</f>
        <v>0</v>
      </c>
      <c r="I544" s="2">
        <f>TicketTotals35[[#This Row],[Billed Tickets]]/$F$5</f>
        <v>0</v>
      </c>
    </row>
    <row r="545" spans="1:9" x14ac:dyDescent="0.35">
      <c r="A545" s="8" t="s">
        <v>11</v>
      </c>
      <c r="B545" s="8" t="s">
        <v>2951</v>
      </c>
      <c r="C545" s="8" t="s">
        <v>1022</v>
      </c>
      <c r="D545" s="26" t="s">
        <v>1023</v>
      </c>
      <c r="E545" s="6" t="str">
        <f>IF(TicketTotals35[[#This Row],[New Tickets]]&gt;=500, "TRUE", "FALSE")</f>
        <v>FALSE</v>
      </c>
      <c r="F545" s="4">
        <v>6</v>
      </c>
      <c r="G545" s="4">
        <f>IF(TicketTotals35[[#This Row],[New Tickets]]&gt;499, TicketTotals35[[#This Row],[New Tickets]], 0)</f>
        <v>0</v>
      </c>
      <c r="H545" s="3">
        <f>ROUND((TicketTotals35[[#This Row],[Billed Tickets]]/$F$5)*$F$6, 2)</f>
        <v>0</v>
      </c>
      <c r="I545" s="2">
        <f>TicketTotals35[[#This Row],[Billed Tickets]]/$F$5</f>
        <v>0</v>
      </c>
    </row>
    <row r="546" spans="1:9" x14ac:dyDescent="0.35">
      <c r="A546" s="8" t="s">
        <v>11</v>
      </c>
      <c r="B546" s="8" t="s">
        <v>2951</v>
      </c>
      <c r="C546" s="8" t="s">
        <v>1024</v>
      </c>
      <c r="D546" s="25" t="s">
        <v>1025</v>
      </c>
      <c r="E546" s="6" t="str">
        <f>IF(TicketTotals35[[#This Row],[New Tickets]]&gt;=500, "TRUE", "FALSE")</f>
        <v>FALSE</v>
      </c>
      <c r="F546" s="4">
        <v>140</v>
      </c>
      <c r="G546" s="4">
        <f>IF(TicketTotals35[[#This Row],[New Tickets]]&gt;499, TicketTotals35[[#This Row],[New Tickets]], 0)</f>
        <v>0</v>
      </c>
      <c r="H546" s="3">
        <f>ROUND((TicketTotals35[[#This Row],[Billed Tickets]]/$F$5)*$F$6, 2)</f>
        <v>0</v>
      </c>
      <c r="I546" s="2">
        <f>TicketTotals35[[#This Row],[Billed Tickets]]/$F$5</f>
        <v>0</v>
      </c>
    </row>
    <row r="547" spans="1:9" x14ac:dyDescent="0.35">
      <c r="A547" s="8" t="s">
        <v>11</v>
      </c>
      <c r="B547" s="8" t="s">
        <v>2951</v>
      </c>
      <c r="C547" s="8" t="s">
        <v>1026</v>
      </c>
      <c r="D547" s="26" t="s">
        <v>1027</v>
      </c>
      <c r="E547" s="6" t="str">
        <f>IF(TicketTotals35[[#This Row],[New Tickets]]&gt;=500, "TRUE", "FALSE")</f>
        <v>FALSE</v>
      </c>
      <c r="F547" s="4">
        <v>23</v>
      </c>
      <c r="G547" s="4">
        <f>IF(TicketTotals35[[#This Row],[New Tickets]]&gt;499, TicketTotals35[[#This Row],[New Tickets]], 0)</f>
        <v>0</v>
      </c>
      <c r="H547" s="3">
        <f>ROUND((TicketTotals35[[#This Row],[Billed Tickets]]/$F$5)*$F$6, 2)</f>
        <v>0</v>
      </c>
      <c r="I547" s="2">
        <f>TicketTotals35[[#This Row],[Billed Tickets]]/$F$5</f>
        <v>0</v>
      </c>
    </row>
    <row r="548" spans="1:9" x14ac:dyDescent="0.35">
      <c r="A548" s="8" t="s">
        <v>11</v>
      </c>
      <c r="B548" s="8" t="s">
        <v>2951</v>
      </c>
      <c r="C548" s="8" t="s">
        <v>1028</v>
      </c>
      <c r="D548" s="25" t="s">
        <v>1029</v>
      </c>
      <c r="E548" s="6" t="str">
        <f>IF(TicketTotals35[[#This Row],[New Tickets]]&gt;=500, "TRUE", "FALSE")</f>
        <v>TRUE</v>
      </c>
      <c r="F548" s="4">
        <v>2373</v>
      </c>
      <c r="G548" s="4">
        <f>IF(TicketTotals35[[#This Row],[New Tickets]]&gt;499, TicketTotals35[[#This Row],[New Tickets]], 0)</f>
        <v>2373</v>
      </c>
      <c r="H548" s="3">
        <f>ROUND((TicketTotals35[[#This Row],[Billed Tickets]]/$F$5)*$F$6, 2)</f>
        <v>1549.56</v>
      </c>
      <c r="I548" s="2">
        <f>TicketTotals35[[#This Row],[Billed Tickets]]/$F$5</f>
        <v>2.9515336532051194E-4</v>
      </c>
    </row>
    <row r="549" spans="1:9" x14ac:dyDescent="0.35">
      <c r="A549" s="8" t="s">
        <v>11</v>
      </c>
      <c r="B549" s="8" t="s">
        <v>2951</v>
      </c>
      <c r="C549" s="8" t="s">
        <v>1030</v>
      </c>
      <c r="D549" s="26" t="s">
        <v>1031</v>
      </c>
      <c r="E549" s="6" t="str">
        <f>IF(TicketTotals35[[#This Row],[New Tickets]]&gt;=500, "TRUE", "FALSE")</f>
        <v>TRUE</v>
      </c>
      <c r="F549" s="4">
        <v>1440</v>
      </c>
      <c r="G549" s="4">
        <f>IF(TicketTotals35[[#This Row],[New Tickets]]&gt;499, TicketTotals35[[#This Row],[New Tickets]], 0)</f>
        <v>1440</v>
      </c>
      <c r="H549" s="3">
        <f>ROUND((TicketTotals35[[#This Row],[Billed Tickets]]/$F$5)*$F$6, 2)</f>
        <v>940.31</v>
      </c>
      <c r="I549" s="2">
        <f>TicketTotals35[[#This Row],[Billed Tickets]]/$F$5</f>
        <v>1.7910697263444467E-4</v>
      </c>
    </row>
    <row r="550" spans="1:9" x14ac:dyDescent="0.35">
      <c r="A550" s="8" t="s">
        <v>11</v>
      </c>
      <c r="B550" s="8" t="s">
        <v>2951</v>
      </c>
      <c r="C550" s="8" t="s">
        <v>1032</v>
      </c>
      <c r="D550" s="25" t="s">
        <v>1033</v>
      </c>
      <c r="E550" s="6" t="str">
        <f>IF(TicketTotals35[[#This Row],[New Tickets]]&gt;=500, "TRUE", "FALSE")</f>
        <v>TRUE</v>
      </c>
      <c r="F550" s="4">
        <v>8890</v>
      </c>
      <c r="G550" s="4">
        <f>IF(TicketTotals35[[#This Row],[New Tickets]]&gt;499, TicketTotals35[[#This Row],[New Tickets]], 0)</f>
        <v>8890</v>
      </c>
      <c r="H550" s="3">
        <f>ROUND((TicketTotals35[[#This Row],[Billed Tickets]]/$F$5)*$F$6, 2)</f>
        <v>5805.12</v>
      </c>
      <c r="I550" s="2">
        <f>TicketTotals35[[#This Row],[Billed Tickets]]/$F$5</f>
        <v>1.1057367963334813E-3</v>
      </c>
    </row>
    <row r="551" spans="1:9" x14ac:dyDescent="0.35">
      <c r="A551" s="8" t="s">
        <v>11</v>
      </c>
      <c r="B551" s="8" t="s">
        <v>2951</v>
      </c>
      <c r="C551" s="8" t="s">
        <v>1034</v>
      </c>
      <c r="D551" s="26" t="s">
        <v>1035</v>
      </c>
      <c r="E551" s="6" t="str">
        <f>IF(TicketTotals35[[#This Row],[New Tickets]]&gt;=500, "TRUE", "FALSE")</f>
        <v>FALSE</v>
      </c>
      <c r="F551" s="4">
        <v>414</v>
      </c>
      <c r="G551" s="4">
        <f>IF(TicketTotals35[[#This Row],[New Tickets]]&gt;499, TicketTotals35[[#This Row],[New Tickets]], 0)</f>
        <v>0</v>
      </c>
      <c r="H551" s="3">
        <f>ROUND((TicketTotals35[[#This Row],[Billed Tickets]]/$F$5)*$F$6, 2)</f>
        <v>0</v>
      </c>
      <c r="I551" s="2">
        <f>TicketTotals35[[#This Row],[Billed Tickets]]/$F$5</f>
        <v>0</v>
      </c>
    </row>
    <row r="552" spans="1:9" x14ac:dyDescent="0.35">
      <c r="A552" s="8" t="s">
        <v>11</v>
      </c>
      <c r="B552" s="8" t="s">
        <v>2951</v>
      </c>
      <c r="C552" s="8" t="s">
        <v>1036</v>
      </c>
      <c r="D552" s="25" t="s">
        <v>1037</v>
      </c>
      <c r="E552" s="6" t="str">
        <f>IF(TicketTotals35[[#This Row],[New Tickets]]&gt;=500, "TRUE", "FALSE")</f>
        <v>TRUE</v>
      </c>
      <c r="F552" s="4">
        <v>3400</v>
      </c>
      <c r="G552" s="4">
        <f>IF(TicketTotals35[[#This Row],[New Tickets]]&gt;499, TicketTotals35[[#This Row],[New Tickets]], 0)</f>
        <v>3400</v>
      </c>
      <c r="H552" s="3">
        <f>ROUND((TicketTotals35[[#This Row],[Billed Tickets]]/$F$5)*$F$6, 2)</f>
        <v>2220.1799999999998</v>
      </c>
      <c r="I552" s="2">
        <f>TicketTotals35[[#This Row],[Billed Tickets]]/$F$5</f>
        <v>4.2289146316466098E-4</v>
      </c>
    </row>
    <row r="553" spans="1:9" x14ac:dyDescent="0.35">
      <c r="A553" s="8" t="s">
        <v>11</v>
      </c>
      <c r="B553" s="8" t="s">
        <v>2951</v>
      </c>
      <c r="C553" s="8" t="s">
        <v>1038</v>
      </c>
      <c r="D553" s="26" t="s">
        <v>1039</v>
      </c>
      <c r="E553" s="6" t="str">
        <f>IF(TicketTotals35[[#This Row],[New Tickets]]&gt;=500, "TRUE", "FALSE")</f>
        <v>TRUE</v>
      </c>
      <c r="F553" s="4">
        <v>520</v>
      </c>
      <c r="G553" s="4">
        <f>IF(TicketTotals35[[#This Row],[New Tickets]]&gt;499, TicketTotals35[[#This Row],[New Tickets]], 0)</f>
        <v>520</v>
      </c>
      <c r="H553" s="3">
        <f>ROUND((TicketTotals35[[#This Row],[Billed Tickets]]/$F$5)*$F$6, 2)</f>
        <v>339.56</v>
      </c>
      <c r="I553" s="2">
        <f>TicketTotals35[[#This Row],[Billed Tickets]]/$F$5</f>
        <v>6.4677517895771682E-5</v>
      </c>
    </row>
    <row r="554" spans="1:9" x14ac:dyDescent="0.35">
      <c r="A554" s="8" t="s">
        <v>11</v>
      </c>
      <c r="B554" s="8" t="s">
        <v>2951</v>
      </c>
      <c r="C554" s="8" t="s">
        <v>1040</v>
      </c>
      <c r="D554" s="25" t="s">
        <v>1041</v>
      </c>
      <c r="E554" s="6" t="str">
        <f>IF(TicketTotals35[[#This Row],[New Tickets]]&gt;=500, "TRUE", "FALSE")</f>
        <v>TRUE</v>
      </c>
      <c r="F554" s="4">
        <v>5161</v>
      </c>
      <c r="G554" s="4">
        <f>IF(TicketTotals35[[#This Row],[New Tickets]]&gt;499, TicketTotals35[[#This Row],[New Tickets]], 0)</f>
        <v>5161</v>
      </c>
      <c r="H554" s="3">
        <f>ROUND((TicketTotals35[[#This Row],[Billed Tickets]]/$F$5)*$F$6, 2)</f>
        <v>3370.1</v>
      </c>
      <c r="I554" s="2">
        <f>TicketTotals35[[#This Row],[Billed Tickets]]/$F$5</f>
        <v>6.4192436511553393E-4</v>
      </c>
    </row>
    <row r="555" spans="1:9" x14ac:dyDescent="0.35">
      <c r="A555" s="8" t="s">
        <v>11</v>
      </c>
      <c r="B555" s="8" t="s">
        <v>2951</v>
      </c>
      <c r="C555" s="8" t="s">
        <v>1042</v>
      </c>
      <c r="D555" s="26" t="s">
        <v>1043</v>
      </c>
      <c r="E555" s="6" t="str">
        <f>IF(TicketTotals35[[#This Row],[New Tickets]]&gt;=500, "TRUE", "FALSE")</f>
        <v>TRUE</v>
      </c>
      <c r="F555" s="4">
        <v>1790</v>
      </c>
      <c r="G555" s="4">
        <f>IF(TicketTotals35[[#This Row],[New Tickets]]&gt;499, TicketTotals35[[#This Row],[New Tickets]], 0)</f>
        <v>1790</v>
      </c>
      <c r="H555" s="3">
        <f>ROUND((TicketTotals35[[#This Row],[Billed Tickets]]/$F$5)*$F$6, 2)</f>
        <v>1168.8599999999999</v>
      </c>
      <c r="I555" s="2">
        <f>TicketTotals35[[#This Row],[Billed Tickets]]/$F$5</f>
        <v>2.2263991737198329E-4</v>
      </c>
    </row>
    <row r="556" spans="1:9" x14ac:dyDescent="0.35">
      <c r="A556" s="8" t="s">
        <v>11</v>
      </c>
      <c r="B556" s="8" t="s">
        <v>2951</v>
      </c>
      <c r="C556" s="8" t="s">
        <v>1044</v>
      </c>
      <c r="D556" s="25" t="s">
        <v>1045</v>
      </c>
      <c r="E556" s="6" t="str">
        <f>IF(TicketTotals35[[#This Row],[New Tickets]]&gt;=500, "TRUE", "FALSE")</f>
        <v>TRUE</v>
      </c>
      <c r="F556" s="4">
        <v>2470</v>
      </c>
      <c r="G556" s="4">
        <f>IF(TicketTotals35[[#This Row],[New Tickets]]&gt;499, TicketTotals35[[#This Row],[New Tickets]], 0)</f>
        <v>2470</v>
      </c>
      <c r="H556" s="3">
        <f>ROUND((TicketTotals35[[#This Row],[Billed Tickets]]/$F$5)*$F$6, 2)</f>
        <v>1612.9</v>
      </c>
      <c r="I556" s="2">
        <f>TicketTotals35[[#This Row],[Billed Tickets]]/$F$5</f>
        <v>3.0721821000491547E-4</v>
      </c>
    </row>
    <row r="557" spans="1:9" x14ac:dyDescent="0.35">
      <c r="A557" s="8" t="s">
        <v>11</v>
      </c>
      <c r="B557" s="8" t="s">
        <v>2951</v>
      </c>
      <c r="C557" s="8" t="s">
        <v>1046</v>
      </c>
      <c r="D557" s="26" t="s">
        <v>1047</v>
      </c>
      <c r="E557" s="6" t="str">
        <f>IF(TicketTotals35[[#This Row],[New Tickets]]&gt;=500, "TRUE", "FALSE")</f>
        <v>TRUE</v>
      </c>
      <c r="F557" s="4">
        <v>2532</v>
      </c>
      <c r="G557" s="4">
        <f>IF(TicketTotals35[[#This Row],[New Tickets]]&gt;499, TicketTotals35[[#This Row],[New Tickets]], 0)</f>
        <v>2532</v>
      </c>
      <c r="H557" s="3">
        <f>ROUND((TicketTotals35[[#This Row],[Billed Tickets]]/$F$5)*$F$6, 2)</f>
        <v>1653.38</v>
      </c>
      <c r="I557" s="2">
        <f>TicketTotals35[[#This Row],[Billed Tickets]]/$F$5</f>
        <v>3.1492976021556517E-4</v>
      </c>
    </row>
    <row r="558" spans="1:9" x14ac:dyDescent="0.35">
      <c r="A558" s="8" t="s">
        <v>11</v>
      </c>
      <c r="B558" s="8" t="s">
        <v>2951</v>
      </c>
      <c r="C558" s="8" t="s">
        <v>1048</v>
      </c>
      <c r="D558" s="25" t="s">
        <v>1045</v>
      </c>
      <c r="E558" s="6" t="str">
        <f>IF(TicketTotals35[[#This Row],[New Tickets]]&gt;=500, "TRUE", "FALSE")</f>
        <v>TRUE</v>
      </c>
      <c r="F558" s="4">
        <v>1865</v>
      </c>
      <c r="G558" s="4">
        <f>IF(TicketTotals35[[#This Row],[New Tickets]]&gt;499, TicketTotals35[[#This Row],[New Tickets]], 0)</f>
        <v>1865</v>
      </c>
      <c r="H558" s="3">
        <f>ROUND((TicketTotals35[[#This Row],[Billed Tickets]]/$F$5)*$F$6, 2)</f>
        <v>1217.83</v>
      </c>
      <c r="I558" s="2">
        <f>TicketTotals35[[#This Row],[Billed Tickets]]/$F$5</f>
        <v>2.319684055300273E-4</v>
      </c>
    </row>
    <row r="559" spans="1:9" x14ac:dyDescent="0.35">
      <c r="A559" s="8" t="s">
        <v>11</v>
      </c>
      <c r="B559" s="8" t="s">
        <v>2951</v>
      </c>
      <c r="C559" s="8" t="s">
        <v>1049</v>
      </c>
      <c r="D559" s="26" t="s">
        <v>1050</v>
      </c>
      <c r="E559" s="6" t="str">
        <f>IF(TicketTotals35[[#This Row],[New Tickets]]&gt;=500, "TRUE", "FALSE")</f>
        <v>TRUE</v>
      </c>
      <c r="F559" s="4">
        <v>4477</v>
      </c>
      <c r="G559" s="4">
        <f>IF(TicketTotals35[[#This Row],[New Tickets]]&gt;499, TicketTotals35[[#This Row],[New Tickets]], 0)</f>
        <v>4477</v>
      </c>
      <c r="H559" s="3">
        <f>ROUND((TicketTotals35[[#This Row],[Billed Tickets]]/$F$5)*$F$6, 2)</f>
        <v>2923.45</v>
      </c>
      <c r="I559" s="2">
        <f>TicketTotals35[[#This Row],[Billed Tickets]]/$F$5</f>
        <v>5.5684855311417271E-4</v>
      </c>
    </row>
    <row r="560" spans="1:9" x14ac:dyDescent="0.35">
      <c r="A560" s="8" t="s">
        <v>11</v>
      </c>
      <c r="B560" s="8" t="s">
        <v>2951</v>
      </c>
      <c r="C560" s="8" t="s">
        <v>1051</v>
      </c>
      <c r="D560" s="25" t="s">
        <v>1052</v>
      </c>
      <c r="E560" s="6" t="str">
        <f>IF(TicketTotals35[[#This Row],[New Tickets]]&gt;=500, "TRUE", "FALSE")</f>
        <v>TRUE</v>
      </c>
      <c r="F560" s="4">
        <v>7500</v>
      </c>
      <c r="G560" s="4">
        <f>IF(TicketTotals35[[#This Row],[New Tickets]]&gt;499, TicketTotals35[[#This Row],[New Tickets]], 0)</f>
        <v>7500</v>
      </c>
      <c r="H560" s="3">
        <f>ROUND((TicketTotals35[[#This Row],[Billed Tickets]]/$F$5)*$F$6, 2)</f>
        <v>4897.46</v>
      </c>
      <c r="I560" s="2">
        <f>TicketTotals35[[#This Row],[Billed Tickets]]/$F$5</f>
        <v>9.3284881580439931E-4</v>
      </c>
    </row>
    <row r="561" spans="1:9" x14ac:dyDescent="0.35">
      <c r="A561" s="8" t="s">
        <v>11</v>
      </c>
      <c r="B561" s="8" t="s">
        <v>2951</v>
      </c>
      <c r="C561" s="8" t="s">
        <v>1053</v>
      </c>
      <c r="D561" s="26" t="s">
        <v>1052</v>
      </c>
      <c r="E561" s="6" t="str">
        <f>IF(TicketTotals35[[#This Row],[New Tickets]]&gt;=500, "TRUE", "FALSE")</f>
        <v>TRUE</v>
      </c>
      <c r="F561" s="4">
        <v>549</v>
      </c>
      <c r="G561" s="4">
        <f>IF(TicketTotals35[[#This Row],[New Tickets]]&gt;499, TicketTotals35[[#This Row],[New Tickets]], 0)</f>
        <v>549</v>
      </c>
      <c r="H561" s="3">
        <f>ROUND((TicketTotals35[[#This Row],[Billed Tickets]]/$F$5)*$F$6, 2)</f>
        <v>358.49</v>
      </c>
      <c r="I561" s="2">
        <f>TicketTotals35[[#This Row],[Billed Tickets]]/$F$5</f>
        <v>6.8284533316882029E-5</v>
      </c>
    </row>
    <row r="562" spans="1:9" x14ac:dyDescent="0.35">
      <c r="A562" s="8" t="s">
        <v>11</v>
      </c>
      <c r="B562" s="8" t="s">
        <v>2951</v>
      </c>
      <c r="C562" s="8" t="s">
        <v>1054</v>
      </c>
      <c r="D562" s="25" t="s">
        <v>1055</v>
      </c>
      <c r="E562" s="6" t="str">
        <f>IF(TicketTotals35[[#This Row],[New Tickets]]&gt;=500, "TRUE", "FALSE")</f>
        <v>FALSE</v>
      </c>
      <c r="F562" s="4">
        <v>4</v>
      </c>
      <c r="G562" s="4">
        <f>IF(TicketTotals35[[#This Row],[New Tickets]]&gt;499, TicketTotals35[[#This Row],[New Tickets]], 0)</f>
        <v>0</v>
      </c>
      <c r="H562" s="3">
        <f>ROUND((TicketTotals35[[#This Row],[Billed Tickets]]/$F$5)*$F$6, 2)</f>
        <v>0</v>
      </c>
      <c r="I562" s="2">
        <f>TicketTotals35[[#This Row],[Billed Tickets]]/$F$5</f>
        <v>0</v>
      </c>
    </row>
    <row r="563" spans="1:9" x14ac:dyDescent="0.35">
      <c r="A563" s="8" t="s">
        <v>11</v>
      </c>
      <c r="B563" s="8" t="s">
        <v>2951</v>
      </c>
      <c r="C563" s="8" t="s">
        <v>1056</v>
      </c>
      <c r="D563" s="26" t="s">
        <v>1057</v>
      </c>
      <c r="E563" s="6" t="str">
        <f>IF(TicketTotals35[[#This Row],[New Tickets]]&gt;=500, "TRUE", "FALSE")</f>
        <v>TRUE</v>
      </c>
      <c r="F563" s="4">
        <v>2744</v>
      </c>
      <c r="G563" s="4">
        <f>IF(TicketTotals35[[#This Row],[New Tickets]]&gt;499, TicketTotals35[[#This Row],[New Tickets]], 0)</f>
        <v>2744</v>
      </c>
      <c r="H563" s="3">
        <f>ROUND((TicketTotals35[[#This Row],[Billed Tickets]]/$F$5)*$F$6, 2)</f>
        <v>1791.82</v>
      </c>
      <c r="I563" s="2">
        <f>TicketTotals35[[#This Row],[Billed Tickets]]/$F$5</f>
        <v>3.4129828674230289E-4</v>
      </c>
    </row>
    <row r="564" spans="1:9" x14ac:dyDescent="0.35">
      <c r="A564" s="8" t="s">
        <v>11</v>
      </c>
      <c r="B564" s="8" t="s">
        <v>2951</v>
      </c>
      <c r="C564" s="8" t="s">
        <v>1058</v>
      </c>
      <c r="D564" s="25" t="s">
        <v>1059</v>
      </c>
      <c r="E564" s="6" t="str">
        <f>IF(TicketTotals35[[#This Row],[New Tickets]]&gt;=500, "TRUE", "FALSE")</f>
        <v>TRUE</v>
      </c>
      <c r="F564" s="4">
        <v>1399</v>
      </c>
      <c r="G564" s="4">
        <f>IF(TicketTotals35[[#This Row],[New Tickets]]&gt;499, TicketTotals35[[#This Row],[New Tickets]], 0)</f>
        <v>1399</v>
      </c>
      <c r="H564" s="3">
        <f>ROUND((TicketTotals35[[#This Row],[Billed Tickets]]/$F$5)*$F$6, 2)</f>
        <v>913.54</v>
      </c>
      <c r="I564" s="2">
        <f>TicketTotals35[[#This Row],[Billed Tickets]]/$F$5</f>
        <v>1.7400739910804729E-4</v>
      </c>
    </row>
    <row r="565" spans="1:9" x14ac:dyDescent="0.35">
      <c r="A565" s="8" t="s">
        <v>11</v>
      </c>
      <c r="B565" s="8" t="s">
        <v>2951</v>
      </c>
      <c r="C565" s="8" t="s">
        <v>1060</v>
      </c>
      <c r="D565" s="26" t="s">
        <v>1061</v>
      </c>
      <c r="E565" s="6" t="str">
        <f>IF(TicketTotals35[[#This Row],[New Tickets]]&gt;=500, "TRUE", "FALSE")</f>
        <v>TRUE</v>
      </c>
      <c r="F565" s="4">
        <v>16936</v>
      </c>
      <c r="G565" s="4">
        <f>IF(TicketTotals35[[#This Row],[New Tickets]]&gt;499, TicketTotals35[[#This Row],[New Tickets]], 0)</f>
        <v>16936</v>
      </c>
      <c r="H565" s="3">
        <f>ROUND((TicketTotals35[[#This Row],[Billed Tickets]]/$F$5)*$F$6, 2)</f>
        <v>11059.11</v>
      </c>
      <c r="I565" s="2">
        <f>TicketTotals35[[#This Row],[Billed Tickets]]/$F$5</f>
        <v>2.1064970059284406E-3</v>
      </c>
    </row>
    <row r="566" spans="1:9" x14ac:dyDescent="0.35">
      <c r="A566" s="8" t="s">
        <v>11</v>
      </c>
      <c r="B566" s="8" t="s">
        <v>2951</v>
      </c>
      <c r="C566" s="8" t="s">
        <v>1062</v>
      </c>
      <c r="D566" s="25" t="s">
        <v>1063</v>
      </c>
      <c r="E566" s="6" t="str">
        <f>IF(TicketTotals35[[#This Row],[New Tickets]]&gt;=500, "TRUE", "FALSE")</f>
        <v>FALSE</v>
      </c>
      <c r="F566" s="4">
        <v>16</v>
      </c>
      <c r="G566" s="4">
        <f>IF(TicketTotals35[[#This Row],[New Tickets]]&gt;499, TicketTotals35[[#This Row],[New Tickets]], 0)</f>
        <v>0</v>
      </c>
      <c r="H566" s="3">
        <f>ROUND((TicketTotals35[[#This Row],[Billed Tickets]]/$F$5)*$F$6, 2)</f>
        <v>0</v>
      </c>
      <c r="I566" s="2">
        <f>TicketTotals35[[#This Row],[Billed Tickets]]/$F$5</f>
        <v>0</v>
      </c>
    </row>
    <row r="567" spans="1:9" x14ac:dyDescent="0.35">
      <c r="A567" s="8" t="s">
        <v>11</v>
      </c>
      <c r="B567" s="8" t="s">
        <v>2951</v>
      </c>
      <c r="C567" s="11" t="s">
        <v>1064</v>
      </c>
      <c r="D567" s="26" t="s">
        <v>1065</v>
      </c>
      <c r="E567" s="6" t="str">
        <f>IF(TicketTotals35[[#This Row],[New Tickets]]&gt;=500, "TRUE", "FALSE")</f>
        <v>FALSE</v>
      </c>
      <c r="F567" s="4">
        <v>69</v>
      </c>
      <c r="G567" s="4">
        <f>IF(TicketTotals35[[#This Row],[New Tickets]]&gt;499, TicketTotals35[[#This Row],[New Tickets]], 0)</f>
        <v>0</v>
      </c>
      <c r="H567" s="3">
        <f>ROUND((TicketTotals35[[#This Row],[Billed Tickets]]/$F$5)*$F$6, 2)</f>
        <v>0</v>
      </c>
      <c r="I567" s="2">
        <f>TicketTotals35[[#This Row],[Billed Tickets]]/$F$5</f>
        <v>0</v>
      </c>
    </row>
    <row r="568" spans="1:9" x14ac:dyDescent="0.35">
      <c r="A568" s="8" t="s">
        <v>11</v>
      </c>
      <c r="B568" s="8" t="s">
        <v>2951</v>
      </c>
      <c r="C568" s="8" t="s">
        <v>1066</v>
      </c>
      <c r="D568" s="25" t="s">
        <v>1067</v>
      </c>
      <c r="E568" s="6" t="str">
        <f>IF(TicketTotals35[[#This Row],[New Tickets]]&gt;=500, "TRUE", "FALSE")</f>
        <v>FALSE</v>
      </c>
      <c r="F568" s="4">
        <v>152</v>
      </c>
      <c r="G568" s="4">
        <f>IF(TicketTotals35[[#This Row],[New Tickets]]&gt;499, TicketTotals35[[#This Row],[New Tickets]], 0)</f>
        <v>0</v>
      </c>
      <c r="H568" s="3">
        <f>ROUND((TicketTotals35[[#This Row],[Billed Tickets]]/$F$5)*$F$6, 2)</f>
        <v>0</v>
      </c>
      <c r="I568" s="2">
        <f>TicketTotals35[[#This Row],[Billed Tickets]]/$F$5</f>
        <v>0</v>
      </c>
    </row>
    <row r="569" spans="1:9" x14ac:dyDescent="0.35">
      <c r="A569" s="8" t="s">
        <v>11</v>
      </c>
      <c r="B569" s="8" t="s">
        <v>2951</v>
      </c>
      <c r="C569" s="8" t="s">
        <v>1068</v>
      </c>
      <c r="D569" s="26" t="s">
        <v>1069</v>
      </c>
      <c r="E569" s="6" t="str">
        <f>IF(TicketTotals35[[#This Row],[New Tickets]]&gt;=500, "TRUE", "FALSE")</f>
        <v>TRUE</v>
      </c>
      <c r="F569" s="4">
        <v>4628</v>
      </c>
      <c r="G569" s="4">
        <f>IF(TicketTotals35[[#This Row],[New Tickets]]&gt;499, TicketTotals35[[#This Row],[New Tickets]], 0)</f>
        <v>4628</v>
      </c>
      <c r="H569" s="3">
        <f>ROUND((TicketTotals35[[#This Row],[Billed Tickets]]/$F$5)*$F$6, 2)</f>
        <v>3022.06</v>
      </c>
      <c r="I569" s="2">
        <f>TicketTotals35[[#This Row],[Billed Tickets]]/$F$5</f>
        <v>5.7562990927236793E-4</v>
      </c>
    </row>
    <row r="570" spans="1:9" x14ac:dyDescent="0.35">
      <c r="A570" s="8" t="s">
        <v>11</v>
      </c>
      <c r="B570" s="8" t="s">
        <v>2951</v>
      </c>
      <c r="C570" s="8" t="s">
        <v>1070</v>
      </c>
      <c r="D570" s="25" t="s">
        <v>1071</v>
      </c>
      <c r="E570" s="6" t="str">
        <f>IF(TicketTotals35[[#This Row],[New Tickets]]&gt;=500, "TRUE", "FALSE")</f>
        <v>FALSE</v>
      </c>
      <c r="F570" s="4">
        <v>72</v>
      </c>
      <c r="G570" s="4">
        <f>IF(TicketTotals35[[#This Row],[New Tickets]]&gt;499, TicketTotals35[[#This Row],[New Tickets]], 0)</f>
        <v>0</v>
      </c>
      <c r="H570" s="3">
        <f>ROUND((TicketTotals35[[#This Row],[Billed Tickets]]/$F$5)*$F$6, 2)</f>
        <v>0</v>
      </c>
      <c r="I570" s="2">
        <f>TicketTotals35[[#This Row],[Billed Tickets]]/$F$5</f>
        <v>0</v>
      </c>
    </row>
    <row r="571" spans="1:9" x14ac:dyDescent="0.35">
      <c r="A571" s="8" t="s">
        <v>11</v>
      </c>
      <c r="B571" s="8" t="s">
        <v>2951</v>
      </c>
      <c r="C571" s="8" t="s">
        <v>1072</v>
      </c>
      <c r="D571" s="26" t="s">
        <v>1073</v>
      </c>
      <c r="E571" s="6" t="str">
        <f>IF(TicketTotals35[[#This Row],[New Tickets]]&gt;=500, "TRUE", "FALSE")</f>
        <v>FALSE</v>
      </c>
      <c r="F571" s="4">
        <v>173</v>
      </c>
      <c r="G571" s="4">
        <f>IF(TicketTotals35[[#This Row],[New Tickets]]&gt;499, TicketTotals35[[#This Row],[New Tickets]], 0)</f>
        <v>0</v>
      </c>
      <c r="H571" s="3">
        <f>ROUND((TicketTotals35[[#This Row],[Billed Tickets]]/$F$5)*$F$6, 2)</f>
        <v>0</v>
      </c>
      <c r="I571" s="2">
        <f>TicketTotals35[[#This Row],[Billed Tickets]]/$F$5</f>
        <v>0</v>
      </c>
    </row>
    <row r="572" spans="1:9" x14ac:dyDescent="0.35">
      <c r="A572" s="8" t="s">
        <v>11</v>
      </c>
      <c r="B572" s="8" t="s">
        <v>2951</v>
      </c>
      <c r="C572" s="8" t="s">
        <v>1074</v>
      </c>
      <c r="D572" s="25" t="s">
        <v>1075</v>
      </c>
      <c r="E572" s="6" t="str">
        <f>IF(TicketTotals35[[#This Row],[New Tickets]]&gt;=500, "TRUE", "FALSE")</f>
        <v>TRUE</v>
      </c>
      <c r="F572" s="4">
        <v>19678</v>
      </c>
      <c r="G572" s="4">
        <f>IF(TicketTotals35[[#This Row],[New Tickets]]&gt;499, TicketTotals35[[#This Row],[New Tickets]], 0)</f>
        <v>19678</v>
      </c>
      <c r="H572" s="3">
        <f>ROUND((TicketTotals35[[#This Row],[Billed Tickets]]/$F$5)*$F$6, 2)</f>
        <v>12849.62</v>
      </c>
      <c r="I572" s="2">
        <f>TicketTotals35[[#This Row],[Billed Tickets]]/$F$5</f>
        <v>2.4475465329865291E-3</v>
      </c>
    </row>
    <row r="573" spans="1:9" x14ac:dyDescent="0.35">
      <c r="A573" s="8" t="s">
        <v>11</v>
      </c>
      <c r="B573" s="8" t="s">
        <v>2951</v>
      </c>
      <c r="C573" s="8" t="s">
        <v>1076</v>
      </c>
      <c r="D573" s="26" t="s">
        <v>1077</v>
      </c>
      <c r="E573" s="6" t="str">
        <f>IF(TicketTotals35[[#This Row],[New Tickets]]&gt;=500, "TRUE", "FALSE")</f>
        <v>FALSE</v>
      </c>
      <c r="F573" s="4">
        <v>4</v>
      </c>
      <c r="G573" s="4">
        <f>IF(TicketTotals35[[#This Row],[New Tickets]]&gt;499, TicketTotals35[[#This Row],[New Tickets]], 0)</f>
        <v>0</v>
      </c>
      <c r="H573" s="3">
        <f>ROUND((TicketTotals35[[#This Row],[Billed Tickets]]/$F$5)*$F$6, 2)</f>
        <v>0</v>
      </c>
      <c r="I573" s="2">
        <f>TicketTotals35[[#This Row],[Billed Tickets]]/$F$5</f>
        <v>0</v>
      </c>
    </row>
    <row r="574" spans="1:9" x14ac:dyDescent="0.35">
      <c r="A574" s="8" t="s">
        <v>11</v>
      </c>
      <c r="B574" s="8" t="s">
        <v>2951</v>
      </c>
      <c r="C574" s="8" t="s">
        <v>1078</v>
      </c>
      <c r="D574" s="25" t="s">
        <v>1079</v>
      </c>
      <c r="E574" s="6" t="str">
        <f>IF(TicketTotals35[[#This Row],[New Tickets]]&gt;=500, "TRUE", "FALSE")</f>
        <v>TRUE</v>
      </c>
      <c r="F574" s="4">
        <v>1045</v>
      </c>
      <c r="G574" s="4">
        <f>IF(TicketTotals35[[#This Row],[New Tickets]]&gt;499, TicketTotals35[[#This Row],[New Tickets]], 0)</f>
        <v>1045</v>
      </c>
      <c r="H574" s="3">
        <f>ROUND((TicketTotals35[[#This Row],[Billed Tickets]]/$F$5)*$F$6, 2)</f>
        <v>682.38</v>
      </c>
      <c r="I574" s="2">
        <f>TicketTotals35[[#This Row],[Billed Tickets]]/$F$5</f>
        <v>1.2997693500207963E-4</v>
      </c>
    </row>
    <row r="575" spans="1:9" x14ac:dyDescent="0.35">
      <c r="A575" s="8" t="s">
        <v>11</v>
      </c>
      <c r="B575" s="8" t="s">
        <v>2951</v>
      </c>
      <c r="C575" s="8" t="s">
        <v>1080</v>
      </c>
      <c r="D575" s="26" t="s">
        <v>1081</v>
      </c>
      <c r="E575" s="6" t="str">
        <f>IF(TicketTotals35[[#This Row],[New Tickets]]&gt;=500, "TRUE", "FALSE")</f>
        <v>FALSE</v>
      </c>
      <c r="F575" s="4">
        <v>41</v>
      </c>
      <c r="G575" s="4">
        <f>IF(TicketTotals35[[#This Row],[New Tickets]]&gt;499, TicketTotals35[[#This Row],[New Tickets]], 0)</f>
        <v>0</v>
      </c>
      <c r="H575" s="3">
        <f>ROUND((TicketTotals35[[#This Row],[Billed Tickets]]/$F$5)*$F$6, 2)</f>
        <v>0</v>
      </c>
      <c r="I575" s="2">
        <f>TicketTotals35[[#This Row],[Billed Tickets]]/$F$5</f>
        <v>0</v>
      </c>
    </row>
    <row r="576" spans="1:9" x14ac:dyDescent="0.35">
      <c r="A576" s="8" t="s">
        <v>11</v>
      </c>
      <c r="B576" s="8" t="s">
        <v>2951</v>
      </c>
      <c r="C576" s="8" t="s">
        <v>1082</v>
      </c>
      <c r="D576" s="25" t="s">
        <v>1083</v>
      </c>
      <c r="E576" s="6" t="str">
        <f>IF(TicketTotals35[[#This Row],[New Tickets]]&gt;=500, "TRUE", "FALSE")</f>
        <v>FALSE</v>
      </c>
      <c r="F576" s="4">
        <v>77</v>
      </c>
      <c r="G576" s="4">
        <f>IF(TicketTotals35[[#This Row],[New Tickets]]&gt;499, TicketTotals35[[#This Row],[New Tickets]], 0)</f>
        <v>0</v>
      </c>
      <c r="H576" s="3">
        <f>ROUND((TicketTotals35[[#This Row],[Billed Tickets]]/$F$5)*$F$6, 2)</f>
        <v>0</v>
      </c>
      <c r="I576" s="2">
        <f>TicketTotals35[[#This Row],[Billed Tickets]]/$F$5</f>
        <v>0</v>
      </c>
    </row>
    <row r="577" spans="1:9" x14ac:dyDescent="0.35">
      <c r="A577" s="8" t="s">
        <v>11</v>
      </c>
      <c r="B577" s="8" t="s">
        <v>2951</v>
      </c>
      <c r="C577" s="8" t="s">
        <v>1084</v>
      </c>
      <c r="D577" s="26" t="s">
        <v>1085</v>
      </c>
      <c r="E577" s="6" t="str">
        <f>IF(TicketTotals35[[#This Row],[New Tickets]]&gt;=500, "TRUE", "FALSE")</f>
        <v>FALSE</v>
      </c>
      <c r="F577" s="4">
        <v>44</v>
      </c>
      <c r="G577" s="4">
        <f>IF(TicketTotals35[[#This Row],[New Tickets]]&gt;499, TicketTotals35[[#This Row],[New Tickets]], 0)</f>
        <v>0</v>
      </c>
      <c r="H577" s="3">
        <f>ROUND((TicketTotals35[[#This Row],[Billed Tickets]]/$F$5)*$F$6, 2)</f>
        <v>0</v>
      </c>
      <c r="I577" s="2">
        <f>TicketTotals35[[#This Row],[Billed Tickets]]/$F$5</f>
        <v>0</v>
      </c>
    </row>
    <row r="578" spans="1:9" x14ac:dyDescent="0.35">
      <c r="A578" s="8" t="s">
        <v>11</v>
      </c>
      <c r="B578" s="8" t="s">
        <v>2951</v>
      </c>
      <c r="C578" s="8" t="s">
        <v>1086</v>
      </c>
      <c r="D578" s="25" t="s">
        <v>1087</v>
      </c>
      <c r="E578" s="6" t="str">
        <f>IF(TicketTotals35[[#This Row],[New Tickets]]&gt;=500, "TRUE", "FALSE")</f>
        <v>FALSE</v>
      </c>
      <c r="F578" s="4">
        <v>4</v>
      </c>
      <c r="G578" s="4">
        <f>IF(TicketTotals35[[#This Row],[New Tickets]]&gt;499, TicketTotals35[[#This Row],[New Tickets]], 0)</f>
        <v>0</v>
      </c>
      <c r="H578" s="3">
        <f>ROUND((TicketTotals35[[#This Row],[Billed Tickets]]/$F$5)*$F$6, 2)</f>
        <v>0</v>
      </c>
      <c r="I578" s="2">
        <f>TicketTotals35[[#This Row],[Billed Tickets]]/$F$5</f>
        <v>0</v>
      </c>
    </row>
    <row r="579" spans="1:9" x14ac:dyDescent="0.35">
      <c r="A579" s="8" t="s">
        <v>11</v>
      </c>
      <c r="B579" s="8" t="s">
        <v>2951</v>
      </c>
      <c r="C579" s="8" t="s">
        <v>1088</v>
      </c>
      <c r="D579" s="26" t="s">
        <v>1089</v>
      </c>
      <c r="E579" s="6" t="str">
        <f>IF(TicketTotals35[[#This Row],[New Tickets]]&gt;=500, "TRUE", "FALSE")</f>
        <v>TRUE</v>
      </c>
      <c r="F579" s="4">
        <v>1326</v>
      </c>
      <c r="G579" s="4">
        <f>IF(TicketTotals35[[#This Row],[New Tickets]]&gt;499, TicketTotals35[[#This Row],[New Tickets]], 0)</f>
        <v>1326</v>
      </c>
      <c r="H579" s="3">
        <f>ROUND((TicketTotals35[[#This Row],[Billed Tickets]]/$F$5)*$F$6, 2)</f>
        <v>865.87</v>
      </c>
      <c r="I579" s="2">
        <f>TicketTotals35[[#This Row],[Billed Tickets]]/$F$5</f>
        <v>1.649276706342178E-4</v>
      </c>
    </row>
    <row r="580" spans="1:9" x14ac:dyDescent="0.35">
      <c r="A580" s="8" t="s">
        <v>11</v>
      </c>
      <c r="B580" s="8" t="s">
        <v>2951</v>
      </c>
      <c r="C580" s="8" t="s">
        <v>1090</v>
      </c>
      <c r="D580" s="25" t="s">
        <v>1091</v>
      </c>
      <c r="E580" s="6" t="str">
        <f>IF(TicketTotals35[[#This Row],[New Tickets]]&gt;=500, "TRUE", "FALSE")</f>
        <v>FALSE</v>
      </c>
      <c r="F580" s="4">
        <v>55</v>
      </c>
      <c r="G580" s="4">
        <f>IF(TicketTotals35[[#This Row],[New Tickets]]&gt;499, TicketTotals35[[#This Row],[New Tickets]], 0)</f>
        <v>0</v>
      </c>
      <c r="H580" s="3">
        <f>ROUND((TicketTotals35[[#This Row],[Billed Tickets]]/$F$5)*$F$6, 2)</f>
        <v>0</v>
      </c>
      <c r="I580" s="2">
        <f>TicketTotals35[[#This Row],[Billed Tickets]]/$F$5</f>
        <v>0</v>
      </c>
    </row>
    <row r="581" spans="1:9" x14ac:dyDescent="0.35">
      <c r="A581" s="8" t="s">
        <v>11</v>
      </c>
      <c r="B581" s="8" t="s">
        <v>2951</v>
      </c>
      <c r="C581" s="8" t="s">
        <v>1092</v>
      </c>
      <c r="D581" s="26" t="s">
        <v>1093</v>
      </c>
      <c r="E581" s="6" t="str">
        <f>IF(TicketTotals35[[#This Row],[New Tickets]]&gt;=500, "TRUE", "FALSE")</f>
        <v>TRUE</v>
      </c>
      <c r="F581" s="4">
        <v>1081</v>
      </c>
      <c r="G581" s="4">
        <f>IF(TicketTotals35[[#This Row],[New Tickets]]&gt;499, TicketTotals35[[#This Row],[New Tickets]], 0)</f>
        <v>1081</v>
      </c>
      <c r="H581" s="3">
        <f>ROUND((TicketTotals35[[#This Row],[Billed Tickets]]/$F$5)*$F$6, 2)</f>
        <v>705.89</v>
      </c>
      <c r="I581" s="2">
        <f>TicketTotals35[[#This Row],[Billed Tickets]]/$F$5</f>
        <v>1.3445460931794075E-4</v>
      </c>
    </row>
    <row r="582" spans="1:9" x14ac:dyDescent="0.35">
      <c r="A582" s="8" t="s">
        <v>11</v>
      </c>
      <c r="B582" s="8" t="s">
        <v>2951</v>
      </c>
      <c r="C582" s="8" t="s">
        <v>1094</v>
      </c>
      <c r="D582" s="25" t="s">
        <v>1095</v>
      </c>
      <c r="E582" s="6" t="str">
        <f>IF(TicketTotals35[[#This Row],[New Tickets]]&gt;=500, "TRUE", "FALSE")</f>
        <v>FALSE</v>
      </c>
      <c r="F582" s="4">
        <v>50</v>
      </c>
      <c r="G582" s="4">
        <f>IF(TicketTotals35[[#This Row],[New Tickets]]&gt;499, TicketTotals35[[#This Row],[New Tickets]], 0)</f>
        <v>0</v>
      </c>
      <c r="H582" s="3">
        <f>ROUND((TicketTotals35[[#This Row],[Billed Tickets]]/$F$5)*$F$6, 2)</f>
        <v>0</v>
      </c>
      <c r="I582" s="2">
        <f>TicketTotals35[[#This Row],[Billed Tickets]]/$F$5</f>
        <v>0</v>
      </c>
    </row>
    <row r="583" spans="1:9" x14ac:dyDescent="0.35">
      <c r="A583" s="8" t="s">
        <v>11</v>
      </c>
      <c r="B583" s="8" t="s">
        <v>2951</v>
      </c>
      <c r="C583" s="8" t="s">
        <v>1096</v>
      </c>
      <c r="D583" s="26" t="s">
        <v>1097</v>
      </c>
      <c r="E583" s="6" t="str">
        <f>IF(TicketTotals35[[#This Row],[New Tickets]]&gt;=500, "TRUE", "FALSE")</f>
        <v>TRUE</v>
      </c>
      <c r="F583" s="4">
        <v>979</v>
      </c>
      <c r="G583" s="4">
        <f>IF(TicketTotals35[[#This Row],[New Tickets]]&gt;499, TicketTotals35[[#This Row],[New Tickets]], 0)</f>
        <v>979</v>
      </c>
      <c r="H583" s="3">
        <f>ROUND((TicketTotals35[[#This Row],[Billed Tickets]]/$F$5)*$F$6, 2)</f>
        <v>639.28</v>
      </c>
      <c r="I583" s="2">
        <f>TicketTotals35[[#This Row],[Billed Tickets]]/$F$5</f>
        <v>1.2176786542300092E-4</v>
      </c>
    </row>
    <row r="584" spans="1:9" x14ac:dyDescent="0.35">
      <c r="A584" s="8" t="s">
        <v>11</v>
      </c>
      <c r="B584" s="8" t="s">
        <v>2951</v>
      </c>
      <c r="C584" s="8" t="s">
        <v>1098</v>
      </c>
      <c r="D584" s="25" t="s">
        <v>1099</v>
      </c>
      <c r="E584" s="6" t="str">
        <f>IF(TicketTotals35[[#This Row],[New Tickets]]&gt;=500, "TRUE", "FALSE")</f>
        <v>FALSE</v>
      </c>
      <c r="F584" s="4">
        <v>6</v>
      </c>
      <c r="G584" s="4">
        <f>IF(TicketTotals35[[#This Row],[New Tickets]]&gt;499, TicketTotals35[[#This Row],[New Tickets]], 0)</f>
        <v>0</v>
      </c>
      <c r="H584" s="3">
        <f>ROUND((TicketTotals35[[#This Row],[Billed Tickets]]/$F$5)*$F$6, 2)</f>
        <v>0</v>
      </c>
      <c r="I584" s="2">
        <f>TicketTotals35[[#This Row],[Billed Tickets]]/$F$5</f>
        <v>0</v>
      </c>
    </row>
    <row r="585" spans="1:9" x14ac:dyDescent="0.35">
      <c r="A585" s="8" t="s">
        <v>11</v>
      </c>
      <c r="B585" s="8" t="s">
        <v>2951</v>
      </c>
      <c r="C585" s="8" t="s">
        <v>1100</v>
      </c>
      <c r="D585" s="26" t="s">
        <v>1101</v>
      </c>
      <c r="E585" s="6" t="str">
        <f>IF(TicketTotals35[[#This Row],[New Tickets]]&gt;=500, "TRUE", "FALSE")</f>
        <v>TRUE</v>
      </c>
      <c r="F585" s="4">
        <v>9195</v>
      </c>
      <c r="G585" s="4">
        <f>IF(TicketTotals35[[#This Row],[New Tickets]]&gt;499, TicketTotals35[[#This Row],[New Tickets]], 0)</f>
        <v>9195</v>
      </c>
      <c r="H585" s="3">
        <f>ROUND((TicketTotals35[[#This Row],[Billed Tickets]]/$F$5)*$F$6, 2)</f>
        <v>6004.28</v>
      </c>
      <c r="I585" s="2">
        <f>TicketTotals35[[#This Row],[Billed Tickets]]/$F$5</f>
        <v>1.1436726481761936E-3</v>
      </c>
    </row>
    <row r="586" spans="1:9" x14ac:dyDescent="0.35">
      <c r="A586" s="8" t="s">
        <v>11</v>
      </c>
      <c r="B586" s="8" t="s">
        <v>2951</v>
      </c>
      <c r="C586" s="8" t="s">
        <v>1102</v>
      </c>
      <c r="D586" s="25" t="s">
        <v>1103</v>
      </c>
      <c r="E586" s="6" t="str">
        <f>IF(TicketTotals35[[#This Row],[New Tickets]]&gt;=500, "TRUE", "FALSE")</f>
        <v>TRUE</v>
      </c>
      <c r="F586" s="4">
        <v>1048</v>
      </c>
      <c r="G586" s="4">
        <f>IF(TicketTotals35[[#This Row],[New Tickets]]&gt;499, TicketTotals35[[#This Row],[New Tickets]], 0)</f>
        <v>1048</v>
      </c>
      <c r="H586" s="3">
        <f>ROUND((TicketTotals35[[#This Row],[Billed Tickets]]/$F$5)*$F$6, 2)</f>
        <v>684.34</v>
      </c>
      <c r="I586" s="2">
        <f>TicketTotals35[[#This Row],[Billed Tickets]]/$F$5</f>
        <v>1.3035007452840138E-4</v>
      </c>
    </row>
    <row r="587" spans="1:9" x14ac:dyDescent="0.35">
      <c r="A587" s="8" t="s">
        <v>11</v>
      </c>
      <c r="B587" s="8" t="s">
        <v>2951</v>
      </c>
      <c r="C587" s="8" t="s">
        <v>1104</v>
      </c>
      <c r="D587" s="26" t="s">
        <v>1105</v>
      </c>
      <c r="E587" s="6" t="str">
        <f>IF(TicketTotals35[[#This Row],[New Tickets]]&gt;=500, "TRUE", "FALSE")</f>
        <v>FALSE</v>
      </c>
      <c r="F587" s="4">
        <v>437</v>
      </c>
      <c r="G587" s="4">
        <f>IF(TicketTotals35[[#This Row],[New Tickets]]&gt;499, TicketTotals35[[#This Row],[New Tickets]], 0)</f>
        <v>0</v>
      </c>
      <c r="H587" s="3">
        <f>ROUND((TicketTotals35[[#This Row],[Billed Tickets]]/$F$5)*$F$6, 2)</f>
        <v>0</v>
      </c>
      <c r="I587" s="2">
        <f>TicketTotals35[[#This Row],[Billed Tickets]]/$F$5</f>
        <v>0</v>
      </c>
    </row>
    <row r="588" spans="1:9" x14ac:dyDescent="0.35">
      <c r="A588" s="8" t="s">
        <v>11</v>
      </c>
      <c r="B588" s="8" t="s">
        <v>2951</v>
      </c>
      <c r="C588" s="8" t="s">
        <v>1106</v>
      </c>
      <c r="D588" s="25" t="s">
        <v>1107</v>
      </c>
      <c r="E588" s="6" t="str">
        <f>IF(TicketTotals35[[#This Row],[New Tickets]]&gt;=500, "TRUE", "FALSE")</f>
        <v>FALSE</v>
      </c>
      <c r="F588" s="4">
        <v>4</v>
      </c>
      <c r="G588" s="4">
        <f>IF(TicketTotals35[[#This Row],[New Tickets]]&gt;499, TicketTotals35[[#This Row],[New Tickets]], 0)</f>
        <v>0</v>
      </c>
      <c r="H588" s="3">
        <f>ROUND((TicketTotals35[[#This Row],[Billed Tickets]]/$F$5)*$F$6, 2)</f>
        <v>0</v>
      </c>
      <c r="I588" s="2">
        <f>TicketTotals35[[#This Row],[Billed Tickets]]/$F$5</f>
        <v>0</v>
      </c>
    </row>
    <row r="589" spans="1:9" x14ac:dyDescent="0.35">
      <c r="A589" s="8" t="s">
        <v>11</v>
      </c>
      <c r="B589" s="8" t="s">
        <v>2951</v>
      </c>
      <c r="C589" s="8" t="s">
        <v>1108</v>
      </c>
      <c r="D589" s="26" t="s">
        <v>1109</v>
      </c>
      <c r="E589" s="6" t="str">
        <f>IF(TicketTotals35[[#This Row],[New Tickets]]&gt;=500, "TRUE", "FALSE")</f>
        <v>TRUE</v>
      </c>
      <c r="F589" s="4">
        <v>4139</v>
      </c>
      <c r="G589" s="4">
        <f>IF(TicketTotals35[[#This Row],[New Tickets]]&gt;499, TicketTotals35[[#This Row],[New Tickets]], 0)</f>
        <v>4139</v>
      </c>
      <c r="H589" s="3">
        <f>ROUND((TicketTotals35[[#This Row],[Billed Tickets]]/$F$5)*$F$6, 2)</f>
        <v>2702.74</v>
      </c>
      <c r="I589" s="2">
        <f>TicketTotals35[[#This Row],[Billed Tickets]]/$F$5</f>
        <v>5.1480816648192119E-4</v>
      </c>
    </row>
    <row r="590" spans="1:9" x14ac:dyDescent="0.35">
      <c r="A590" s="8" t="s">
        <v>11</v>
      </c>
      <c r="B590" s="8" t="s">
        <v>2951</v>
      </c>
      <c r="C590" s="8" t="s">
        <v>1110</v>
      </c>
      <c r="D590" s="25" t="s">
        <v>1111</v>
      </c>
      <c r="E590" s="6" t="str">
        <f>IF(TicketTotals35[[#This Row],[New Tickets]]&gt;=500, "TRUE", "FALSE")</f>
        <v>TRUE</v>
      </c>
      <c r="F590" s="4">
        <v>3762</v>
      </c>
      <c r="G590" s="4">
        <f>IF(TicketTotals35[[#This Row],[New Tickets]]&gt;499, TicketTotals35[[#This Row],[New Tickets]], 0)</f>
        <v>3762</v>
      </c>
      <c r="H590" s="3">
        <f>ROUND((TicketTotals35[[#This Row],[Billed Tickets]]/$F$5)*$F$6, 2)</f>
        <v>2456.56</v>
      </c>
      <c r="I590" s="2">
        <f>TicketTotals35[[#This Row],[Billed Tickets]]/$F$5</f>
        <v>4.6791696600748665E-4</v>
      </c>
    </row>
    <row r="591" spans="1:9" x14ac:dyDescent="0.35">
      <c r="A591" s="8" t="s">
        <v>11</v>
      </c>
      <c r="B591" s="8" t="s">
        <v>2951</v>
      </c>
      <c r="C591" s="8" t="s">
        <v>1112</v>
      </c>
      <c r="D591" s="26" t="s">
        <v>1113</v>
      </c>
      <c r="E591" s="6" t="str">
        <f>IF(TicketTotals35[[#This Row],[New Tickets]]&gt;=500, "TRUE", "FALSE")</f>
        <v>TRUE</v>
      </c>
      <c r="F591" s="4">
        <v>640</v>
      </c>
      <c r="G591" s="4">
        <f>IF(TicketTotals35[[#This Row],[New Tickets]]&gt;499, TicketTotals35[[#This Row],[New Tickets]], 0)</f>
        <v>640</v>
      </c>
      <c r="H591" s="3">
        <f>ROUND((TicketTotals35[[#This Row],[Billed Tickets]]/$F$5)*$F$6, 2)</f>
        <v>417.92</v>
      </c>
      <c r="I591" s="2">
        <f>TicketTotals35[[#This Row],[Billed Tickets]]/$F$5</f>
        <v>7.9603098948642076E-5</v>
      </c>
    </row>
    <row r="592" spans="1:9" x14ac:dyDescent="0.35">
      <c r="A592" s="8" t="s">
        <v>11</v>
      </c>
      <c r="B592" s="8" t="s">
        <v>2951</v>
      </c>
      <c r="C592" s="8" t="s">
        <v>1114</v>
      </c>
      <c r="D592" s="25" t="s">
        <v>1115</v>
      </c>
      <c r="E592" s="6" t="str">
        <f>IF(TicketTotals35[[#This Row],[New Tickets]]&gt;=500, "TRUE", "FALSE")</f>
        <v>TRUE</v>
      </c>
      <c r="F592" s="4">
        <v>974</v>
      </c>
      <c r="G592" s="4">
        <f>IF(TicketTotals35[[#This Row],[New Tickets]]&gt;499, TicketTotals35[[#This Row],[New Tickets]], 0)</f>
        <v>974</v>
      </c>
      <c r="H592" s="3">
        <f>ROUND((TicketTotals35[[#This Row],[Billed Tickets]]/$F$5)*$F$6, 2)</f>
        <v>636.02</v>
      </c>
      <c r="I592" s="2">
        <f>TicketTotals35[[#This Row],[Billed Tickets]]/$F$5</f>
        <v>1.2114596621246466E-4</v>
      </c>
    </row>
    <row r="593" spans="1:9" x14ac:dyDescent="0.35">
      <c r="A593" s="8" t="s">
        <v>11</v>
      </c>
      <c r="B593" s="8" t="s">
        <v>2951</v>
      </c>
      <c r="C593" s="8" t="s">
        <v>1116</v>
      </c>
      <c r="D593" s="26" t="s">
        <v>1117</v>
      </c>
      <c r="E593" s="6" t="str">
        <f>IF(TicketTotals35[[#This Row],[New Tickets]]&gt;=500, "TRUE", "FALSE")</f>
        <v>TRUE</v>
      </c>
      <c r="F593" s="4">
        <v>2988</v>
      </c>
      <c r="G593" s="4">
        <f>IF(TicketTotals35[[#This Row],[New Tickets]]&gt;499, TicketTotals35[[#This Row],[New Tickets]], 0)</f>
        <v>2988</v>
      </c>
      <c r="H593" s="3">
        <f>ROUND((TicketTotals35[[#This Row],[Billed Tickets]]/$F$5)*$F$6, 2)</f>
        <v>1951.15</v>
      </c>
      <c r="I593" s="2">
        <f>TicketTotals35[[#This Row],[Billed Tickets]]/$F$5</f>
        <v>3.7164696821647265E-4</v>
      </c>
    </row>
    <row r="594" spans="1:9" x14ac:dyDescent="0.35">
      <c r="A594" s="8" t="s">
        <v>11</v>
      </c>
      <c r="B594" s="8" t="s">
        <v>2951</v>
      </c>
      <c r="C594" s="8" t="s">
        <v>1118</v>
      </c>
      <c r="D594" s="25" t="s">
        <v>1059</v>
      </c>
      <c r="E594" s="6" t="str">
        <f>IF(TicketTotals35[[#This Row],[New Tickets]]&gt;=500, "TRUE", "FALSE")</f>
        <v>FALSE</v>
      </c>
      <c r="F594" s="4">
        <v>80</v>
      </c>
      <c r="G594" s="4">
        <f>IF(TicketTotals35[[#This Row],[New Tickets]]&gt;499, TicketTotals35[[#This Row],[New Tickets]], 0)</f>
        <v>0</v>
      </c>
      <c r="H594" s="3">
        <f>ROUND((TicketTotals35[[#This Row],[Billed Tickets]]/$F$5)*$F$6, 2)</f>
        <v>0</v>
      </c>
      <c r="I594" s="2">
        <f>TicketTotals35[[#This Row],[Billed Tickets]]/$F$5</f>
        <v>0</v>
      </c>
    </row>
    <row r="595" spans="1:9" x14ac:dyDescent="0.35">
      <c r="A595" s="8" t="s">
        <v>11</v>
      </c>
      <c r="B595" s="8" t="s">
        <v>2951</v>
      </c>
      <c r="C595" s="8" t="s">
        <v>1119</v>
      </c>
      <c r="D595" s="26" t="s">
        <v>1120</v>
      </c>
      <c r="E595" s="6" t="str">
        <f>IF(TicketTotals35[[#This Row],[New Tickets]]&gt;=500, "TRUE", "FALSE")</f>
        <v>FALSE</v>
      </c>
      <c r="F595" s="4">
        <v>14</v>
      </c>
      <c r="G595" s="4">
        <f>IF(TicketTotals35[[#This Row],[New Tickets]]&gt;499, TicketTotals35[[#This Row],[New Tickets]], 0)</f>
        <v>0</v>
      </c>
      <c r="H595" s="3">
        <f>ROUND((TicketTotals35[[#This Row],[Billed Tickets]]/$F$5)*$F$6, 2)</f>
        <v>0</v>
      </c>
      <c r="I595" s="2">
        <f>TicketTotals35[[#This Row],[Billed Tickets]]/$F$5</f>
        <v>0</v>
      </c>
    </row>
    <row r="596" spans="1:9" x14ac:dyDescent="0.35">
      <c r="A596" s="8" t="s">
        <v>11</v>
      </c>
      <c r="B596" s="8" t="s">
        <v>2951</v>
      </c>
      <c r="C596" s="11" t="s">
        <v>1121</v>
      </c>
      <c r="D596" s="25" t="s">
        <v>1122</v>
      </c>
      <c r="E596" s="6" t="str">
        <f>IF(TicketTotals35[[#This Row],[New Tickets]]&gt;=500, "TRUE", "FALSE")</f>
        <v>FALSE</v>
      </c>
      <c r="F596" s="4">
        <v>3</v>
      </c>
      <c r="G596" s="4">
        <f>IF(TicketTotals35[[#This Row],[New Tickets]]&gt;499, TicketTotals35[[#This Row],[New Tickets]], 0)</f>
        <v>0</v>
      </c>
      <c r="H596" s="3">
        <f>ROUND((TicketTotals35[[#This Row],[Billed Tickets]]/$F$5)*$F$6, 2)</f>
        <v>0</v>
      </c>
      <c r="I596" s="2">
        <f>TicketTotals35[[#This Row],[Billed Tickets]]/$F$5</f>
        <v>0</v>
      </c>
    </row>
    <row r="597" spans="1:9" x14ac:dyDescent="0.35">
      <c r="A597" s="8" t="s">
        <v>11</v>
      </c>
      <c r="B597" s="8" t="s">
        <v>2951</v>
      </c>
      <c r="C597" s="8" t="s">
        <v>1123</v>
      </c>
      <c r="D597" s="26" t="s">
        <v>1124</v>
      </c>
      <c r="E597" s="6" t="str">
        <f>IF(TicketTotals35[[#This Row],[New Tickets]]&gt;=500, "TRUE", "FALSE")</f>
        <v>TRUE</v>
      </c>
      <c r="F597" s="4">
        <v>1127</v>
      </c>
      <c r="G597" s="4">
        <f>IF(TicketTotals35[[#This Row],[New Tickets]]&gt;499, TicketTotals35[[#This Row],[New Tickets]], 0)</f>
        <v>1127</v>
      </c>
      <c r="H597" s="3">
        <f>ROUND((TicketTotals35[[#This Row],[Billed Tickets]]/$F$5)*$F$6, 2)</f>
        <v>735.92</v>
      </c>
      <c r="I597" s="2">
        <f>TicketTotals35[[#This Row],[Billed Tickets]]/$F$5</f>
        <v>1.4017608205487439E-4</v>
      </c>
    </row>
    <row r="598" spans="1:9" x14ac:dyDescent="0.35">
      <c r="A598" s="8" t="s">
        <v>11</v>
      </c>
      <c r="B598" s="8" t="s">
        <v>2951</v>
      </c>
      <c r="C598" s="8" t="s">
        <v>1125</v>
      </c>
      <c r="D598" s="25" t="s">
        <v>1126</v>
      </c>
      <c r="E598" s="6" t="str">
        <f>IF(TicketTotals35[[#This Row],[New Tickets]]&gt;=500, "TRUE", "FALSE")</f>
        <v>TRUE</v>
      </c>
      <c r="F598" s="4">
        <v>750</v>
      </c>
      <c r="G598" s="4">
        <f>IF(TicketTotals35[[#This Row],[New Tickets]]&gt;499, TicketTotals35[[#This Row],[New Tickets]], 0)</f>
        <v>750</v>
      </c>
      <c r="H598" s="3">
        <f>ROUND((TicketTotals35[[#This Row],[Billed Tickets]]/$F$5)*$F$6, 2)</f>
        <v>489.75</v>
      </c>
      <c r="I598" s="2">
        <f>TicketTotals35[[#This Row],[Billed Tickets]]/$F$5</f>
        <v>9.3284881580439925E-5</v>
      </c>
    </row>
    <row r="599" spans="1:9" x14ac:dyDescent="0.35">
      <c r="A599" s="8" t="s">
        <v>11</v>
      </c>
      <c r="B599" s="8" t="s">
        <v>2951</v>
      </c>
      <c r="C599" s="8" t="s">
        <v>1127</v>
      </c>
      <c r="D599" s="26" t="s">
        <v>1128</v>
      </c>
      <c r="E599" s="6" t="str">
        <f>IF(TicketTotals35[[#This Row],[New Tickets]]&gt;=500, "TRUE", "FALSE")</f>
        <v>FALSE</v>
      </c>
      <c r="F599" s="4">
        <v>222</v>
      </c>
      <c r="G599" s="4">
        <f>IF(TicketTotals35[[#This Row],[New Tickets]]&gt;499, TicketTotals35[[#This Row],[New Tickets]], 0)</f>
        <v>0</v>
      </c>
      <c r="H599" s="3">
        <f>ROUND((TicketTotals35[[#This Row],[Billed Tickets]]/$F$5)*$F$6, 2)</f>
        <v>0</v>
      </c>
      <c r="I599" s="2">
        <f>TicketTotals35[[#This Row],[Billed Tickets]]/$F$5</f>
        <v>0</v>
      </c>
    </row>
    <row r="600" spans="1:9" x14ac:dyDescent="0.35">
      <c r="A600" s="8" t="s">
        <v>11</v>
      </c>
      <c r="B600" s="8" t="s">
        <v>2951</v>
      </c>
      <c r="C600" s="8" t="s">
        <v>1129</v>
      </c>
      <c r="D600" s="25" t="s">
        <v>1130</v>
      </c>
      <c r="E600" s="6" t="str">
        <f>IF(TicketTotals35[[#This Row],[New Tickets]]&gt;=500, "TRUE", "FALSE")</f>
        <v>FALSE</v>
      </c>
      <c r="F600" s="4">
        <v>37</v>
      </c>
      <c r="G600" s="4">
        <f>IF(TicketTotals35[[#This Row],[New Tickets]]&gt;499, TicketTotals35[[#This Row],[New Tickets]], 0)</f>
        <v>0</v>
      </c>
      <c r="H600" s="3">
        <f>ROUND((TicketTotals35[[#This Row],[Billed Tickets]]/$F$5)*$F$6, 2)</f>
        <v>0</v>
      </c>
      <c r="I600" s="2">
        <f>TicketTotals35[[#This Row],[Billed Tickets]]/$F$5</f>
        <v>0</v>
      </c>
    </row>
    <row r="601" spans="1:9" x14ac:dyDescent="0.35">
      <c r="A601" s="8" t="s">
        <v>11</v>
      </c>
      <c r="B601" s="8" t="s">
        <v>2951</v>
      </c>
      <c r="C601" s="8" t="s">
        <v>1131</v>
      </c>
      <c r="D601" s="26" t="s">
        <v>1132</v>
      </c>
      <c r="E601" s="6" t="str">
        <f>IF(TicketTotals35[[#This Row],[New Tickets]]&gt;=500, "TRUE", "FALSE")</f>
        <v>FALSE</v>
      </c>
      <c r="F601" s="4">
        <v>52</v>
      </c>
      <c r="G601" s="4">
        <f>IF(TicketTotals35[[#This Row],[New Tickets]]&gt;499, TicketTotals35[[#This Row],[New Tickets]], 0)</f>
        <v>0</v>
      </c>
      <c r="H601" s="3">
        <f>ROUND((TicketTotals35[[#This Row],[Billed Tickets]]/$F$5)*$F$6, 2)</f>
        <v>0</v>
      </c>
      <c r="I601" s="2">
        <f>TicketTotals35[[#This Row],[Billed Tickets]]/$F$5</f>
        <v>0</v>
      </c>
    </row>
    <row r="602" spans="1:9" x14ac:dyDescent="0.35">
      <c r="A602" s="8" t="s">
        <v>11</v>
      </c>
      <c r="B602" s="8" t="s">
        <v>2951</v>
      </c>
      <c r="C602" s="8" t="s">
        <v>1133</v>
      </c>
      <c r="D602" s="25" t="s">
        <v>1134</v>
      </c>
      <c r="E602" s="6" t="str">
        <f>IF(TicketTotals35[[#This Row],[New Tickets]]&gt;=500, "TRUE", "FALSE")</f>
        <v>TRUE</v>
      </c>
      <c r="F602" s="4">
        <v>5378</v>
      </c>
      <c r="G602" s="4">
        <f>IF(TicketTotals35[[#This Row],[New Tickets]]&gt;499, TicketTotals35[[#This Row],[New Tickets]], 0)</f>
        <v>5378</v>
      </c>
      <c r="H602" s="3">
        <f>ROUND((TicketTotals35[[#This Row],[Billed Tickets]]/$F$5)*$F$6, 2)</f>
        <v>3511.8</v>
      </c>
      <c r="I602" s="2">
        <f>TicketTotals35[[#This Row],[Billed Tickets]]/$F$5</f>
        <v>6.6891479085280788E-4</v>
      </c>
    </row>
    <row r="603" spans="1:9" x14ac:dyDescent="0.35">
      <c r="A603" s="8" t="s">
        <v>11</v>
      </c>
      <c r="B603" s="8" t="s">
        <v>2951</v>
      </c>
      <c r="C603" s="8" t="s">
        <v>1135</v>
      </c>
      <c r="D603" s="26" t="s">
        <v>1136</v>
      </c>
      <c r="E603" s="6" t="str">
        <f>IF(TicketTotals35[[#This Row],[New Tickets]]&gt;=500, "TRUE", "FALSE")</f>
        <v>TRUE</v>
      </c>
      <c r="F603" s="4">
        <v>316579</v>
      </c>
      <c r="G603" s="4">
        <f>IF(TicketTotals35[[#This Row],[New Tickets]]&gt;499, TicketTotals35[[#This Row],[New Tickets]], 0)</f>
        <v>316579</v>
      </c>
      <c r="H603" s="3">
        <f>ROUND((TicketTotals35[[#This Row],[Billed Tickets]]/$F$5)*$F$6, 2)</f>
        <v>206724.24</v>
      </c>
      <c r="I603" s="2">
        <f>TicketTotals35[[#This Row],[Billed Tickets]]/$F$5</f>
        <v>3.9376046034472124E-2</v>
      </c>
    </row>
    <row r="604" spans="1:9" x14ac:dyDescent="0.35">
      <c r="A604" s="8" t="s">
        <v>11</v>
      </c>
      <c r="B604" s="8" t="s">
        <v>2951</v>
      </c>
      <c r="C604" s="8" t="s">
        <v>1137</v>
      </c>
      <c r="D604" s="25" t="s">
        <v>1138</v>
      </c>
      <c r="E604" s="6" t="str">
        <f>IF(TicketTotals35[[#This Row],[New Tickets]]&gt;=500, "TRUE", "FALSE")</f>
        <v>FALSE</v>
      </c>
      <c r="F604" s="4">
        <v>202</v>
      </c>
      <c r="G604" s="4">
        <f>IF(TicketTotals35[[#This Row],[New Tickets]]&gt;499, TicketTotals35[[#This Row],[New Tickets]], 0)</f>
        <v>0</v>
      </c>
      <c r="H604" s="3">
        <f>ROUND((TicketTotals35[[#This Row],[Billed Tickets]]/$F$5)*$F$6, 2)</f>
        <v>0</v>
      </c>
      <c r="I604" s="2">
        <f>TicketTotals35[[#This Row],[Billed Tickets]]/$F$5</f>
        <v>0</v>
      </c>
    </row>
    <row r="605" spans="1:9" x14ac:dyDescent="0.35">
      <c r="A605" s="8" t="s">
        <v>11</v>
      </c>
      <c r="B605" s="8" t="s">
        <v>2951</v>
      </c>
      <c r="C605" s="8" t="s">
        <v>1139</v>
      </c>
      <c r="D605" s="26" t="s">
        <v>1140</v>
      </c>
      <c r="E605" s="6" t="str">
        <f>IF(TicketTotals35[[#This Row],[New Tickets]]&gt;=500, "TRUE", "FALSE")</f>
        <v>FALSE</v>
      </c>
      <c r="F605" s="4">
        <v>18</v>
      </c>
      <c r="G605" s="4">
        <f>IF(TicketTotals35[[#This Row],[New Tickets]]&gt;499, TicketTotals35[[#This Row],[New Tickets]], 0)</f>
        <v>0</v>
      </c>
      <c r="H605" s="3">
        <f>ROUND((TicketTotals35[[#This Row],[Billed Tickets]]/$F$5)*$F$6, 2)</f>
        <v>0</v>
      </c>
      <c r="I605" s="2">
        <f>TicketTotals35[[#This Row],[Billed Tickets]]/$F$5</f>
        <v>0</v>
      </c>
    </row>
    <row r="606" spans="1:9" x14ac:dyDescent="0.35">
      <c r="A606" s="8" t="s">
        <v>11</v>
      </c>
      <c r="B606" s="8" t="s">
        <v>2951</v>
      </c>
      <c r="C606" s="8" t="s">
        <v>1141</v>
      </c>
      <c r="D606" s="25" t="s">
        <v>1142</v>
      </c>
      <c r="E606" s="6" t="str">
        <f>IF(TicketTotals35[[#This Row],[New Tickets]]&gt;=500, "TRUE", "FALSE")</f>
        <v>TRUE</v>
      </c>
      <c r="F606" s="4">
        <v>972</v>
      </c>
      <c r="G606" s="4">
        <f>IF(TicketTotals35[[#This Row],[New Tickets]]&gt;499, TicketTotals35[[#This Row],[New Tickets]], 0)</f>
        <v>972</v>
      </c>
      <c r="H606" s="3">
        <f>ROUND((TicketTotals35[[#This Row],[Billed Tickets]]/$F$5)*$F$6, 2)</f>
        <v>634.71</v>
      </c>
      <c r="I606" s="2">
        <f>TicketTotals35[[#This Row],[Billed Tickets]]/$F$5</f>
        <v>1.2089720652825014E-4</v>
      </c>
    </row>
    <row r="607" spans="1:9" x14ac:dyDescent="0.35">
      <c r="A607" s="8" t="s">
        <v>11</v>
      </c>
      <c r="B607" s="8" t="s">
        <v>2951</v>
      </c>
      <c r="C607" s="8" t="s">
        <v>1143</v>
      </c>
      <c r="D607" s="26" t="s">
        <v>1144</v>
      </c>
      <c r="E607" s="6" t="str">
        <f>IF(TicketTotals35[[#This Row],[New Tickets]]&gt;=500, "TRUE", "FALSE")</f>
        <v>TRUE</v>
      </c>
      <c r="F607" s="4">
        <v>798</v>
      </c>
      <c r="G607" s="4">
        <f>IF(TicketTotals35[[#This Row],[New Tickets]]&gt;499, TicketTotals35[[#This Row],[New Tickets]], 0)</f>
        <v>798</v>
      </c>
      <c r="H607" s="3">
        <f>ROUND((TicketTotals35[[#This Row],[Billed Tickets]]/$F$5)*$F$6, 2)</f>
        <v>521.09</v>
      </c>
      <c r="I607" s="2">
        <f>TicketTotals35[[#This Row],[Billed Tickets]]/$F$5</f>
        <v>9.9255114001588088E-5</v>
      </c>
    </row>
    <row r="608" spans="1:9" x14ac:dyDescent="0.35">
      <c r="A608" s="8" t="s">
        <v>11</v>
      </c>
      <c r="B608" s="8" t="s">
        <v>2951</v>
      </c>
      <c r="C608" s="8" t="s">
        <v>1145</v>
      </c>
      <c r="D608" s="25" t="s">
        <v>1146</v>
      </c>
      <c r="E608" s="6" t="str">
        <f>IF(TicketTotals35[[#This Row],[New Tickets]]&gt;=500, "TRUE", "FALSE")</f>
        <v>TRUE</v>
      </c>
      <c r="F608" s="4">
        <v>2856</v>
      </c>
      <c r="G608" s="4">
        <f>IF(TicketTotals35[[#This Row],[New Tickets]]&gt;499, TicketTotals35[[#This Row],[New Tickets]], 0)</f>
        <v>2856</v>
      </c>
      <c r="H608" s="3">
        <f>ROUND((TicketTotals35[[#This Row],[Billed Tickets]]/$F$5)*$F$6, 2)</f>
        <v>1864.95</v>
      </c>
      <c r="I608" s="2">
        <f>TicketTotals35[[#This Row],[Billed Tickets]]/$F$5</f>
        <v>3.5522882905831524E-4</v>
      </c>
    </row>
    <row r="609" spans="1:9" x14ac:dyDescent="0.35">
      <c r="A609" s="8" t="s">
        <v>11</v>
      </c>
      <c r="B609" s="8" t="s">
        <v>2951</v>
      </c>
      <c r="C609" s="8" t="s">
        <v>1147</v>
      </c>
      <c r="D609" s="26" t="s">
        <v>1148</v>
      </c>
      <c r="E609" s="6" t="str">
        <f>IF(TicketTotals35[[#This Row],[New Tickets]]&gt;=500, "TRUE", "FALSE")</f>
        <v>FALSE</v>
      </c>
      <c r="F609" s="4">
        <v>182</v>
      </c>
      <c r="G609" s="4">
        <f>IF(TicketTotals35[[#This Row],[New Tickets]]&gt;499, TicketTotals35[[#This Row],[New Tickets]], 0)</f>
        <v>0</v>
      </c>
      <c r="H609" s="3">
        <f>ROUND((TicketTotals35[[#This Row],[Billed Tickets]]/$F$5)*$F$6, 2)</f>
        <v>0</v>
      </c>
      <c r="I609" s="2">
        <f>TicketTotals35[[#This Row],[Billed Tickets]]/$F$5</f>
        <v>0</v>
      </c>
    </row>
    <row r="610" spans="1:9" x14ac:dyDescent="0.35">
      <c r="A610" s="8" t="s">
        <v>11</v>
      </c>
      <c r="B610" s="8" t="s">
        <v>2951</v>
      </c>
      <c r="C610" s="8" t="s">
        <v>1149</v>
      </c>
      <c r="D610" s="25" t="s">
        <v>1150</v>
      </c>
      <c r="E610" s="6" t="str">
        <f>IF(TicketTotals35[[#This Row],[New Tickets]]&gt;=500, "TRUE", "FALSE")</f>
        <v>FALSE</v>
      </c>
      <c r="F610" s="4">
        <v>12</v>
      </c>
      <c r="G610" s="4">
        <f>IF(TicketTotals35[[#This Row],[New Tickets]]&gt;499, TicketTotals35[[#This Row],[New Tickets]], 0)</f>
        <v>0</v>
      </c>
      <c r="H610" s="3">
        <f>ROUND((TicketTotals35[[#This Row],[Billed Tickets]]/$F$5)*$F$6, 2)</f>
        <v>0</v>
      </c>
      <c r="I610" s="2">
        <f>TicketTotals35[[#This Row],[Billed Tickets]]/$F$5</f>
        <v>0</v>
      </c>
    </row>
    <row r="611" spans="1:9" x14ac:dyDescent="0.35">
      <c r="A611" s="8" t="s">
        <v>11</v>
      </c>
      <c r="B611" s="8" t="s">
        <v>2951</v>
      </c>
      <c r="C611" s="8" t="s">
        <v>1151</v>
      </c>
      <c r="D611" s="26" t="s">
        <v>1152</v>
      </c>
      <c r="E611" s="6" t="str">
        <f>IF(TicketTotals35[[#This Row],[New Tickets]]&gt;=500, "TRUE", "FALSE")</f>
        <v>TRUE</v>
      </c>
      <c r="F611" s="4">
        <v>1571</v>
      </c>
      <c r="G611" s="4">
        <f>IF(TicketTotals35[[#This Row],[New Tickets]]&gt;499, TicketTotals35[[#This Row],[New Tickets]], 0)</f>
        <v>1571</v>
      </c>
      <c r="H611" s="3">
        <f>ROUND((TicketTotals35[[#This Row],[Billed Tickets]]/$F$5)*$F$6, 2)</f>
        <v>1025.8499999999999</v>
      </c>
      <c r="I611" s="2">
        <f>TicketTotals35[[#This Row],[Billed Tickets]]/$F$5</f>
        <v>1.9540073195049482E-4</v>
      </c>
    </row>
    <row r="612" spans="1:9" x14ac:dyDescent="0.35">
      <c r="A612" s="8" t="s">
        <v>11</v>
      </c>
      <c r="B612" s="8" t="s">
        <v>2951</v>
      </c>
      <c r="C612" s="8" t="s">
        <v>1153</v>
      </c>
      <c r="D612" s="25" t="s">
        <v>1154</v>
      </c>
      <c r="E612" s="6" t="str">
        <f>IF(TicketTotals35[[#This Row],[New Tickets]]&gt;=500, "TRUE", "FALSE")</f>
        <v>FALSE</v>
      </c>
      <c r="F612" s="4">
        <v>467</v>
      </c>
      <c r="G612" s="4">
        <f>IF(TicketTotals35[[#This Row],[New Tickets]]&gt;499, TicketTotals35[[#This Row],[New Tickets]], 0)</f>
        <v>0</v>
      </c>
      <c r="H612" s="3">
        <f>ROUND((TicketTotals35[[#This Row],[Billed Tickets]]/$F$5)*$F$6, 2)</f>
        <v>0</v>
      </c>
      <c r="I612" s="2">
        <f>TicketTotals35[[#This Row],[Billed Tickets]]/$F$5</f>
        <v>0</v>
      </c>
    </row>
    <row r="613" spans="1:9" x14ac:dyDescent="0.35">
      <c r="A613" s="8" t="s">
        <v>11</v>
      </c>
      <c r="B613" s="8" t="s">
        <v>2951</v>
      </c>
      <c r="C613" s="8" t="s">
        <v>1155</v>
      </c>
      <c r="D613" s="26" t="s">
        <v>1156</v>
      </c>
      <c r="E613" s="6" t="str">
        <f>IF(TicketTotals35[[#This Row],[New Tickets]]&gt;=500, "TRUE", "FALSE")</f>
        <v>TRUE</v>
      </c>
      <c r="F613" s="4">
        <v>9914</v>
      </c>
      <c r="G613" s="4">
        <f>IF(TicketTotals35[[#This Row],[New Tickets]]&gt;499, TicketTotals35[[#This Row],[New Tickets]], 0)</f>
        <v>9914</v>
      </c>
      <c r="H613" s="3">
        <f>ROUND((TicketTotals35[[#This Row],[Billed Tickets]]/$F$5)*$F$6, 2)</f>
        <v>6473.78</v>
      </c>
      <c r="I613" s="2">
        <f>TicketTotals35[[#This Row],[Billed Tickets]]/$F$5</f>
        <v>1.2331017546513086E-3</v>
      </c>
    </row>
    <row r="614" spans="1:9" x14ac:dyDescent="0.35">
      <c r="A614" s="8" t="s">
        <v>11</v>
      </c>
      <c r="B614" s="8" t="s">
        <v>2951</v>
      </c>
      <c r="C614" s="8" t="s">
        <v>1157</v>
      </c>
      <c r="D614" s="25" t="s">
        <v>1158</v>
      </c>
      <c r="E614" s="6" t="str">
        <f>IF(TicketTotals35[[#This Row],[New Tickets]]&gt;=500, "TRUE", "FALSE")</f>
        <v>TRUE</v>
      </c>
      <c r="F614" s="4">
        <v>1709</v>
      </c>
      <c r="G614" s="4">
        <f>IF(TicketTotals35[[#This Row],[New Tickets]]&gt;499, TicketTotals35[[#This Row],[New Tickets]], 0)</f>
        <v>1709</v>
      </c>
      <c r="H614" s="3">
        <f>ROUND((TicketTotals35[[#This Row],[Billed Tickets]]/$F$5)*$F$6, 2)</f>
        <v>1115.97</v>
      </c>
      <c r="I614" s="2">
        <f>TicketTotals35[[#This Row],[Billed Tickets]]/$F$5</f>
        <v>2.1256515016129579E-4</v>
      </c>
    </row>
    <row r="615" spans="1:9" x14ac:dyDescent="0.35">
      <c r="A615" s="8" t="s">
        <v>11</v>
      </c>
      <c r="B615" s="8" t="s">
        <v>2951</v>
      </c>
      <c r="C615" s="8" t="s">
        <v>1159</v>
      </c>
      <c r="D615" s="26" t="s">
        <v>1160</v>
      </c>
      <c r="E615" s="6" t="str">
        <f>IF(TicketTotals35[[#This Row],[New Tickets]]&gt;=500, "TRUE", "FALSE")</f>
        <v>TRUE</v>
      </c>
      <c r="F615" s="4">
        <v>2256</v>
      </c>
      <c r="G615" s="4">
        <f>IF(TicketTotals35[[#This Row],[New Tickets]]&gt;499, TicketTotals35[[#This Row],[New Tickets]], 0)</f>
        <v>2256</v>
      </c>
      <c r="H615" s="3">
        <f>ROUND((TicketTotals35[[#This Row],[Billed Tickets]]/$F$5)*$F$6, 2)</f>
        <v>1473.15</v>
      </c>
      <c r="I615" s="2">
        <f>TicketTotals35[[#This Row],[Billed Tickets]]/$F$5</f>
        <v>2.806009237939633E-4</v>
      </c>
    </row>
    <row r="616" spans="1:9" x14ac:dyDescent="0.35">
      <c r="A616" s="8" t="s">
        <v>11</v>
      </c>
      <c r="B616" s="8" t="s">
        <v>2951</v>
      </c>
      <c r="C616" s="8" t="s">
        <v>1161</v>
      </c>
      <c r="D616" s="25" t="s">
        <v>1162</v>
      </c>
      <c r="E616" s="6" t="str">
        <f>IF(TicketTotals35[[#This Row],[New Tickets]]&gt;=500, "TRUE", "FALSE")</f>
        <v>FALSE</v>
      </c>
      <c r="F616" s="4">
        <v>34</v>
      </c>
      <c r="G616" s="4">
        <f>IF(TicketTotals35[[#This Row],[New Tickets]]&gt;499, TicketTotals35[[#This Row],[New Tickets]], 0)</f>
        <v>0</v>
      </c>
      <c r="H616" s="3">
        <f>ROUND((TicketTotals35[[#This Row],[Billed Tickets]]/$F$5)*$F$6, 2)</f>
        <v>0</v>
      </c>
      <c r="I616" s="2">
        <f>TicketTotals35[[#This Row],[Billed Tickets]]/$F$5</f>
        <v>0</v>
      </c>
    </row>
    <row r="617" spans="1:9" x14ac:dyDescent="0.35">
      <c r="A617" s="8" t="s">
        <v>11</v>
      </c>
      <c r="B617" s="8" t="s">
        <v>2951</v>
      </c>
      <c r="C617" s="8" t="s">
        <v>1163</v>
      </c>
      <c r="D617" s="26" t="s">
        <v>1164</v>
      </c>
      <c r="E617" s="6" t="str">
        <f>IF(TicketTotals35[[#This Row],[New Tickets]]&gt;=500, "TRUE", "FALSE")</f>
        <v>TRUE</v>
      </c>
      <c r="F617" s="4">
        <v>1182</v>
      </c>
      <c r="G617" s="4">
        <f>IF(TicketTotals35[[#This Row],[New Tickets]]&gt;499, TicketTotals35[[#This Row],[New Tickets]], 0)</f>
        <v>1182</v>
      </c>
      <c r="H617" s="3">
        <f>ROUND((TicketTotals35[[#This Row],[Billed Tickets]]/$F$5)*$F$6, 2)</f>
        <v>771.84</v>
      </c>
      <c r="I617" s="2">
        <f>TicketTotals35[[#This Row],[Billed Tickets]]/$F$5</f>
        <v>1.4701697337077334E-4</v>
      </c>
    </row>
    <row r="618" spans="1:9" x14ac:dyDescent="0.35">
      <c r="A618" s="8" t="s">
        <v>11</v>
      </c>
      <c r="B618" s="8" t="s">
        <v>2951</v>
      </c>
      <c r="C618" s="8" t="s">
        <v>1165</v>
      </c>
      <c r="D618" s="25" t="s">
        <v>1166</v>
      </c>
      <c r="E618" s="6" t="str">
        <f>IF(TicketTotals35[[#This Row],[New Tickets]]&gt;=500, "TRUE", "FALSE")</f>
        <v>FALSE</v>
      </c>
      <c r="F618" s="4">
        <v>16</v>
      </c>
      <c r="G618" s="4">
        <f>IF(TicketTotals35[[#This Row],[New Tickets]]&gt;499, TicketTotals35[[#This Row],[New Tickets]], 0)</f>
        <v>0</v>
      </c>
      <c r="H618" s="3">
        <f>ROUND((TicketTotals35[[#This Row],[Billed Tickets]]/$F$5)*$F$6, 2)</f>
        <v>0</v>
      </c>
      <c r="I618" s="2">
        <f>TicketTotals35[[#This Row],[Billed Tickets]]/$F$5</f>
        <v>0</v>
      </c>
    </row>
    <row r="619" spans="1:9" x14ac:dyDescent="0.35">
      <c r="A619" s="8" t="s">
        <v>11</v>
      </c>
      <c r="B619" s="8" t="s">
        <v>2951</v>
      </c>
      <c r="C619" s="23" t="s">
        <v>2975</v>
      </c>
      <c r="D619" s="1" t="s">
        <v>2999</v>
      </c>
      <c r="E619" s="6" t="str">
        <f>IF(TicketTotals35[[#This Row],[New Tickets]]&gt;=500, "TRUE", "FALSE")</f>
        <v>FALSE</v>
      </c>
      <c r="F619" s="4">
        <v>33</v>
      </c>
      <c r="G619" s="4">
        <f>IF(TicketTotals35[[#This Row],[New Tickets]]&gt;499, TicketTotals35[[#This Row],[New Tickets]], 0)</f>
        <v>0</v>
      </c>
      <c r="H619" s="3">
        <f>ROUND((TicketTotals35[[#This Row],[Billed Tickets]]/$F$5)*$F$6, 2)</f>
        <v>0</v>
      </c>
      <c r="I619" s="2">
        <f>TicketTotals35[[#This Row],[Billed Tickets]]/$F$5</f>
        <v>0</v>
      </c>
    </row>
    <row r="620" spans="1:9" x14ac:dyDescent="0.35">
      <c r="A620" s="8" t="s">
        <v>11</v>
      </c>
      <c r="B620" s="8" t="s">
        <v>2951</v>
      </c>
      <c r="C620" s="8" t="s">
        <v>1167</v>
      </c>
      <c r="D620" s="25" t="s">
        <v>1168</v>
      </c>
      <c r="E620" s="6" t="str">
        <f>IF(TicketTotals35[[#This Row],[New Tickets]]&gt;=500, "TRUE", "FALSE")</f>
        <v>FALSE</v>
      </c>
      <c r="F620" s="4">
        <v>0</v>
      </c>
      <c r="G620" s="4">
        <f>IF(TicketTotals35[[#This Row],[New Tickets]]&gt;499, TicketTotals35[[#This Row],[New Tickets]], 0)</f>
        <v>0</v>
      </c>
      <c r="H620" s="3">
        <f>ROUND((TicketTotals35[[#This Row],[Billed Tickets]]/$F$5)*$F$6, 2)</f>
        <v>0</v>
      </c>
      <c r="I620" s="2">
        <f>TicketTotals35[[#This Row],[Billed Tickets]]/$F$5</f>
        <v>0</v>
      </c>
    </row>
    <row r="621" spans="1:9" x14ac:dyDescent="0.35">
      <c r="A621" s="8" t="s">
        <v>11</v>
      </c>
      <c r="B621" s="8" t="s">
        <v>2951</v>
      </c>
      <c r="C621" s="8" t="s">
        <v>1169</v>
      </c>
      <c r="D621" s="26" t="s">
        <v>1170</v>
      </c>
      <c r="E621" s="6" t="str">
        <f>IF(TicketTotals35[[#This Row],[New Tickets]]&gt;=500, "TRUE", "FALSE")</f>
        <v>TRUE</v>
      </c>
      <c r="F621" s="4">
        <v>502</v>
      </c>
      <c r="G621" s="4">
        <f>IF(TicketTotals35[[#This Row],[New Tickets]]&gt;499, TicketTotals35[[#This Row],[New Tickets]], 0)</f>
        <v>502</v>
      </c>
      <c r="H621" s="3">
        <f>ROUND((TicketTotals35[[#This Row],[Billed Tickets]]/$F$5)*$F$6, 2)</f>
        <v>327.8</v>
      </c>
      <c r="I621" s="2">
        <f>TicketTotals35[[#This Row],[Billed Tickets]]/$F$5</f>
        <v>6.2438680737841125E-5</v>
      </c>
    </row>
    <row r="622" spans="1:9" x14ac:dyDescent="0.35">
      <c r="A622" s="8" t="s">
        <v>11</v>
      </c>
      <c r="B622" s="8" t="s">
        <v>2951</v>
      </c>
      <c r="C622" s="8" t="s">
        <v>1171</v>
      </c>
      <c r="D622" s="25" t="s">
        <v>1172</v>
      </c>
      <c r="E622" s="6" t="str">
        <f>IF(TicketTotals35[[#This Row],[New Tickets]]&gt;=500, "TRUE", "FALSE")</f>
        <v>FALSE</v>
      </c>
      <c r="F622" s="4">
        <v>8</v>
      </c>
      <c r="G622" s="4">
        <f>IF(TicketTotals35[[#This Row],[New Tickets]]&gt;499, TicketTotals35[[#This Row],[New Tickets]], 0)</f>
        <v>0</v>
      </c>
      <c r="H622" s="3">
        <f>ROUND((TicketTotals35[[#This Row],[Billed Tickets]]/$F$5)*$F$6, 2)</f>
        <v>0</v>
      </c>
      <c r="I622" s="2">
        <f>TicketTotals35[[#This Row],[Billed Tickets]]/$F$5</f>
        <v>0</v>
      </c>
    </row>
    <row r="623" spans="1:9" x14ac:dyDescent="0.35">
      <c r="A623" s="8" t="s">
        <v>11</v>
      </c>
      <c r="B623" s="8" t="s">
        <v>2951</v>
      </c>
      <c r="C623" s="8" t="s">
        <v>1173</v>
      </c>
      <c r="D623" s="26" t="s">
        <v>1174</v>
      </c>
      <c r="E623" s="6" t="str">
        <f>IF(TicketTotals35[[#This Row],[New Tickets]]&gt;=500, "TRUE", "FALSE")</f>
        <v>TRUE</v>
      </c>
      <c r="F623" s="4">
        <v>1278</v>
      </c>
      <c r="G623" s="4">
        <f>IF(TicketTotals35[[#This Row],[New Tickets]]&gt;499, TicketTotals35[[#This Row],[New Tickets]], 0)</f>
        <v>1278</v>
      </c>
      <c r="H623" s="3">
        <f>ROUND((TicketTotals35[[#This Row],[Billed Tickets]]/$F$5)*$F$6, 2)</f>
        <v>834.53</v>
      </c>
      <c r="I623" s="2">
        <f>TicketTotals35[[#This Row],[Billed Tickets]]/$F$5</f>
        <v>1.5895743821306963E-4</v>
      </c>
    </row>
    <row r="624" spans="1:9" x14ac:dyDescent="0.35">
      <c r="A624" s="8" t="s">
        <v>11</v>
      </c>
      <c r="B624" s="8" t="s">
        <v>2951</v>
      </c>
      <c r="C624" s="8" t="s">
        <v>1175</v>
      </c>
      <c r="D624" s="25" t="s">
        <v>1176</v>
      </c>
      <c r="E624" s="6" t="str">
        <f>IF(TicketTotals35[[#This Row],[New Tickets]]&gt;=500, "TRUE", "FALSE")</f>
        <v>TRUE</v>
      </c>
      <c r="F624" s="4">
        <v>4342</v>
      </c>
      <c r="G624" s="4">
        <f>IF(TicketTotals35[[#This Row],[New Tickets]]&gt;499, TicketTotals35[[#This Row],[New Tickets]], 0)</f>
        <v>4342</v>
      </c>
      <c r="H624" s="3">
        <f>ROUND((TicketTotals35[[#This Row],[Billed Tickets]]/$F$5)*$F$6, 2)</f>
        <v>2835.3</v>
      </c>
      <c r="I624" s="2">
        <f>TicketTotals35[[#This Row],[Billed Tickets]]/$F$5</f>
        <v>5.4005727442969353E-4</v>
      </c>
    </row>
    <row r="625" spans="1:9" x14ac:dyDescent="0.35">
      <c r="A625" s="8" t="s">
        <v>11</v>
      </c>
      <c r="B625" s="8" t="s">
        <v>2951</v>
      </c>
      <c r="C625" s="8" t="s">
        <v>1177</v>
      </c>
      <c r="D625" s="26" t="s">
        <v>1178</v>
      </c>
      <c r="E625" s="6" t="str">
        <f>IF(TicketTotals35[[#This Row],[New Tickets]]&gt;=500, "TRUE", "FALSE")</f>
        <v>TRUE</v>
      </c>
      <c r="F625" s="4">
        <v>1272</v>
      </c>
      <c r="G625" s="4">
        <f>IF(TicketTotals35[[#This Row],[New Tickets]]&gt;499, TicketTotals35[[#This Row],[New Tickets]], 0)</f>
        <v>1272</v>
      </c>
      <c r="H625" s="3">
        <f>ROUND((TicketTotals35[[#This Row],[Billed Tickets]]/$F$5)*$F$6, 2)</f>
        <v>830.61</v>
      </c>
      <c r="I625" s="2">
        <f>TicketTotals35[[#This Row],[Billed Tickets]]/$F$5</f>
        <v>1.5821115916042611E-4</v>
      </c>
    </row>
    <row r="626" spans="1:9" x14ac:dyDescent="0.35">
      <c r="A626" s="8" t="s">
        <v>11</v>
      </c>
      <c r="B626" s="8" t="s">
        <v>2951</v>
      </c>
      <c r="C626" s="8" t="s">
        <v>1179</v>
      </c>
      <c r="D626" s="25" t="s">
        <v>1180</v>
      </c>
      <c r="E626" s="6" t="str">
        <f>IF(TicketTotals35[[#This Row],[New Tickets]]&gt;=500, "TRUE", "FALSE")</f>
        <v>TRUE</v>
      </c>
      <c r="F626" s="4">
        <v>628</v>
      </c>
      <c r="G626" s="4">
        <f>IF(TicketTotals35[[#This Row],[New Tickets]]&gt;499, TicketTotals35[[#This Row],[New Tickets]], 0)</f>
        <v>628</v>
      </c>
      <c r="H626" s="3">
        <f>ROUND((TicketTotals35[[#This Row],[Billed Tickets]]/$F$5)*$F$6, 2)</f>
        <v>410.08</v>
      </c>
      <c r="I626" s="2">
        <f>TicketTotals35[[#This Row],[Billed Tickets]]/$F$5</f>
        <v>7.8110540843355028E-5</v>
      </c>
    </row>
    <row r="627" spans="1:9" x14ac:dyDescent="0.35">
      <c r="A627" s="8" t="s">
        <v>11</v>
      </c>
      <c r="B627" s="8" t="s">
        <v>2951</v>
      </c>
      <c r="C627" s="8" t="s">
        <v>1181</v>
      </c>
      <c r="D627" s="26" t="s">
        <v>1182</v>
      </c>
      <c r="E627" s="6" t="str">
        <f>IF(TicketTotals35[[#This Row],[New Tickets]]&gt;=500, "TRUE", "FALSE")</f>
        <v>TRUE</v>
      </c>
      <c r="F627" s="4">
        <v>2843</v>
      </c>
      <c r="G627" s="4">
        <f>IF(TicketTotals35[[#This Row],[New Tickets]]&gt;499, TicketTotals35[[#This Row],[New Tickets]], 0)</f>
        <v>2843</v>
      </c>
      <c r="H627" s="3">
        <f>ROUND((TicketTotals35[[#This Row],[Billed Tickets]]/$F$5)*$F$6, 2)</f>
        <v>1856.46</v>
      </c>
      <c r="I627" s="2">
        <f>TicketTotals35[[#This Row],[Billed Tickets]]/$F$5</f>
        <v>3.5361189111092093E-4</v>
      </c>
    </row>
    <row r="628" spans="1:9" x14ac:dyDescent="0.35">
      <c r="A628" s="8" t="s">
        <v>11</v>
      </c>
      <c r="B628" s="8" t="s">
        <v>2951</v>
      </c>
      <c r="C628" s="8" t="s">
        <v>1183</v>
      </c>
      <c r="D628" s="25" t="s">
        <v>1184</v>
      </c>
      <c r="E628" s="6" t="str">
        <f>IF(TicketTotals35[[#This Row],[New Tickets]]&gt;=500, "TRUE", "FALSE")</f>
        <v>FALSE</v>
      </c>
      <c r="F628" s="4">
        <v>125</v>
      </c>
      <c r="G628" s="4">
        <f>IF(TicketTotals35[[#This Row],[New Tickets]]&gt;499, TicketTotals35[[#This Row],[New Tickets]], 0)</f>
        <v>0</v>
      </c>
      <c r="H628" s="3">
        <f>ROUND((TicketTotals35[[#This Row],[Billed Tickets]]/$F$5)*$F$6, 2)</f>
        <v>0</v>
      </c>
      <c r="I628" s="2">
        <f>TicketTotals35[[#This Row],[Billed Tickets]]/$F$5</f>
        <v>0</v>
      </c>
    </row>
    <row r="629" spans="1:9" x14ac:dyDescent="0.35">
      <c r="A629" s="8" t="s">
        <v>11</v>
      </c>
      <c r="B629" s="8" t="s">
        <v>2951</v>
      </c>
      <c r="C629" s="8" t="s">
        <v>1185</v>
      </c>
      <c r="D629" s="26" t="s">
        <v>1182</v>
      </c>
      <c r="E629" s="6" t="str">
        <f>IF(TicketTotals35[[#This Row],[New Tickets]]&gt;=500, "TRUE", "FALSE")</f>
        <v>TRUE</v>
      </c>
      <c r="F629" s="4">
        <v>2843</v>
      </c>
      <c r="G629" s="4">
        <f>IF(TicketTotals35[[#This Row],[New Tickets]]&gt;499, TicketTotals35[[#This Row],[New Tickets]], 0)</f>
        <v>2843</v>
      </c>
      <c r="H629" s="3">
        <f>ROUND((TicketTotals35[[#This Row],[Billed Tickets]]/$F$5)*$F$6, 2)</f>
        <v>1856.46</v>
      </c>
      <c r="I629" s="2">
        <f>TicketTotals35[[#This Row],[Billed Tickets]]/$F$5</f>
        <v>3.5361189111092093E-4</v>
      </c>
    </row>
    <row r="630" spans="1:9" x14ac:dyDescent="0.35">
      <c r="A630" s="8" t="s">
        <v>11</v>
      </c>
      <c r="B630" s="8" t="s">
        <v>2951</v>
      </c>
      <c r="C630" s="8" t="s">
        <v>1186</v>
      </c>
      <c r="D630" s="25" t="s">
        <v>1187</v>
      </c>
      <c r="E630" s="6" t="str">
        <f>IF(TicketTotals35[[#This Row],[New Tickets]]&gt;=500, "TRUE", "FALSE")</f>
        <v>FALSE</v>
      </c>
      <c r="F630" s="4">
        <v>8</v>
      </c>
      <c r="G630" s="4">
        <f>IF(TicketTotals35[[#This Row],[New Tickets]]&gt;499, TicketTotals35[[#This Row],[New Tickets]], 0)</f>
        <v>0</v>
      </c>
      <c r="H630" s="3">
        <f>ROUND((TicketTotals35[[#This Row],[Billed Tickets]]/$F$5)*$F$6, 2)</f>
        <v>0</v>
      </c>
      <c r="I630" s="2">
        <f>TicketTotals35[[#This Row],[Billed Tickets]]/$F$5</f>
        <v>0</v>
      </c>
    </row>
    <row r="631" spans="1:9" x14ac:dyDescent="0.35">
      <c r="A631" s="8" t="s">
        <v>11</v>
      </c>
      <c r="B631" s="8" t="s">
        <v>2951</v>
      </c>
      <c r="C631" s="8" t="s">
        <v>1188</v>
      </c>
      <c r="D631" s="26" t="s">
        <v>1189</v>
      </c>
      <c r="E631" s="6" t="str">
        <f>IF(TicketTotals35[[#This Row],[New Tickets]]&gt;=500, "TRUE", "FALSE")</f>
        <v>FALSE</v>
      </c>
      <c r="F631" s="4">
        <v>25</v>
      </c>
      <c r="G631" s="4">
        <f>IF(TicketTotals35[[#This Row],[New Tickets]]&gt;499, TicketTotals35[[#This Row],[New Tickets]], 0)</f>
        <v>0</v>
      </c>
      <c r="H631" s="3">
        <f>ROUND((TicketTotals35[[#This Row],[Billed Tickets]]/$F$5)*$F$6, 2)</f>
        <v>0</v>
      </c>
      <c r="I631" s="2">
        <f>TicketTotals35[[#This Row],[Billed Tickets]]/$F$5</f>
        <v>0</v>
      </c>
    </row>
    <row r="632" spans="1:9" x14ac:dyDescent="0.35">
      <c r="A632" s="8" t="s">
        <v>11</v>
      </c>
      <c r="B632" s="8" t="s">
        <v>2951</v>
      </c>
      <c r="C632" s="8" t="s">
        <v>1190</v>
      </c>
      <c r="D632" s="25" t="s">
        <v>1191</v>
      </c>
      <c r="E632" s="6" t="str">
        <f>IF(TicketTotals35[[#This Row],[New Tickets]]&gt;=500, "TRUE", "FALSE")</f>
        <v>TRUE</v>
      </c>
      <c r="F632" s="4">
        <v>842</v>
      </c>
      <c r="G632" s="4">
        <f>IF(TicketTotals35[[#This Row],[New Tickets]]&gt;499, TicketTotals35[[#This Row],[New Tickets]], 0)</f>
        <v>842</v>
      </c>
      <c r="H632" s="3">
        <f>ROUND((TicketTotals35[[#This Row],[Billed Tickets]]/$F$5)*$F$6, 2)</f>
        <v>549.82000000000005</v>
      </c>
      <c r="I632" s="2">
        <f>TicketTotals35[[#This Row],[Billed Tickets]]/$F$5</f>
        <v>1.0472782705430723E-4</v>
      </c>
    </row>
    <row r="633" spans="1:9" x14ac:dyDescent="0.35">
      <c r="A633" s="8" t="s">
        <v>11</v>
      </c>
      <c r="B633" s="8" t="s">
        <v>2951</v>
      </c>
      <c r="C633" s="8" t="s">
        <v>1192</v>
      </c>
      <c r="D633" s="26" t="s">
        <v>1193</v>
      </c>
      <c r="E633" s="6" t="str">
        <f>IF(TicketTotals35[[#This Row],[New Tickets]]&gt;=500, "TRUE", "FALSE")</f>
        <v>FALSE</v>
      </c>
      <c r="F633" s="4">
        <v>0</v>
      </c>
      <c r="G633" s="4">
        <f>IF(TicketTotals35[[#This Row],[New Tickets]]&gt;499, TicketTotals35[[#This Row],[New Tickets]], 0)</f>
        <v>0</v>
      </c>
      <c r="H633" s="3">
        <f>ROUND((TicketTotals35[[#This Row],[Billed Tickets]]/$F$5)*$F$6, 2)</f>
        <v>0</v>
      </c>
      <c r="I633" s="2">
        <f>TicketTotals35[[#This Row],[Billed Tickets]]/$F$5</f>
        <v>0</v>
      </c>
    </row>
    <row r="634" spans="1:9" x14ac:dyDescent="0.35">
      <c r="A634" s="8" t="s">
        <v>11</v>
      </c>
      <c r="B634" s="8" t="s">
        <v>2951</v>
      </c>
      <c r="C634" s="8" t="s">
        <v>1194</v>
      </c>
      <c r="D634" s="25" t="s">
        <v>1195</v>
      </c>
      <c r="E634" s="6" t="str">
        <f>IF(TicketTotals35[[#This Row],[New Tickets]]&gt;=500, "TRUE", "FALSE")</f>
        <v>FALSE</v>
      </c>
      <c r="F634" s="4">
        <v>47</v>
      </c>
      <c r="G634" s="4">
        <f>IF(TicketTotals35[[#This Row],[New Tickets]]&gt;499, TicketTotals35[[#This Row],[New Tickets]], 0)</f>
        <v>0</v>
      </c>
      <c r="H634" s="3">
        <f>ROUND((TicketTotals35[[#This Row],[Billed Tickets]]/$F$5)*$F$6, 2)</f>
        <v>0</v>
      </c>
      <c r="I634" s="2">
        <f>TicketTotals35[[#This Row],[Billed Tickets]]/$F$5</f>
        <v>0</v>
      </c>
    </row>
    <row r="635" spans="1:9" x14ac:dyDescent="0.35">
      <c r="A635" s="8" t="s">
        <v>11</v>
      </c>
      <c r="B635" s="8" t="s">
        <v>2951</v>
      </c>
      <c r="C635" s="8" t="s">
        <v>1196</v>
      </c>
      <c r="D635" s="26" t="s">
        <v>1197</v>
      </c>
      <c r="E635" s="6" t="str">
        <f>IF(TicketTotals35[[#This Row],[New Tickets]]&gt;=500, "TRUE", "FALSE")</f>
        <v>TRUE</v>
      </c>
      <c r="F635" s="4">
        <v>1636</v>
      </c>
      <c r="G635" s="4">
        <f>IF(TicketTotals35[[#This Row],[New Tickets]]&gt;499, TicketTotals35[[#This Row],[New Tickets]], 0)</f>
        <v>1636</v>
      </c>
      <c r="H635" s="3">
        <f>ROUND((TicketTotals35[[#This Row],[Billed Tickets]]/$F$5)*$F$6, 2)</f>
        <v>1068.3</v>
      </c>
      <c r="I635" s="2">
        <f>TicketTotals35[[#This Row],[Billed Tickets]]/$F$5</f>
        <v>2.034854216874663E-4</v>
      </c>
    </row>
    <row r="636" spans="1:9" x14ac:dyDescent="0.35">
      <c r="A636" s="8" t="s">
        <v>11</v>
      </c>
      <c r="B636" s="8" t="s">
        <v>2951</v>
      </c>
      <c r="C636" s="8" t="s">
        <v>1198</v>
      </c>
      <c r="D636" s="25" t="s">
        <v>1199</v>
      </c>
      <c r="E636" s="6" t="str">
        <f>IF(TicketTotals35[[#This Row],[New Tickets]]&gt;=500, "TRUE", "FALSE")</f>
        <v>TRUE</v>
      </c>
      <c r="F636" s="4">
        <v>5396</v>
      </c>
      <c r="G636" s="4">
        <f>IF(TicketTotals35[[#This Row],[New Tickets]]&gt;499, TicketTotals35[[#This Row],[New Tickets]], 0)</f>
        <v>5396</v>
      </c>
      <c r="H636" s="3">
        <f>ROUND((TicketTotals35[[#This Row],[Billed Tickets]]/$F$5)*$F$6, 2)</f>
        <v>3523.56</v>
      </c>
      <c r="I636" s="2">
        <f>TicketTotals35[[#This Row],[Billed Tickets]]/$F$5</f>
        <v>6.7115362801073843E-4</v>
      </c>
    </row>
    <row r="637" spans="1:9" x14ac:dyDescent="0.35">
      <c r="A637" s="8" t="s">
        <v>11</v>
      </c>
      <c r="B637" s="8" t="s">
        <v>2951</v>
      </c>
      <c r="C637" s="8" t="s">
        <v>1200</v>
      </c>
      <c r="D637" s="26" t="s">
        <v>1201</v>
      </c>
      <c r="E637" s="6" t="str">
        <f>IF(TicketTotals35[[#This Row],[New Tickets]]&gt;=500, "TRUE", "FALSE")</f>
        <v>FALSE</v>
      </c>
      <c r="F637" s="4">
        <v>37</v>
      </c>
      <c r="G637" s="4">
        <f>IF(TicketTotals35[[#This Row],[New Tickets]]&gt;499, TicketTotals35[[#This Row],[New Tickets]], 0)</f>
        <v>0</v>
      </c>
      <c r="H637" s="3">
        <f>ROUND((TicketTotals35[[#This Row],[Billed Tickets]]/$F$5)*$F$6, 2)</f>
        <v>0</v>
      </c>
      <c r="I637" s="2">
        <f>TicketTotals35[[#This Row],[Billed Tickets]]/$F$5</f>
        <v>0</v>
      </c>
    </row>
    <row r="638" spans="1:9" x14ac:dyDescent="0.35">
      <c r="A638" s="8" t="s">
        <v>11</v>
      </c>
      <c r="B638" s="8" t="s">
        <v>2951</v>
      </c>
      <c r="C638" s="8" t="s">
        <v>1202</v>
      </c>
      <c r="D638" s="25" t="s">
        <v>1203</v>
      </c>
      <c r="E638" s="6" t="str">
        <f>IF(TicketTotals35[[#This Row],[New Tickets]]&gt;=500, "TRUE", "FALSE")</f>
        <v>TRUE</v>
      </c>
      <c r="F638" s="4">
        <v>21041</v>
      </c>
      <c r="G638" s="4">
        <f>IF(TicketTotals35[[#This Row],[New Tickets]]&gt;499, TicketTotals35[[#This Row],[New Tickets]], 0)</f>
        <v>21041</v>
      </c>
      <c r="H638" s="3">
        <f>ROUND((TicketTotals35[[#This Row],[Billed Tickets]]/$F$5)*$F$6, 2)</f>
        <v>13739.65</v>
      </c>
      <c r="I638" s="2">
        <f>TicketTotals35[[#This Row],[Billed Tickets]]/$F$5</f>
        <v>2.6170762577787153E-3</v>
      </c>
    </row>
    <row r="639" spans="1:9" x14ac:dyDescent="0.35">
      <c r="A639" s="8" t="s">
        <v>11</v>
      </c>
      <c r="B639" s="8" t="s">
        <v>2951</v>
      </c>
      <c r="C639" s="11" t="s">
        <v>1204</v>
      </c>
      <c r="D639" s="26" t="s">
        <v>1205</v>
      </c>
      <c r="E639" s="6" t="str">
        <f>IF(TicketTotals35[[#This Row],[New Tickets]]&gt;=500, "TRUE", "FALSE")</f>
        <v>FALSE</v>
      </c>
      <c r="F639" s="4">
        <v>7</v>
      </c>
      <c r="G639" s="4">
        <f>IF(TicketTotals35[[#This Row],[New Tickets]]&gt;499, TicketTotals35[[#This Row],[New Tickets]], 0)</f>
        <v>0</v>
      </c>
      <c r="H639" s="3">
        <f>ROUND((TicketTotals35[[#This Row],[Billed Tickets]]/$F$5)*$F$6, 2)</f>
        <v>0</v>
      </c>
      <c r="I639" s="2">
        <f>TicketTotals35[[#This Row],[Billed Tickets]]/$F$5</f>
        <v>0</v>
      </c>
    </row>
    <row r="640" spans="1:9" x14ac:dyDescent="0.35">
      <c r="A640" s="8" t="s">
        <v>11</v>
      </c>
      <c r="B640" s="8" t="s">
        <v>2951</v>
      </c>
      <c r="C640" s="8" t="s">
        <v>1206</v>
      </c>
      <c r="D640" s="25" t="s">
        <v>1207</v>
      </c>
      <c r="E640" s="6" t="str">
        <f>IF(TicketTotals35[[#This Row],[New Tickets]]&gt;=500, "TRUE", "FALSE")</f>
        <v>FALSE</v>
      </c>
      <c r="F640" s="4">
        <v>32</v>
      </c>
      <c r="G640" s="4">
        <f>IF(TicketTotals35[[#This Row],[New Tickets]]&gt;499, TicketTotals35[[#This Row],[New Tickets]], 0)</f>
        <v>0</v>
      </c>
      <c r="H640" s="3">
        <f>ROUND((TicketTotals35[[#This Row],[Billed Tickets]]/$F$5)*$F$6, 2)</f>
        <v>0</v>
      </c>
      <c r="I640" s="2">
        <f>TicketTotals35[[#This Row],[Billed Tickets]]/$F$5</f>
        <v>0</v>
      </c>
    </row>
    <row r="641" spans="1:9" x14ac:dyDescent="0.35">
      <c r="A641" s="8" t="s">
        <v>11</v>
      </c>
      <c r="B641" s="8" t="s">
        <v>2951</v>
      </c>
      <c r="C641" s="8" t="s">
        <v>1208</v>
      </c>
      <c r="D641" s="26" t="s">
        <v>1209</v>
      </c>
      <c r="E641" s="6" t="str">
        <f>IF(TicketTotals35[[#This Row],[New Tickets]]&gt;=500, "TRUE", "FALSE")</f>
        <v>TRUE</v>
      </c>
      <c r="F641" s="4">
        <v>1130</v>
      </c>
      <c r="G641" s="4">
        <f>IF(TicketTotals35[[#This Row],[New Tickets]]&gt;499, TicketTotals35[[#This Row],[New Tickets]], 0)</f>
        <v>1130</v>
      </c>
      <c r="H641" s="3">
        <f>ROUND((TicketTotals35[[#This Row],[Billed Tickets]]/$F$5)*$F$6, 2)</f>
        <v>737.88</v>
      </c>
      <c r="I641" s="2">
        <f>TicketTotals35[[#This Row],[Billed Tickets]]/$F$5</f>
        <v>1.4054922158119617E-4</v>
      </c>
    </row>
    <row r="642" spans="1:9" x14ac:dyDescent="0.35">
      <c r="A642" s="8" t="s">
        <v>11</v>
      </c>
      <c r="B642" s="8" t="s">
        <v>2951</v>
      </c>
      <c r="C642" s="8" t="s">
        <v>1210</v>
      </c>
      <c r="D642" s="25" t="s">
        <v>1211</v>
      </c>
      <c r="E642" s="6" t="str">
        <f>IF(TicketTotals35[[#This Row],[New Tickets]]&gt;=500, "TRUE", "FALSE")</f>
        <v>FALSE</v>
      </c>
      <c r="F642" s="4">
        <v>28</v>
      </c>
      <c r="G642" s="4">
        <f>IF(TicketTotals35[[#This Row],[New Tickets]]&gt;499, TicketTotals35[[#This Row],[New Tickets]], 0)</f>
        <v>0</v>
      </c>
      <c r="H642" s="3">
        <f>ROUND((TicketTotals35[[#This Row],[Billed Tickets]]/$F$5)*$F$6, 2)</f>
        <v>0</v>
      </c>
      <c r="I642" s="2">
        <f>TicketTotals35[[#This Row],[Billed Tickets]]/$F$5</f>
        <v>0</v>
      </c>
    </row>
    <row r="643" spans="1:9" x14ac:dyDescent="0.35">
      <c r="A643" s="8" t="s">
        <v>11</v>
      </c>
      <c r="B643" s="8" t="s">
        <v>2951</v>
      </c>
      <c r="C643" s="8" t="s">
        <v>1212</v>
      </c>
      <c r="D643" s="26" t="s">
        <v>1213</v>
      </c>
      <c r="E643" s="6" t="str">
        <f>IF(TicketTotals35[[#This Row],[New Tickets]]&gt;=500, "TRUE", "FALSE")</f>
        <v>FALSE</v>
      </c>
      <c r="F643" s="4">
        <v>2</v>
      </c>
      <c r="G643" s="4">
        <f>IF(TicketTotals35[[#This Row],[New Tickets]]&gt;499, TicketTotals35[[#This Row],[New Tickets]], 0)</f>
        <v>0</v>
      </c>
      <c r="H643" s="3">
        <f>ROUND((TicketTotals35[[#This Row],[Billed Tickets]]/$F$5)*$F$6, 2)</f>
        <v>0</v>
      </c>
      <c r="I643" s="2">
        <f>TicketTotals35[[#This Row],[Billed Tickets]]/$F$5</f>
        <v>0</v>
      </c>
    </row>
    <row r="644" spans="1:9" x14ac:dyDescent="0.35">
      <c r="A644" s="8" t="s">
        <v>11</v>
      </c>
      <c r="B644" s="8" t="s">
        <v>2951</v>
      </c>
      <c r="C644" s="8" t="s">
        <v>1214</v>
      </c>
      <c r="D644" s="25" t="s">
        <v>1215</v>
      </c>
      <c r="E644" s="6" t="str">
        <f>IF(TicketTotals35[[#This Row],[New Tickets]]&gt;=500, "TRUE", "FALSE")</f>
        <v>FALSE</v>
      </c>
      <c r="F644" s="4">
        <v>31</v>
      </c>
      <c r="G644" s="4">
        <f>IF(TicketTotals35[[#This Row],[New Tickets]]&gt;499, TicketTotals35[[#This Row],[New Tickets]], 0)</f>
        <v>0</v>
      </c>
      <c r="H644" s="3">
        <f>ROUND((TicketTotals35[[#This Row],[Billed Tickets]]/$F$5)*$F$6, 2)</f>
        <v>0</v>
      </c>
      <c r="I644" s="2">
        <f>TicketTotals35[[#This Row],[Billed Tickets]]/$F$5</f>
        <v>0</v>
      </c>
    </row>
    <row r="645" spans="1:9" x14ac:dyDescent="0.35">
      <c r="A645" s="8" t="s">
        <v>11</v>
      </c>
      <c r="B645" s="8" t="s">
        <v>2951</v>
      </c>
      <c r="C645" s="8" t="s">
        <v>1216</v>
      </c>
      <c r="D645" s="26" t="s">
        <v>1217</v>
      </c>
      <c r="E645" s="6" t="str">
        <f>IF(TicketTotals35[[#This Row],[New Tickets]]&gt;=500, "TRUE", "FALSE")</f>
        <v>FALSE</v>
      </c>
      <c r="F645" s="4">
        <v>8</v>
      </c>
      <c r="G645" s="4">
        <f>IF(TicketTotals35[[#This Row],[New Tickets]]&gt;499, TicketTotals35[[#This Row],[New Tickets]], 0)</f>
        <v>0</v>
      </c>
      <c r="H645" s="3">
        <f>ROUND((TicketTotals35[[#This Row],[Billed Tickets]]/$F$5)*$F$6, 2)</f>
        <v>0</v>
      </c>
      <c r="I645" s="2">
        <f>TicketTotals35[[#This Row],[Billed Tickets]]/$F$5</f>
        <v>0</v>
      </c>
    </row>
    <row r="646" spans="1:9" x14ac:dyDescent="0.35">
      <c r="A646" s="8" t="s">
        <v>11</v>
      </c>
      <c r="B646" s="8" t="s">
        <v>2951</v>
      </c>
      <c r="C646" s="8" t="s">
        <v>1218</v>
      </c>
      <c r="D646" s="25" t="s">
        <v>1219</v>
      </c>
      <c r="E646" s="6" t="str">
        <f>IF(TicketTotals35[[#This Row],[New Tickets]]&gt;=500, "TRUE", "FALSE")</f>
        <v>FALSE</v>
      </c>
      <c r="F646" s="4">
        <v>12</v>
      </c>
      <c r="G646" s="4">
        <f>IF(TicketTotals35[[#This Row],[New Tickets]]&gt;499, TicketTotals35[[#This Row],[New Tickets]], 0)</f>
        <v>0</v>
      </c>
      <c r="H646" s="3">
        <f>ROUND((TicketTotals35[[#This Row],[Billed Tickets]]/$F$5)*$F$6, 2)</f>
        <v>0</v>
      </c>
      <c r="I646" s="2">
        <f>TicketTotals35[[#This Row],[Billed Tickets]]/$F$5</f>
        <v>0</v>
      </c>
    </row>
    <row r="647" spans="1:9" x14ac:dyDescent="0.35">
      <c r="A647" s="8" t="s">
        <v>11</v>
      </c>
      <c r="B647" s="8" t="s">
        <v>2951</v>
      </c>
      <c r="C647" s="8" t="s">
        <v>1220</v>
      </c>
      <c r="D647" s="26" t="s">
        <v>1221</v>
      </c>
      <c r="E647" s="6" t="str">
        <f>IF(TicketTotals35[[#This Row],[New Tickets]]&gt;=500, "TRUE", "FALSE")</f>
        <v>FALSE</v>
      </c>
      <c r="F647" s="4">
        <v>40</v>
      </c>
      <c r="G647" s="4">
        <f>IF(TicketTotals35[[#This Row],[New Tickets]]&gt;499, TicketTotals35[[#This Row],[New Tickets]], 0)</f>
        <v>0</v>
      </c>
      <c r="H647" s="3">
        <f>ROUND((TicketTotals35[[#This Row],[Billed Tickets]]/$F$5)*$F$6, 2)</f>
        <v>0</v>
      </c>
      <c r="I647" s="2">
        <f>TicketTotals35[[#This Row],[Billed Tickets]]/$F$5</f>
        <v>0</v>
      </c>
    </row>
    <row r="648" spans="1:9" x14ac:dyDescent="0.35">
      <c r="A648" s="8" t="s">
        <v>11</v>
      </c>
      <c r="B648" s="8" t="s">
        <v>2951</v>
      </c>
      <c r="C648" s="8" t="s">
        <v>1222</v>
      </c>
      <c r="D648" s="25" t="s">
        <v>1223</v>
      </c>
      <c r="E648" s="6" t="str">
        <f>IF(TicketTotals35[[#This Row],[New Tickets]]&gt;=500, "TRUE", "FALSE")</f>
        <v>FALSE</v>
      </c>
      <c r="F648" s="4">
        <v>4</v>
      </c>
      <c r="G648" s="4">
        <f>IF(TicketTotals35[[#This Row],[New Tickets]]&gt;499, TicketTotals35[[#This Row],[New Tickets]], 0)</f>
        <v>0</v>
      </c>
      <c r="H648" s="3">
        <f>ROUND((TicketTotals35[[#This Row],[Billed Tickets]]/$F$5)*$F$6, 2)</f>
        <v>0</v>
      </c>
      <c r="I648" s="2">
        <f>TicketTotals35[[#This Row],[Billed Tickets]]/$F$5</f>
        <v>0</v>
      </c>
    </row>
    <row r="649" spans="1:9" x14ac:dyDescent="0.35">
      <c r="A649" s="8" t="s">
        <v>11</v>
      </c>
      <c r="B649" s="8" t="s">
        <v>2951</v>
      </c>
      <c r="C649" s="8" t="s">
        <v>1224</v>
      </c>
      <c r="D649" s="26" t="s">
        <v>1225</v>
      </c>
      <c r="E649" s="6" t="str">
        <f>IF(TicketTotals35[[#This Row],[New Tickets]]&gt;=500, "TRUE", "FALSE")</f>
        <v>TRUE</v>
      </c>
      <c r="F649" s="4">
        <v>1089</v>
      </c>
      <c r="G649" s="4">
        <f>IF(TicketTotals35[[#This Row],[New Tickets]]&gt;499, TicketTotals35[[#This Row],[New Tickets]], 0)</f>
        <v>1089</v>
      </c>
      <c r="H649" s="3">
        <f>ROUND((TicketTotals35[[#This Row],[Billed Tickets]]/$F$5)*$F$6, 2)</f>
        <v>711.11</v>
      </c>
      <c r="I649" s="2">
        <f>TicketTotals35[[#This Row],[Billed Tickets]]/$F$5</f>
        <v>1.3544964805479879E-4</v>
      </c>
    </row>
    <row r="650" spans="1:9" x14ac:dyDescent="0.35">
      <c r="A650" s="8" t="s">
        <v>11</v>
      </c>
      <c r="B650" s="8" t="s">
        <v>2951</v>
      </c>
      <c r="C650" s="8" t="s">
        <v>1226</v>
      </c>
      <c r="D650" s="25" t="s">
        <v>1227</v>
      </c>
      <c r="E650" s="6" t="str">
        <f>IF(TicketTotals35[[#This Row],[New Tickets]]&gt;=500, "TRUE", "FALSE")</f>
        <v>TRUE</v>
      </c>
      <c r="F650" s="4">
        <v>986</v>
      </c>
      <c r="G650" s="4">
        <f>IF(TicketTotals35[[#This Row],[New Tickets]]&gt;499, TicketTotals35[[#This Row],[New Tickets]], 0)</f>
        <v>986</v>
      </c>
      <c r="H650" s="3">
        <f>ROUND((TicketTotals35[[#This Row],[Billed Tickets]]/$F$5)*$F$6, 2)</f>
        <v>643.85</v>
      </c>
      <c r="I650" s="2">
        <f>TicketTotals35[[#This Row],[Billed Tickets]]/$F$5</f>
        <v>1.2263852431775168E-4</v>
      </c>
    </row>
    <row r="651" spans="1:9" x14ac:dyDescent="0.35">
      <c r="A651" s="8" t="s">
        <v>11</v>
      </c>
      <c r="B651" s="8" t="s">
        <v>2951</v>
      </c>
      <c r="C651" s="8" t="s">
        <v>1228</v>
      </c>
      <c r="D651" s="26" t="s">
        <v>1229</v>
      </c>
      <c r="E651" s="6" t="str">
        <f>IF(TicketTotals35[[#This Row],[New Tickets]]&gt;=500, "TRUE", "FALSE")</f>
        <v>TRUE</v>
      </c>
      <c r="F651" s="4">
        <v>2279</v>
      </c>
      <c r="G651" s="4">
        <f>IF(TicketTotals35[[#This Row],[New Tickets]]&gt;499, TicketTotals35[[#This Row],[New Tickets]], 0)</f>
        <v>2279</v>
      </c>
      <c r="H651" s="3">
        <f>ROUND((TicketTotals35[[#This Row],[Billed Tickets]]/$F$5)*$F$6, 2)</f>
        <v>1488.17</v>
      </c>
      <c r="I651" s="2">
        <f>TicketTotals35[[#This Row],[Billed Tickets]]/$F$5</f>
        <v>2.8346166016243014E-4</v>
      </c>
    </row>
    <row r="652" spans="1:9" x14ac:dyDescent="0.35">
      <c r="A652" s="8" t="s">
        <v>11</v>
      </c>
      <c r="B652" s="8" t="s">
        <v>2951</v>
      </c>
      <c r="C652" s="8" t="s">
        <v>1230</v>
      </c>
      <c r="D652" s="25" t="s">
        <v>1231</v>
      </c>
      <c r="E652" s="6" t="str">
        <f>IF(TicketTotals35[[#This Row],[New Tickets]]&gt;=500, "TRUE", "FALSE")</f>
        <v>TRUE</v>
      </c>
      <c r="F652" s="4">
        <v>4877</v>
      </c>
      <c r="G652" s="4">
        <f>IF(TicketTotals35[[#This Row],[New Tickets]]&gt;499, TicketTotals35[[#This Row],[New Tickets]], 0)</f>
        <v>4877</v>
      </c>
      <c r="H652" s="3">
        <f>ROUND((TicketTotals35[[#This Row],[Billed Tickets]]/$F$5)*$F$6, 2)</f>
        <v>3184.65</v>
      </c>
      <c r="I652" s="2">
        <f>TicketTotals35[[#This Row],[Billed Tickets]]/$F$5</f>
        <v>6.0660048995707404E-4</v>
      </c>
    </row>
    <row r="653" spans="1:9" x14ac:dyDescent="0.35">
      <c r="A653" s="8" t="s">
        <v>11</v>
      </c>
      <c r="B653" s="8" t="s">
        <v>2951</v>
      </c>
      <c r="C653" s="8" t="s">
        <v>1232</v>
      </c>
      <c r="D653" s="26" t="s">
        <v>1233</v>
      </c>
      <c r="E653" s="6" t="str">
        <f>IF(TicketTotals35[[#This Row],[New Tickets]]&gt;=500, "TRUE", "FALSE")</f>
        <v>FALSE</v>
      </c>
      <c r="F653" s="4">
        <v>2</v>
      </c>
      <c r="G653" s="4">
        <f>IF(TicketTotals35[[#This Row],[New Tickets]]&gt;499, TicketTotals35[[#This Row],[New Tickets]], 0)</f>
        <v>0</v>
      </c>
      <c r="H653" s="3">
        <f>ROUND((TicketTotals35[[#This Row],[Billed Tickets]]/$F$5)*$F$6, 2)</f>
        <v>0</v>
      </c>
      <c r="I653" s="2">
        <f>TicketTotals35[[#This Row],[Billed Tickets]]/$F$5</f>
        <v>0</v>
      </c>
    </row>
    <row r="654" spans="1:9" x14ac:dyDescent="0.35">
      <c r="A654" s="8" t="s">
        <v>11</v>
      </c>
      <c r="B654" s="8" t="s">
        <v>2951</v>
      </c>
      <c r="C654" s="8" t="s">
        <v>1234</v>
      </c>
      <c r="D654" s="25" t="s">
        <v>1235</v>
      </c>
      <c r="E654" s="6" t="str">
        <f>IF(TicketTotals35[[#This Row],[New Tickets]]&gt;=500, "TRUE", "FALSE")</f>
        <v>TRUE</v>
      </c>
      <c r="F654" s="4">
        <v>921</v>
      </c>
      <c r="G654" s="4">
        <f>IF(TicketTotals35[[#This Row],[New Tickets]]&gt;499, TicketTotals35[[#This Row],[New Tickets]], 0)</f>
        <v>921</v>
      </c>
      <c r="H654" s="3">
        <f>ROUND((TicketTotals35[[#This Row],[Billed Tickets]]/$F$5)*$F$6, 2)</f>
        <v>601.41</v>
      </c>
      <c r="I654" s="2">
        <f>TicketTotals35[[#This Row],[Billed Tickets]]/$F$5</f>
        <v>1.1455383458078023E-4</v>
      </c>
    </row>
    <row r="655" spans="1:9" x14ac:dyDescent="0.35">
      <c r="A655" s="8" t="s">
        <v>11</v>
      </c>
      <c r="B655" s="8" t="s">
        <v>2951</v>
      </c>
      <c r="C655" s="8" t="s">
        <v>1236</v>
      </c>
      <c r="D655" s="26" t="s">
        <v>1237</v>
      </c>
      <c r="E655" s="6" t="str">
        <f>IF(TicketTotals35[[#This Row],[New Tickets]]&gt;=500, "TRUE", "FALSE")</f>
        <v>FALSE</v>
      </c>
      <c r="F655" s="4">
        <v>394</v>
      </c>
      <c r="G655" s="4">
        <f>IF(TicketTotals35[[#This Row],[New Tickets]]&gt;499, TicketTotals35[[#This Row],[New Tickets]], 0)</f>
        <v>0</v>
      </c>
      <c r="H655" s="3">
        <f>ROUND((TicketTotals35[[#This Row],[Billed Tickets]]/$F$5)*$F$6, 2)</f>
        <v>0</v>
      </c>
      <c r="I655" s="2">
        <f>TicketTotals35[[#This Row],[Billed Tickets]]/$F$5</f>
        <v>0</v>
      </c>
    </row>
    <row r="656" spans="1:9" x14ac:dyDescent="0.35">
      <c r="A656" s="8" t="s">
        <v>11</v>
      </c>
      <c r="B656" s="8" t="s">
        <v>2951</v>
      </c>
      <c r="C656" s="8" t="s">
        <v>1238</v>
      </c>
      <c r="D656" s="25" t="s">
        <v>1239</v>
      </c>
      <c r="E656" s="6" t="str">
        <f>IF(TicketTotals35[[#This Row],[New Tickets]]&gt;=500, "TRUE", "FALSE")</f>
        <v>TRUE</v>
      </c>
      <c r="F656" s="4">
        <v>1450</v>
      </c>
      <c r="G656" s="4">
        <f>IF(TicketTotals35[[#This Row],[New Tickets]]&gt;499, TicketTotals35[[#This Row],[New Tickets]], 0)</f>
        <v>1450</v>
      </c>
      <c r="H656" s="3">
        <f>ROUND((TicketTotals35[[#This Row],[Billed Tickets]]/$F$5)*$F$6, 2)</f>
        <v>946.84</v>
      </c>
      <c r="I656" s="2">
        <f>TicketTotals35[[#This Row],[Billed Tickets]]/$F$5</f>
        <v>1.803507710555172E-4</v>
      </c>
    </row>
    <row r="657" spans="1:9" x14ac:dyDescent="0.35">
      <c r="A657" s="8" t="s">
        <v>11</v>
      </c>
      <c r="B657" s="8" t="s">
        <v>2951</v>
      </c>
      <c r="C657" s="8" t="s">
        <v>1240</v>
      </c>
      <c r="D657" s="26" t="s">
        <v>1241</v>
      </c>
      <c r="E657" s="6" t="str">
        <f>IF(TicketTotals35[[#This Row],[New Tickets]]&gt;=500, "TRUE", "FALSE")</f>
        <v>FALSE</v>
      </c>
      <c r="F657" s="4">
        <v>58</v>
      </c>
      <c r="G657" s="4">
        <f>IF(TicketTotals35[[#This Row],[New Tickets]]&gt;499, TicketTotals35[[#This Row],[New Tickets]], 0)</f>
        <v>0</v>
      </c>
      <c r="H657" s="3">
        <f>ROUND((TicketTotals35[[#This Row],[Billed Tickets]]/$F$5)*$F$6, 2)</f>
        <v>0</v>
      </c>
      <c r="I657" s="2">
        <f>TicketTotals35[[#This Row],[Billed Tickets]]/$F$5</f>
        <v>0</v>
      </c>
    </row>
    <row r="658" spans="1:9" x14ac:dyDescent="0.35">
      <c r="A658" s="8" t="s">
        <v>11</v>
      </c>
      <c r="B658" s="8" t="s">
        <v>2951</v>
      </c>
      <c r="C658" s="8" t="s">
        <v>1242</v>
      </c>
      <c r="D658" s="25" t="s">
        <v>1243</v>
      </c>
      <c r="E658" s="6" t="str">
        <f>IF(TicketTotals35[[#This Row],[New Tickets]]&gt;=500, "TRUE", "FALSE")</f>
        <v>TRUE</v>
      </c>
      <c r="F658" s="4">
        <v>1570</v>
      </c>
      <c r="G658" s="4">
        <f>IF(TicketTotals35[[#This Row],[New Tickets]]&gt;499, TicketTotals35[[#This Row],[New Tickets]], 0)</f>
        <v>1570</v>
      </c>
      <c r="H658" s="3">
        <f>ROUND((TicketTotals35[[#This Row],[Billed Tickets]]/$F$5)*$F$6, 2)</f>
        <v>1025.2</v>
      </c>
      <c r="I658" s="2">
        <f>TicketTotals35[[#This Row],[Billed Tickets]]/$F$5</f>
        <v>1.9527635210838759E-4</v>
      </c>
    </row>
    <row r="659" spans="1:9" x14ac:dyDescent="0.35">
      <c r="A659" s="8" t="s">
        <v>11</v>
      </c>
      <c r="B659" s="8" t="s">
        <v>2951</v>
      </c>
      <c r="C659" s="8" t="s">
        <v>1244</v>
      </c>
      <c r="D659" s="26" t="s">
        <v>1245</v>
      </c>
      <c r="E659" s="6" t="str">
        <f>IF(TicketTotals35[[#This Row],[New Tickets]]&gt;=500, "TRUE", "FALSE")</f>
        <v>FALSE</v>
      </c>
      <c r="F659" s="4">
        <v>12</v>
      </c>
      <c r="G659" s="4">
        <f>IF(TicketTotals35[[#This Row],[New Tickets]]&gt;499, TicketTotals35[[#This Row],[New Tickets]], 0)</f>
        <v>0</v>
      </c>
      <c r="H659" s="3">
        <f>ROUND((TicketTotals35[[#This Row],[Billed Tickets]]/$F$5)*$F$6, 2)</f>
        <v>0</v>
      </c>
      <c r="I659" s="2">
        <f>TicketTotals35[[#This Row],[Billed Tickets]]/$F$5</f>
        <v>0</v>
      </c>
    </row>
    <row r="660" spans="1:9" x14ac:dyDescent="0.35">
      <c r="A660" s="8" t="s">
        <v>11</v>
      </c>
      <c r="B660" s="8" t="s">
        <v>2951</v>
      </c>
      <c r="C660" s="8" t="s">
        <v>1246</v>
      </c>
      <c r="D660" s="25" t="s">
        <v>1247</v>
      </c>
      <c r="E660" s="6" t="str">
        <f>IF(TicketTotals35[[#This Row],[New Tickets]]&gt;=500, "TRUE", "FALSE")</f>
        <v>FALSE</v>
      </c>
      <c r="F660" s="4">
        <v>50</v>
      </c>
      <c r="G660" s="4">
        <f>IF(TicketTotals35[[#This Row],[New Tickets]]&gt;499, TicketTotals35[[#This Row],[New Tickets]], 0)</f>
        <v>0</v>
      </c>
      <c r="H660" s="3">
        <f>ROUND((TicketTotals35[[#This Row],[Billed Tickets]]/$F$5)*$F$6, 2)</f>
        <v>0</v>
      </c>
      <c r="I660" s="2">
        <f>TicketTotals35[[#This Row],[Billed Tickets]]/$F$5</f>
        <v>0</v>
      </c>
    </row>
    <row r="661" spans="1:9" x14ac:dyDescent="0.35">
      <c r="A661" s="8" t="s">
        <v>11</v>
      </c>
      <c r="B661" s="8" t="s">
        <v>2951</v>
      </c>
      <c r="C661" s="8" t="s">
        <v>1248</v>
      </c>
      <c r="D661" s="26" t="s">
        <v>1249</v>
      </c>
      <c r="E661" s="6" t="str">
        <f>IF(TicketTotals35[[#This Row],[New Tickets]]&gt;=500, "TRUE", "FALSE")</f>
        <v>TRUE</v>
      </c>
      <c r="F661" s="4">
        <v>14727</v>
      </c>
      <c r="G661" s="4">
        <f>IF(TicketTotals35[[#This Row],[New Tickets]]&gt;499, TicketTotals35[[#This Row],[New Tickets]], 0)</f>
        <v>14727</v>
      </c>
      <c r="H661" s="3">
        <f>ROUND((TicketTotals35[[#This Row],[Billed Tickets]]/$F$5)*$F$6, 2)</f>
        <v>9616.65</v>
      </c>
      <c r="I661" s="2">
        <f>TicketTotals35[[#This Row],[Billed Tickets]]/$F$5</f>
        <v>1.8317419347135184E-3</v>
      </c>
    </row>
    <row r="662" spans="1:9" x14ac:dyDescent="0.35">
      <c r="A662" s="8" t="s">
        <v>11</v>
      </c>
      <c r="B662" s="8" t="s">
        <v>2951</v>
      </c>
      <c r="C662" s="8" t="s">
        <v>1250</v>
      </c>
      <c r="D662" s="25" t="s">
        <v>1251</v>
      </c>
      <c r="E662" s="6" t="str">
        <f>IF(TicketTotals35[[#This Row],[New Tickets]]&gt;=500, "TRUE", "FALSE")</f>
        <v>TRUE</v>
      </c>
      <c r="F662" s="4">
        <v>1641</v>
      </c>
      <c r="G662" s="4">
        <f>IF(TicketTotals35[[#This Row],[New Tickets]]&gt;499, TicketTotals35[[#This Row],[New Tickets]], 0)</f>
        <v>1641</v>
      </c>
      <c r="H662" s="3">
        <f>ROUND((TicketTotals35[[#This Row],[Billed Tickets]]/$F$5)*$F$6, 2)</f>
        <v>1071.56</v>
      </c>
      <c r="I662" s="2">
        <f>TicketTotals35[[#This Row],[Billed Tickets]]/$F$5</f>
        <v>2.0410732089800256E-4</v>
      </c>
    </row>
    <row r="663" spans="1:9" x14ac:dyDescent="0.35">
      <c r="A663" s="8" t="s">
        <v>11</v>
      </c>
      <c r="B663" s="8" t="s">
        <v>2951</v>
      </c>
      <c r="C663" s="8" t="s">
        <v>1252</v>
      </c>
      <c r="D663" s="26" t="s">
        <v>1253</v>
      </c>
      <c r="E663" s="6" t="str">
        <f>IF(TicketTotals35[[#This Row],[New Tickets]]&gt;=500, "TRUE", "FALSE")</f>
        <v>FALSE</v>
      </c>
      <c r="F663" s="4">
        <v>73</v>
      </c>
      <c r="G663" s="4">
        <f>IF(TicketTotals35[[#This Row],[New Tickets]]&gt;499, TicketTotals35[[#This Row],[New Tickets]], 0)</f>
        <v>0</v>
      </c>
      <c r="H663" s="3">
        <f>ROUND((TicketTotals35[[#This Row],[Billed Tickets]]/$F$5)*$F$6, 2)</f>
        <v>0</v>
      </c>
      <c r="I663" s="2">
        <f>TicketTotals35[[#This Row],[Billed Tickets]]/$F$5</f>
        <v>0</v>
      </c>
    </row>
    <row r="664" spans="1:9" x14ac:dyDescent="0.35">
      <c r="A664" s="8" t="s">
        <v>11</v>
      </c>
      <c r="B664" s="8" t="s">
        <v>2951</v>
      </c>
      <c r="C664" s="8" t="s">
        <v>1254</v>
      </c>
      <c r="D664" s="25" t="s">
        <v>1255</v>
      </c>
      <c r="E664" s="6" t="str">
        <f>IF(TicketTotals35[[#This Row],[New Tickets]]&gt;=500, "TRUE", "FALSE")</f>
        <v>FALSE</v>
      </c>
      <c r="F664" s="4">
        <v>294</v>
      </c>
      <c r="G664" s="4">
        <f>IF(TicketTotals35[[#This Row],[New Tickets]]&gt;499, TicketTotals35[[#This Row],[New Tickets]], 0)</f>
        <v>0</v>
      </c>
      <c r="H664" s="3">
        <f>ROUND((TicketTotals35[[#This Row],[Billed Tickets]]/$F$5)*$F$6, 2)</f>
        <v>0</v>
      </c>
      <c r="I664" s="2">
        <f>TicketTotals35[[#This Row],[Billed Tickets]]/$F$5</f>
        <v>0</v>
      </c>
    </row>
    <row r="665" spans="1:9" x14ac:dyDescent="0.35">
      <c r="A665" s="8" t="s">
        <v>11</v>
      </c>
      <c r="B665" s="8" t="s">
        <v>2951</v>
      </c>
      <c r="C665" s="8" t="s">
        <v>1256</v>
      </c>
      <c r="D665" s="26" t="s">
        <v>1257</v>
      </c>
      <c r="E665" s="6" t="str">
        <f>IF(TicketTotals35[[#This Row],[New Tickets]]&gt;=500, "TRUE", "FALSE")</f>
        <v>FALSE</v>
      </c>
      <c r="F665" s="4">
        <v>2</v>
      </c>
      <c r="G665" s="4">
        <f>IF(TicketTotals35[[#This Row],[New Tickets]]&gt;499, TicketTotals35[[#This Row],[New Tickets]], 0)</f>
        <v>0</v>
      </c>
      <c r="H665" s="3">
        <f>ROUND((TicketTotals35[[#This Row],[Billed Tickets]]/$F$5)*$F$6, 2)</f>
        <v>0</v>
      </c>
      <c r="I665" s="2">
        <f>TicketTotals35[[#This Row],[Billed Tickets]]/$F$5</f>
        <v>0</v>
      </c>
    </row>
    <row r="666" spans="1:9" x14ac:dyDescent="0.35">
      <c r="A666" s="8" t="s">
        <v>11</v>
      </c>
      <c r="B666" s="8" t="s">
        <v>2951</v>
      </c>
      <c r="C666" s="8" t="s">
        <v>1258</v>
      </c>
      <c r="D666" s="25" t="s">
        <v>1259</v>
      </c>
      <c r="E666" s="6" t="str">
        <f>IF(TicketTotals35[[#This Row],[New Tickets]]&gt;=500, "TRUE", "FALSE")</f>
        <v>TRUE</v>
      </c>
      <c r="F666" s="4">
        <v>1207</v>
      </c>
      <c r="G666" s="4">
        <f>IF(TicketTotals35[[#This Row],[New Tickets]]&gt;499, TicketTotals35[[#This Row],[New Tickets]], 0)</f>
        <v>1207</v>
      </c>
      <c r="H666" s="3">
        <f>ROUND((TicketTotals35[[#This Row],[Billed Tickets]]/$F$5)*$F$6, 2)</f>
        <v>788.16</v>
      </c>
      <c r="I666" s="2">
        <f>TicketTotals35[[#This Row],[Billed Tickets]]/$F$5</f>
        <v>1.5012646942345466E-4</v>
      </c>
    </row>
    <row r="667" spans="1:9" x14ac:dyDescent="0.35">
      <c r="A667" s="8" t="s">
        <v>11</v>
      </c>
      <c r="B667" s="8" t="s">
        <v>2951</v>
      </c>
      <c r="C667" s="8" t="s">
        <v>1260</v>
      </c>
      <c r="D667" s="26" t="s">
        <v>1261</v>
      </c>
      <c r="E667" s="6" t="str">
        <f>IF(TicketTotals35[[#This Row],[New Tickets]]&gt;=500, "TRUE", "FALSE")</f>
        <v>TRUE</v>
      </c>
      <c r="F667" s="4">
        <v>3361</v>
      </c>
      <c r="G667" s="4">
        <f>IF(TicketTotals35[[#This Row],[New Tickets]]&gt;499, TicketTotals35[[#This Row],[New Tickets]], 0)</f>
        <v>3361</v>
      </c>
      <c r="H667" s="3">
        <f>ROUND((TicketTotals35[[#This Row],[Billed Tickets]]/$F$5)*$F$6, 2)</f>
        <v>2194.71</v>
      </c>
      <c r="I667" s="2">
        <f>TicketTotals35[[#This Row],[Billed Tickets]]/$F$5</f>
        <v>4.1804064932247811E-4</v>
      </c>
    </row>
    <row r="668" spans="1:9" x14ac:dyDescent="0.35">
      <c r="A668" s="8" t="s">
        <v>11</v>
      </c>
      <c r="B668" s="8" t="s">
        <v>2951</v>
      </c>
      <c r="C668" s="8" t="s">
        <v>1262</v>
      </c>
      <c r="D668" s="25" t="s">
        <v>1263</v>
      </c>
      <c r="E668" s="6" t="str">
        <f>IF(TicketTotals35[[#This Row],[New Tickets]]&gt;=500, "TRUE", "FALSE")</f>
        <v>FALSE</v>
      </c>
      <c r="F668" s="4">
        <v>23</v>
      </c>
      <c r="G668" s="4">
        <f>IF(TicketTotals35[[#This Row],[New Tickets]]&gt;499, TicketTotals35[[#This Row],[New Tickets]], 0)</f>
        <v>0</v>
      </c>
      <c r="H668" s="3">
        <f>ROUND((TicketTotals35[[#This Row],[Billed Tickets]]/$F$5)*$F$6, 2)</f>
        <v>0</v>
      </c>
      <c r="I668" s="2">
        <f>TicketTotals35[[#This Row],[Billed Tickets]]/$F$5</f>
        <v>0</v>
      </c>
    </row>
    <row r="669" spans="1:9" x14ac:dyDescent="0.35">
      <c r="A669" s="8" t="s">
        <v>11</v>
      </c>
      <c r="B669" s="8" t="s">
        <v>2951</v>
      </c>
      <c r="C669" s="8" t="s">
        <v>1264</v>
      </c>
      <c r="D669" s="26" t="s">
        <v>1265</v>
      </c>
      <c r="E669" s="6" t="str">
        <f>IF(TicketTotals35[[#This Row],[New Tickets]]&gt;=500, "TRUE", "FALSE")</f>
        <v>FALSE</v>
      </c>
      <c r="F669" s="4">
        <v>360</v>
      </c>
      <c r="G669" s="4">
        <f>IF(TicketTotals35[[#This Row],[New Tickets]]&gt;499, TicketTotals35[[#This Row],[New Tickets]], 0)</f>
        <v>0</v>
      </c>
      <c r="H669" s="3">
        <f>ROUND((TicketTotals35[[#This Row],[Billed Tickets]]/$F$5)*$F$6, 2)</f>
        <v>0</v>
      </c>
      <c r="I669" s="2">
        <f>TicketTotals35[[#This Row],[Billed Tickets]]/$F$5</f>
        <v>0</v>
      </c>
    </row>
    <row r="670" spans="1:9" x14ac:dyDescent="0.35">
      <c r="A670" s="8" t="s">
        <v>11</v>
      </c>
      <c r="B670" s="8" t="s">
        <v>2951</v>
      </c>
      <c r="C670" s="8" t="s">
        <v>1266</v>
      </c>
      <c r="D670" s="25" t="s">
        <v>1267</v>
      </c>
      <c r="E670" s="6" t="str">
        <f>IF(TicketTotals35[[#This Row],[New Tickets]]&gt;=500, "TRUE", "FALSE")</f>
        <v>TRUE</v>
      </c>
      <c r="F670" s="4">
        <v>1627</v>
      </c>
      <c r="G670" s="4">
        <f>IF(TicketTotals35[[#This Row],[New Tickets]]&gt;499, TicketTotals35[[#This Row],[New Tickets]], 0)</f>
        <v>1627</v>
      </c>
      <c r="H670" s="3">
        <f>ROUND((TicketTotals35[[#This Row],[Billed Tickets]]/$F$5)*$F$6, 2)</f>
        <v>1062.42</v>
      </c>
      <c r="I670" s="2">
        <f>TicketTotals35[[#This Row],[Billed Tickets]]/$F$5</f>
        <v>2.0236600310850103E-4</v>
      </c>
    </row>
    <row r="671" spans="1:9" x14ac:dyDescent="0.35">
      <c r="A671" s="8" t="s">
        <v>11</v>
      </c>
      <c r="B671" s="8" t="s">
        <v>2951</v>
      </c>
      <c r="C671" s="8" t="s">
        <v>1268</v>
      </c>
      <c r="D671" s="26" t="s">
        <v>1269</v>
      </c>
      <c r="E671" s="6" t="str">
        <f>IF(TicketTotals35[[#This Row],[New Tickets]]&gt;=500, "TRUE", "FALSE")</f>
        <v>TRUE</v>
      </c>
      <c r="F671" s="4">
        <v>2871</v>
      </c>
      <c r="G671" s="4">
        <f>IF(TicketTotals35[[#This Row],[New Tickets]]&gt;499, TicketTotals35[[#This Row],[New Tickets]], 0)</f>
        <v>2871</v>
      </c>
      <c r="H671" s="3">
        <f>ROUND((TicketTotals35[[#This Row],[Billed Tickets]]/$F$5)*$F$6, 2)</f>
        <v>1874.75</v>
      </c>
      <c r="I671" s="2">
        <f>TicketTotals35[[#This Row],[Billed Tickets]]/$F$5</f>
        <v>3.5709452668992406E-4</v>
      </c>
    </row>
    <row r="672" spans="1:9" x14ac:dyDescent="0.35">
      <c r="A672" s="8" t="s">
        <v>11</v>
      </c>
      <c r="B672" s="8" t="s">
        <v>2951</v>
      </c>
      <c r="C672" s="8" t="s">
        <v>1270</v>
      </c>
      <c r="D672" s="25" t="s">
        <v>1271</v>
      </c>
      <c r="E672" s="6" t="str">
        <f>IF(TicketTotals35[[#This Row],[New Tickets]]&gt;=500, "TRUE", "FALSE")</f>
        <v>FALSE</v>
      </c>
      <c r="F672" s="4">
        <v>167</v>
      </c>
      <c r="G672" s="4">
        <f>IF(TicketTotals35[[#This Row],[New Tickets]]&gt;499, TicketTotals35[[#This Row],[New Tickets]], 0)</f>
        <v>0</v>
      </c>
      <c r="H672" s="3">
        <f>ROUND((TicketTotals35[[#This Row],[Billed Tickets]]/$F$5)*$F$6, 2)</f>
        <v>0</v>
      </c>
      <c r="I672" s="2">
        <f>TicketTotals35[[#This Row],[Billed Tickets]]/$F$5</f>
        <v>0</v>
      </c>
    </row>
    <row r="673" spans="1:9" x14ac:dyDescent="0.35">
      <c r="A673" s="8" t="s">
        <v>11</v>
      </c>
      <c r="B673" s="8" t="s">
        <v>2951</v>
      </c>
      <c r="C673" s="8" t="s">
        <v>1272</v>
      </c>
      <c r="D673" s="26" t="s">
        <v>1273</v>
      </c>
      <c r="E673" s="6" t="str">
        <f>IF(TicketTotals35[[#This Row],[New Tickets]]&gt;=500, "TRUE", "FALSE")</f>
        <v>TRUE</v>
      </c>
      <c r="F673" s="4">
        <v>591</v>
      </c>
      <c r="G673" s="4">
        <f>IF(TicketTotals35[[#This Row],[New Tickets]]&gt;499, TicketTotals35[[#This Row],[New Tickets]], 0)</f>
        <v>591</v>
      </c>
      <c r="H673" s="3">
        <f>ROUND((TicketTotals35[[#This Row],[Billed Tickets]]/$F$5)*$F$6, 2)</f>
        <v>385.92</v>
      </c>
      <c r="I673" s="2">
        <f>TicketTotals35[[#This Row],[Billed Tickets]]/$F$5</f>
        <v>7.3508486685386668E-5</v>
      </c>
    </row>
    <row r="674" spans="1:9" x14ac:dyDescent="0.35">
      <c r="A674" s="8" t="s">
        <v>11</v>
      </c>
      <c r="B674" s="8" t="s">
        <v>2951</v>
      </c>
      <c r="C674" s="8" t="s">
        <v>1274</v>
      </c>
      <c r="D674" s="25" t="s">
        <v>1275</v>
      </c>
      <c r="E674" s="6" t="str">
        <f>IF(TicketTotals35[[#This Row],[New Tickets]]&gt;=500, "TRUE", "FALSE")</f>
        <v>FALSE</v>
      </c>
      <c r="F674" s="4">
        <v>25</v>
      </c>
      <c r="G674" s="4">
        <f>IF(TicketTotals35[[#This Row],[New Tickets]]&gt;499, TicketTotals35[[#This Row],[New Tickets]], 0)</f>
        <v>0</v>
      </c>
      <c r="H674" s="3">
        <f>ROUND((TicketTotals35[[#This Row],[Billed Tickets]]/$F$5)*$F$6, 2)</f>
        <v>0</v>
      </c>
      <c r="I674" s="2">
        <f>TicketTotals35[[#This Row],[Billed Tickets]]/$F$5</f>
        <v>0</v>
      </c>
    </row>
    <row r="675" spans="1:9" x14ac:dyDescent="0.35">
      <c r="A675" s="8" t="s">
        <v>11</v>
      </c>
      <c r="B675" s="8" t="s">
        <v>2951</v>
      </c>
      <c r="C675" s="8" t="s">
        <v>1276</v>
      </c>
      <c r="D675" s="26" t="s">
        <v>1277</v>
      </c>
      <c r="E675" s="6" t="str">
        <f>IF(TicketTotals35[[#This Row],[New Tickets]]&gt;=500, "TRUE", "FALSE")</f>
        <v>TRUE</v>
      </c>
      <c r="F675" s="4">
        <v>5802</v>
      </c>
      <c r="G675" s="4">
        <f>IF(TicketTotals35[[#This Row],[New Tickets]]&gt;499, TicketTotals35[[#This Row],[New Tickets]], 0)</f>
        <v>5802</v>
      </c>
      <c r="H675" s="3">
        <f>ROUND((TicketTotals35[[#This Row],[Billed Tickets]]/$F$5)*$F$6, 2)</f>
        <v>3788.67</v>
      </c>
      <c r="I675" s="2">
        <f>TicketTotals35[[#This Row],[Billed Tickets]]/$F$5</f>
        <v>7.2165184390628331E-4</v>
      </c>
    </row>
    <row r="676" spans="1:9" x14ac:dyDescent="0.35">
      <c r="A676" s="8" t="s">
        <v>11</v>
      </c>
      <c r="B676" s="8" t="s">
        <v>2951</v>
      </c>
      <c r="C676" s="8" t="s">
        <v>1278</v>
      </c>
      <c r="D676" s="25" t="s">
        <v>1279</v>
      </c>
      <c r="E676" s="6" t="str">
        <f>IF(TicketTotals35[[#This Row],[New Tickets]]&gt;=500, "TRUE", "FALSE")</f>
        <v>TRUE</v>
      </c>
      <c r="F676" s="4">
        <v>777</v>
      </c>
      <c r="G676" s="4">
        <f>IF(TicketTotals35[[#This Row],[New Tickets]]&gt;499, TicketTotals35[[#This Row],[New Tickets]], 0)</f>
        <v>777</v>
      </c>
      <c r="H676" s="3">
        <f>ROUND((TicketTotals35[[#This Row],[Billed Tickets]]/$F$5)*$F$6, 2)</f>
        <v>507.38</v>
      </c>
      <c r="I676" s="2">
        <f>TicketTotals35[[#This Row],[Billed Tickets]]/$F$5</f>
        <v>9.6643137317335768E-5</v>
      </c>
    </row>
    <row r="677" spans="1:9" x14ac:dyDescent="0.35">
      <c r="A677" s="8" t="s">
        <v>11</v>
      </c>
      <c r="B677" s="8" t="s">
        <v>2951</v>
      </c>
      <c r="C677" s="8" t="s">
        <v>1280</v>
      </c>
      <c r="D677" s="26" t="s">
        <v>1281</v>
      </c>
      <c r="E677" s="6" t="str">
        <f>IF(TicketTotals35[[#This Row],[New Tickets]]&gt;=500, "TRUE", "FALSE")</f>
        <v>TRUE</v>
      </c>
      <c r="F677" s="4">
        <v>6021</v>
      </c>
      <c r="G677" s="4">
        <f>IF(TicketTotals35[[#This Row],[New Tickets]]&gt;499, TicketTotals35[[#This Row],[New Tickets]], 0)</f>
        <v>6021</v>
      </c>
      <c r="H677" s="3">
        <f>ROUND((TicketTotals35[[#This Row],[Billed Tickets]]/$F$5)*$F$6, 2)</f>
        <v>3931.68</v>
      </c>
      <c r="I677" s="2">
        <f>TicketTotals35[[#This Row],[Billed Tickets]]/$F$5</f>
        <v>7.4889102932777177E-4</v>
      </c>
    </row>
    <row r="678" spans="1:9" x14ac:dyDescent="0.35">
      <c r="A678" s="8" t="s">
        <v>11</v>
      </c>
      <c r="B678" s="8" t="s">
        <v>2951</v>
      </c>
      <c r="C678" s="8" t="s">
        <v>1282</v>
      </c>
      <c r="D678" s="25" t="s">
        <v>1283</v>
      </c>
      <c r="E678" s="6" t="str">
        <f>IF(TicketTotals35[[#This Row],[New Tickets]]&gt;=500, "TRUE", "FALSE")</f>
        <v>TRUE</v>
      </c>
      <c r="F678" s="4">
        <v>5803</v>
      </c>
      <c r="G678" s="4">
        <f>IF(TicketTotals35[[#This Row],[New Tickets]]&gt;499, TicketTotals35[[#This Row],[New Tickets]], 0)</f>
        <v>5803</v>
      </c>
      <c r="H678" s="3">
        <f>ROUND((TicketTotals35[[#This Row],[Billed Tickets]]/$F$5)*$F$6, 2)</f>
        <v>3789.33</v>
      </c>
      <c r="I678" s="2">
        <f>TicketTotals35[[#This Row],[Billed Tickets]]/$F$5</f>
        <v>7.2177622374839051E-4</v>
      </c>
    </row>
    <row r="679" spans="1:9" x14ac:dyDescent="0.35">
      <c r="A679" s="8" t="s">
        <v>11</v>
      </c>
      <c r="B679" s="8" t="s">
        <v>2951</v>
      </c>
      <c r="C679" s="8" t="s">
        <v>1284</v>
      </c>
      <c r="D679" s="26" t="s">
        <v>1285</v>
      </c>
      <c r="E679" s="6" t="str">
        <f>IF(TicketTotals35[[#This Row],[New Tickets]]&gt;=500, "TRUE", "FALSE")</f>
        <v>FALSE</v>
      </c>
      <c r="F679" s="4">
        <v>6</v>
      </c>
      <c r="G679" s="4">
        <f>IF(TicketTotals35[[#This Row],[New Tickets]]&gt;499, TicketTotals35[[#This Row],[New Tickets]], 0)</f>
        <v>0</v>
      </c>
      <c r="H679" s="3">
        <f>ROUND((TicketTotals35[[#This Row],[Billed Tickets]]/$F$5)*$F$6, 2)</f>
        <v>0</v>
      </c>
      <c r="I679" s="2">
        <f>TicketTotals35[[#This Row],[Billed Tickets]]/$F$5</f>
        <v>0</v>
      </c>
    </row>
    <row r="680" spans="1:9" x14ac:dyDescent="0.35">
      <c r="A680" s="8" t="s">
        <v>11</v>
      </c>
      <c r="B680" s="8" t="s">
        <v>2951</v>
      </c>
      <c r="C680" s="8" t="s">
        <v>1286</v>
      </c>
      <c r="D680" s="25" t="s">
        <v>1287</v>
      </c>
      <c r="E680" s="6" t="str">
        <f>IF(TicketTotals35[[#This Row],[New Tickets]]&gt;=500, "TRUE", "FALSE")</f>
        <v>TRUE</v>
      </c>
      <c r="F680" s="4">
        <v>6050</v>
      </c>
      <c r="G680" s="4">
        <f>IF(TicketTotals35[[#This Row],[New Tickets]]&gt;499, TicketTotals35[[#This Row],[New Tickets]], 0)</f>
        <v>6050</v>
      </c>
      <c r="H680" s="3">
        <f>ROUND((TicketTotals35[[#This Row],[Billed Tickets]]/$F$5)*$F$6, 2)</f>
        <v>3950.61</v>
      </c>
      <c r="I680" s="2">
        <f>TicketTotals35[[#This Row],[Billed Tickets]]/$F$5</f>
        <v>7.5249804474888211E-4</v>
      </c>
    </row>
    <row r="681" spans="1:9" x14ac:dyDescent="0.35">
      <c r="A681" s="8" t="s">
        <v>11</v>
      </c>
      <c r="B681" s="8" t="s">
        <v>2951</v>
      </c>
      <c r="C681" s="8" t="s">
        <v>1288</v>
      </c>
      <c r="D681" s="26" t="s">
        <v>1289</v>
      </c>
      <c r="E681" s="6" t="str">
        <f>IF(TicketTotals35[[#This Row],[New Tickets]]&gt;=500, "TRUE", "FALSE")</f>
        <v>TRUE</v>
      </c>
      <c r="F681" s="4">
        <v>1082</v>
      </c>
      <c r="G681" s="4">
        <f>IF(TicketTotals35[[#This Row],[New Tickets]]&gt;499, TicketTotals35[[#This Row],[New Tickets]], 0)</f>
        <v>1082</v>
      </c>
      <c r="H681" s="3">
        <f>ROUND((TicketTotals35[[#This Row],[Billed Tickets]]/$F$5)*$F$6, 2)</f>
        <v>706.54</v>
      </c>
      <c r="I681" s="2">
        <f>TicketTotals35[[#This Row],[Billed Tickets]]/$F$5</f>
        <v>1.34578989160048E-4</v>
      </c>
    </row>
    <row r="682" spans="1:9" x14ac:dyDescent="0.35">
      <c r="A682" s="8" t="s">
        <v>11</v>
      </c>
      <c r="B682" s="8" t="s">
        <v>2951</v>
      </c>
      <c r="C682" s="8" t="s">
        <v>1290</v>
      </c>
      <c r="D682" s="25" t="s">
        <v>1291</v>
      </c>
      <c r="E682" s="6" t="str">
        <f>IF(TicketTotals35[[#This Row],[New Tickets]]&gt;=500, "TRUE", "FALSE")</f>
        <v>TRUE</v>
      </c>
      <c r="F682" s="4">
        <v>1132</v>
      </c>
      <c r="G682" s="4">
        <f>IF(TicketTotals35[[#This Row],[New Tickets]]&gt;499, TicketTotals35[[#This Row],[New Tickets]], 0)</f>
        <v>1132</v>
      </c>
      <c r="H682" s="3">
        <f>ROUND((TicketTotals35[[#This Row],[Billed Tickets]]/$F$5)*$F$6, 2)</f>
        <v>739.19</v>
      </c>
      <c r="I682" s="2">
        <f>TicketTotals35[[#This Row],[Billed Tickets]]/$F$5</f>
        <v>1.4079798126541066E-4</v>
      </c>
    </row>
    <row r="683" spans="1:9" x14ac:dyDescent="0.35">
      <c r="A683" s="8" t="s">
        <v>11</v>
      </c>
      <c r="B683" s="8" t="s">
        <v>2951</v>
      </c>
      <c r="C683" s="8" t="s">
        <v>1292</v>
      </c>
      <c r="D683" s="26" t="s">
        <v>1293</v>
      </c>
      <c r="E683" s="6" t="str">
        <f>IF(TicketTotals35[[#This Row],[New Tickets]]&gt;=500, "TRUE", "FALSE")</f>
        <v>TRUE</v>
      </c>
      <c r="F683" s="4">
        <v>701</v>
      </c>
      <c r="G683" s="4">
        <f>IF(TicketTotals35[[#This Row],[New Tickets]]&gt;499, TicketTotals35[[#This Row],[New Tickets]], 0)</f>
        <v>701</v>
      </c>
      <c r="H683" s="3">
        <f>ROUND((TicketTotals35[[#This Row],[Billed Tickets]]/$F$5)*$F$6, 2)</f>
        <v>457.75</v>
      </c>
      <c r="I683" s="2">
        <f>TicketTotals35[[#This Row],[Billed Tickets]]/$F$5</f>
        <v>8.7190269317184517E-5</v>
      </c>
    </row>
    <row r="684" spans="1:9" x14ac:dyDescent="0.35">
      <c r="A684" s="8" t="s">
        <v>11</v>
      </c>
      <c r="B684" s="8" t="s">
        <v>2951</v>
      </c>
      <c r="C684" s="8" t="s">
        <v>1294</v>
      </c>
      <c r="D684" s="25" t="s">
        <v>1295</v>
      </c>
      <c r="E684" s="6" t="str">
        <f>IF(TicketTotals35[[#This Row],[New Tickets]]&gt;=500, "TRUE", "FALSE")</f>
        <v>TRUE</v>
      </c>
      <c r="F684" s="4">
        <v>2841</v>
      </c>
      <c r="G684" s="4">
        <f>IF(TicketTotals35[[#This Row],[New Tickets]]&gt;499, TicketTotals35[[#This Row],[New Tickets]], 0)</f>
        <v>2841</v>
      </c>
      <c r="H684" s="3">
        <f>ROUND((TicketTotals35[[#This Row],[Billed Tickets]]/$F$5)*$F$6, 2)</f>
        <v>1855.16</v>
      </c>
      <c r="I684" s="2">
        <f>TicketTotals35[[#This Row],[Billed Tickets]]/$F$5</f>
        <v>3.5336313142670642E-4</v>
      </c>
    </row>
    <row r="685" spans="1:9" x14ac:dyDescent="0.35">
      <c r="A685" s="8" t="s">
        <v>11</v>
      </c>
      <c r="B685" s="8" t="s">
        <v>2951</v>
      </c>
      <c r="C685" s="8" t="s">
        <v>1296</v>
      </c>
      <c r="D685" s="26" t="s">
        <v>1295</v>
      </c>
      <c r="E685" s="6" t="str">
        <f>IF(TicketTotals35[[#This Row],[New Tickets]]&gt;=500, "TRUE", "FALSE")</f>
        <v>TRUE</v>
      </c>
      <c r="F685" s="4">
        <v>1294</v>
      </c>
      <c r="G685" s="4">
        <f>IF(TicketTotals35[[#This Row],[New Tickets]]&gt;499, TicketTotals35[[#This Row],[New Tickets]], 0)</f>
        <v>1294</v>
      </c>
      <c r="H685" s="3">
        <f>ROUND((TicketTotals35[[#This Row],[Billed Tickets]]/$F$5)*$F$6, 2)</f>
        <v>844.97</v>
      </c>
      <c r="I685" s="2">
        <f>TicketTotals35[[#This Row],[Billed Tickets]]/$F$5</f>
        <v>1.6094751568678569E-4</v>
      </c>
    </row>
    <row r="686" spans="1:9" x14ac:dyDescent="0.35">
      <c r="A686" s="8" t="s">
        <v>11</v>
      </c>
      <c r="B686" s="8" t="s">
        <v>2951</v>
      </c>
      <c r="C686" s="8" t="s">
        <v>1297</v>
      </c>
      <c r="D686" s="25" t="s">
        <v>1298</v>
      </c>
      <c r="E686" s="6" t="str">
        <f>IF(TicketTotals35[[#This Row],[New Tickets]]&gt;=500, "TRUE", "FALSE")</f>
        <v>TRUE</v>
      </c>
      <c r="F686" s="4">
        <v>6481</v>
      </c>
      <c r="G686" s="4">
        <f>IF(TicketTotals35[[#This Row],[New Tickets]]&gt;499, TicketTotals35[[#This Row],[New Tickets]], 0)</f>
        <v>6481</v>
      </c>
      <c r="H686" s="3">
        <f>ROUND((TicketTotals35[[#This Row],[Billed Tickets]]/$F$5)*$F$6, 2)</f>
        <v>4232.0600000000004</v>
      </c>
      <c r="I686" s="2">
        <f>TicketTotals35[[#This Row],[Billed Tickets]]/$F$5</f>
        <v>8.0610575669710818E-4</v>
      </c>
    </row>
    <row r="687" spans="1:9" x14ac:dyDescent="0.35">
      <c r="A687" s="8" t="s">
        <v>11</v>
      </c>
      <c r="B687" s="8" t="s">
        <v>2951</v>
      </c>
      <c r="C687" s="8" t="s">
        <v>1299</v>
      </c>
      <c r="D687" s="26" t="s">
        <v>1300</v>
      </c>
      <c r="E687" s="6" t="str">
        <f>IF(TicketTotals35[[#This Row],[New Tickets]]&gt;=500, "TRUE", "FALSE")</f>
        <v>TRUE</v>
      </c>
      <c r="F687" s="4">
        <v>585</v>
      </c>
      <c r="G687" s="4">
        <f>IF(TicketTotals35[[#This Row],[New Tickets]]&gt;499, TicketTotals35[[#This Row],[New Tickets]], 0)</f>
        <v>585</v>
      </c>
      <c r="H687" s="3">
        <f>ROUND((TicketTotals35[[#This Row],[Billed Tickets]]/$F$5)*$F$6, 2)</f>
        <v>382</v>
      </c>
      <c r="I687" s="2">
        <f>TicketTotals35[[#This Row],[Billed Tickets]]/$F$5</f>
        <v>7.2762207632743144E-5</v>
      </c>
    </row>
    <row r="688" spans="1:9" x14ac:dyDescent="0.35">
      <c r="A688" s="8" t="s">
        <v>11</v>
      </c>
      <c r="B688" s="8" t="s">
        <v>2951</v>
      </c>
      <c r="C688" s="8" t="s">
        <v>1301</v>
      </c>
      <c r="D688" s="25" t="s">
        <v>1302</v>
      </c>
      <c r="E688" s="6" t="str">
        <f>IF(TicketTotals35[[#This Row],[New Tickets]]&gt;=500, "TRUE", "FALSE")</f>
        <v>FALSE</v>
      </c>
      <c r="F688" s="4">
        <v>75</v>
      </c>
      <c r="G688" s="4">
        <f>IF(TicketTotals35[[#This Row],[New Tickets]]&gt;499, TicketTotals35[[#This Row],[New Tickets]], 0)</f>
        <v>0</v>
      </c>
      <c r="H688" s="3">
        <f>ROUND((TicketTotals35[[#This Row],[Billed Tickets]]/$F$5)*$F$6, 2)</f>
        <v>0</v>
      </c>
      <c r="I688" s="2">
        <f>TicketTotals35[[#This Row],[Billed Tickets]]/$F$5</f>
        <v>0</v>
      </c>
    </row>
    <row r="689" spans="1:9" x14ac:dyDescent="0.35">
      <c r="A689" s="8" t="s">
        <v>11</v>
      </c>
      <c r="B689" s="8" t="s">
        <v>2951</v>
      </c>
      <c r="C689" s="8" t="s">
        <v>1303</v>
      </c>
      <c r="D689" s="26" t="s">
        <v>1304</v>
      </c>
      <c r="E689" s="6" t="str">
        <f>IF(TicketTotals35[[#This Row],[New Tickets]]&gt;=500, "TRUE", "FALSE")</f>
        <v>TRUE</v>
      </c>
      <c r="F689" s="4">
        <v>55234</v>
      </c>
      <c r="G689" s="4">
        <f>IF(TicketTotals35[[#This Row],[New Tickets]]&gt;499, TicketTotals35[[#This Row],[New Tickets]], 0)</f>
        <v>55234</v>
      </c>
      <c r="H689" s="3">
        <f>ROUND((TicketTotals35[[#This Row],[Billed Tickets]]/$F$5)*$F$6, 2)</f>
        <v>36067.480000000003</v>
      </c>
      <c r="I689" s="2">
        <f>TicketTotals35[[#This Row],[Billed Tickets]]/$F$5</f>
        <v>6.8699961989520256E-3</v>
      </c>
    </row>
    <row r="690" spans="1:9" x14ac:dyDescent="0.35">
      <c r="A690" s="8" t="s">
        <v>11</v>
      </c>
      <c r="B690" s="8" t="s">
        <v>2951</v>
      </c>
      <c r="C690" s="8" t="s">
        <v>1305</v>
      </c>
      <c r="D690" s="25" t="s">
        <v>1306</v>
      </c>
      <c r="E690" s="6" t="str">
        <f>IF(TicketTotals35[[#This Row],[New Tickets]]&gt;=500, "TRUE", "FALSE")</f>
        <v>FALSE</v>
      </c>
      <c r="F690" s="4">
        <v>401</v>
      </c>
      <c r="G690" s="4">
        <f>IF(TicketTotals35[[#This Row],[New Tickets]]&gt;499, TicketTotals35[[#This Row],[New Tickets]], 0)</f>
        <v>0</v>
      </c>
      <c r="H690" s="3">
        <f>ROUND((TicketTotals35[[#This Row],[Billed Tickets]]/$F$5)*$F$6, 2)</f>
        <v>0</v>
      </c>
      <c r="I690" s="2">
        <f>TicketTotals35[[#This Row],[Billed Tickets]]/$F$5</f>
        <v>0</v>
      </c>
    </row>
    <row r="691" spans="1:9" x14ac:dyDescent="0.35">
      <c r="A691" s="8" t="s">
        <v>11</v>
      </c>
      <c r="B691" s="8" t="s">
        <v>2951</v>
      </c>
      <c r="C691" s="8" t="s">
        <v>1307</v>
      </c>
      <c r="D691" s="26" t="s">
        <v>1308</v>
      </c>
      <c r="E691" s="6" t="str">
        <f>IF(TicketTotals35[[#This Row],[New Tickets]]&gt;=500, "TRUE", "FALSE")</f>
        <v>TRUE</v>
      </c>
      <c r="F691" s="4">
        <v>349510</v>
      </c>
      <c r="G691" s="4">
        <f>IF(TicketTotals35[[#This Row],[New Tickets]]&gt;499, TicketTotals35[[#This Row],[New Tickets]], 0)</f>
        <v>349510</v>
      </c>
      <c r="H691" s="3">
        <f>ROUND((TicketTotals35[[#This Row],[Billed Tickets]]/$F$5)*$F$6, 2)</f>
        <v>228227.99</v>
      </c>
      <c r="I691" s="2">
        <f>TicketTotals35[[#This Row],[Billed Tickets]]/$F$5</f>
        <v>4.3471998614906075E-2</v>
      </c>
    </row>
    <row r="692" spans="1:9" x14ac:dyDescent="0.35">
      <c r="A692" s="8" t="s">
        <v>11</v>
      </c>
      <c r="B692" s="8" t="s">
        <v>2951</v>
      </c>
      <c r="C692" s="8" t="s">
        <v>1309</v>
      </c>
      <c r="D692" s="25" t="s">
        <v>1310</v>
      </c>
      <c r="E692" s="6" t="str">
        <f>IF(TicketTotals35[[#This Row],[New Tickets]]&gt;=500, "TRUE", "FALSE")</f>
        <v>FALSE</v>
      </c>
      <c r="F692" s="4">
        <v>130</v>
      </c>
      <c r="G692" s="4">
        <f>IF(TicketTotals35[[#This Row],[New Tickets]]&gt;499, TicketTotals35[[#This Row],[New Tickets]], 0)</f>
        <v>0</v>
      </c>
      <c r="H692" s="3">
        <f>ROUND((TicketTotals35[[#This Row],[Billed Tickets]]/$F$5)*$F$6, 2)</f>
        <v>0</v>
      </c>
      <c r="I692" s="2">
        <f>TicketTotals35[[#This Row],[Billed Tickets]]/$F$5</f>
        <v>0</v>
      </c>
    </row>
    <row r="693" spans="1:9" x14ac:dyDescent="0.35">
      <c r="A693" s="8" t="s">
        <v>11</v>
      </c>
      <c r="B693" s="8" t="s">
        <v>2951</v>
      </c>
      <c r="C693" s="8" t="s">
        <v>1311</v>
      </c>
      <c r="D693" s="26" t="s">
        <v>1312</v>
      </c>
      <c r="E693" s="6" t="str">
        <f>IF(TicketTotals35[[#This Row],[New Tickets]]&gt;=500, "TRUE", "FALSE")</f>
        <v>TRUE</v>
      </c>
      <c r="F693" s="4">
        <v>431690</v>
      </c>
      <c r="G693" s="4">
        <f>IF(TicketTotals35[[#This Row],[New Tickets]]&gt;499, TicketTotals35[[#This Row],[New Tickets]], 0)</f>
        <v>431690</v>
      </c>
      <c r="H693" s="3">
        <f>ROUND((TicketTotals35[[#This Row],[Billed Tickets]]/$F$5)*$F$6, 2)</f>
        <v>281891.05</v>
      </c>
      <c r="I693" s="2">
        <f>TicketTotals35[[#This Row],[Billed Tickets]]/$F$5</f>
        <v>5.369353403928015E-2</v>
      </c>
    </row>
    <row r="694" spans="1:9" x14ac:dyDescent="0.35">
      <c r="A694" s="8" t="s">
        <v>11</v>
      </c>
      <c r="B694" s="8" t="s">
        <v>2951</v>
      </c>
      <c r="C694" s="11" t="s">
        <v>1313</v>
      </c>
      <c r="D694" s="25" t="s">
        <v>1314</v>
      </c>
      <c r="E694" s="6" t="str">
        <f>IF(TicketTotals35[[#This Row],[New Tickets]]&gt;=500, "TRUE", "FALSE")</f>
        <v>FALSE</v>
      </c>
      <c r="F694" s="4">
        <v>146</v>
      </c>
      <c r="G694" s="4">
        <f>IF(TicketTotals35[[#This Row],[New Tickets]]&gt;499, TicketTotals35[[#This Row],[New Tickets]], 0)</f>
        <v>0</v>
      </c>
      <c r="H694" s="3">
        <f>ROUND((TicketTotals35[[#This Row],[Billed Tickets]]/$F$5)*$F$6, 2)</f>
        <v>0</v>
      </c>
      <c r="I694" s="2">
        <f>TicketTotals35[[#This Row],[Billed Tickets]]/$F$5</f>
        <v>0</v>
      </c>
    </row>
    <row r="695" spans="1:9" x14ac:dyDescent="0.35">
      <c r="A695" s="8" t="s">
        <v>11</v>
      </c>
      <c r="B695" s="8" t="s">
        <v>2951</v>
      </c>
      <c r="C695" s="8" t="s">
        <v>1315</v>
      </c>
      <c r="D695" s="26" t="s">
        <v>1316</v>
      </c>
      <c r="E695" s="6" t="str">
        <f>IF(TicketTotals35[[#This Row],[New Tickets]]&gt;=500, "TRUE", "FALSE")</f>
        <v>TRUE</v>
      </c>
      <c r="F695" s="4">
        <v>508</v>
      </c>
      <c r="G695" s="4">
        <f>IF(TicketTotals35[[#This Row],[New Tickets]]&gt;499, TicketTotals35[[#This Row],[New Tickets]], 0)</f>
        <v>508</v>
      </c>
      <c r="H695" s="3">
        <f>ROUND((TicketTotals35[[#This Row],[Billed Tickets]]/$F$5)*$F$6, 2)</f>
        <v>331.72</v>
      </c>
      <c r="I695" s="2">
        <f>TicketTotals35[[#This Row],[Billed Tickets]]/$F$5</f>
        <v>6.3184959790484648E-5</v>
      </c>
    </row>
    <row r="696" spans="1:9" x14ac:dyDescent="0.35">
      <c r="A696" s="8" t="s">
        <v>11</v>
      </c>
      <c r="B696" s="8" t="s">
        <v>2951</v>
      </c>
      <c r="C696" s="8" t="s">
        <v>1317</v>
      </c>
      <c r="D696" s="25" t="s">
        <v>1318</v>
      </c>
      <c r="E696" s="6" t="str">
        <f>IF(TicketTotals35[[#This Row],[New Tickets]]&gt;=500, "TRUE", "FALSE")</f>
        <v>TRUE</v>
      </c>
      <c r="F696" s="4">
        <v>3346</v>
      </c>
      <c r="G696" s="4">
        <f>IF(TicketTotals35[[#This Row],[New Tickets]]&gt;499, TicketTotals35[[#This Row],[New Tickets]], 0)</f>
        <v>3346</v>
      </c>
      <c r="H696" s="3">
        <f>ROUND((TicketTotals35[[#This Row],[Billed Tickets]]/$F$5)*$F$6, 2)</f>
        <v>2184.92</v>
      </c>
      <c r="I696" s="2">
        <f>TicketTotals35[[#This Row],[Billed Tickets]]/$F$5</f>
        <v>4.1617495169086934E-4</v>
      </c>
    </row>
    <row r="697" spans="1:9" x14ac:dyDescent="0.35">
      <c r="A697" s="8" t="s">
        <v>11</v>
      </c>
      <c r="B697" s="8" t="s">
        <v>2951</v>
      </c>
      <c r="C697" s="8" t="s">
        <v>1319</v>
      </c>
      <c r="D697" s="26" t="s">
        <v>1320</v>
      </c>
      <c r="E697" s="6" t="str">
        <f>IF(TicketTotals35[[#This Row],[New Tickets]]&gt;=500, "TRUE", "FALSE")</f>
        <v>TRUE</v>
      </c>
      <c r="F697" s="4">
        <v>10114</v>
      </c>
      <c r="G697" s="4">
        <f>IF(TicketTotals35[[#This Row],[New Tickets]]&gt;499, TicketTotals35[[#This Row],[New Tickets]], 0)</f>
        <v>10114</v>
      </c>
      <c r="H697" s="3">
        <f>ROUND((TicketTotals35[[#This Row],[Billed Tickets]]/$F$5)*$F$6, 2)</f>
        <v>6604.38</v>
      </c>
      <c r="I697" s="2">
        <f>TicketTotals35[[#This Row],[Billed Tickets]]/$F$5</f>
        <v>1.2579777230727592E-3</v>
      </c>
    </row>
    <row r="698" spans="1:9" x14ac:dyDescent="0.35">
      <c r="A698" s="8" t="s">
        <v>11</v>
      </c>
      <c r="B698" s="8" t="s">
        <v>2951</v>
      </c>
      <c r="C698" s="8" t="s">
        <v>1321</v>
      </c>
      <c r="D698" s="25" t="s">
        <v>1322</v>
      </c>
      <c r="E698" s="6" t="str">
        <f>IF(TicketTotals35[[#This Row],[New Tickets]]&gt;=500, "TRUE", "FALSE")</f>
        <v>TRUE</v>
      </c>
      <c r="F698" s="4">
        <v>717</v>
      </c>
      <c r="G698" s="4">
        <f>IF(TicketTotals35[[#This Row],[New Tickets]]&gt;499, TicketTotals35[[#This Row],[New Tickets]], 0)</f>
        <v>717</v>
      </c>
      <c r="H698" s="3">
        <f>ROUND((TicketTotals35[[#This Row],[Billed Tickets]]/$F$5)*$F$6, 2)</f>
        <v>468.2</v>
      </c>
      <c r="I698" s="2">
        <f>TicketTotals35[[#This Row],[Billed Tickets]]/$F$5</f>
        <v>8.9180346790900572E-5</v>
      </c>
    </row>
    <row r="699" spans="1:9" x14ac:dyDescent="0.35">
      <c r="A699" s="8" t="s">
        <v>11</v>
      </c>
      <c r="B699" s="8" t="s">
        <v>2951</v>
      </c>
      <c r="C699" s="8" t="s">
        <v>1323</v>
      </c>
      <c r="D699" s="26" t="s">
        <v>621</v>
      </c>
      <c r="E699" s="6" t="str">
        <f>IF(TicketTotals35[[#This Row],[New Tickets]]&gt;=500, "TRUE", "FALSE")</f>
        <v>TRUE</v>
      </c>
      <c r="F699" s="4">
        <v>1659</v>
      </c>
      <c r="G699" s="4">
        <f>IF(TicketTotals35[[#This Row],[New Tickets]]&gt;499, TicketTotals35[[#This Row],[New Tickets]], 0)</f>
        <v>1659</v>
      </c>
      <c r="H699" s="3">
        <f>ROUND((TicketTotals35[[#This Row],[Billed Tickets]]/$F$5)*$F$6, 2)</f>
        <v>1083.32</v>
      </c>
      <c r="I699" s="2">
        <f>TicketTotals35[[#This Row],[Billed Tickets]]/$F$5</f>
        <v>2.0634615805593311E-4</v>
      </c>
    </row>
    <row r="700" spans="1:9" x14ac:dyDescent="0.35">
      <c r="A700" s="8" t="s">
        <v>11</v>
      </c>
      <c r="B700" s="8" t="s">
        <v>2951</v>
      </c>
      <c r="C700" s="8" t="s">
        <v>1324</v>
      </c>
      <c r="D700" s="25" t="s">
        <v>1325</v>
      </c>
      <c r="E700" s="6" t="str">
        <f>IF(TicketTotals35[[#This Row],[New Tickets]]&gt;=500, "TRUE", "FALSE")</f>
        <v>TRUE</v>
      </c>
      <c r="F700" s="4">
        <v>571</v>
      </c>
      <c r="G700" s="4">
        <f>IF(TicketTotals35[[#This Row],[New Tickets]]&gt;499, TicketTotals35[[#This Row],[New Tickets]], 0)</f>
        <v>571</v>
      </c>
      <c r="H700" s="3">
        <f>ROUND((TicketTotals35[[#This Row],[Billed Tickets]]/$F$5)*$F$6, 2)</f>
        <v>372.86</v>
      </c>
      <c r="I700" s="2">
        <f>TicketTotals35[[#This Row],[Billed Tickets]]/$F$5</f>
        <v>7.1020889843241593E-5</v>
      </c>
    </row>
    <row r="701" spans="1:9" x14ac:dyDescent="0.35">
      <c r="A701" s="8" t="s">
        <v>11</v>
      </c>
      <c r="B701" s="8" t="s">
        <v>2951</v>
      </c>
      <c r="C701" s="8" t="s">
        <v>1326</v>
      </c>
      <c r="D701" s="26" t="s">
        <v>621</v>
      </c>
      <c r="E701" s="6" t="str">
        <f>IF(TicketTotals35[[#This Row],[New Tickets]]&gt;=500, "TRUE", "FALSE")</f>
        <v>TRUE</v>
      </c>
      <c r="F701" s="4">
        <v>1791</v>
      </c>
      <c r="G701" s="4">
        <f>IF(TicketTotals35[[#This Row],[New Tickets]]&gt;499, TicketTotals35[[#This Row],[New Tickets]], 0)</f>
        <v>1791</v>
      </c>
      <c r="H701" s="3">
        <f>ROUND((TicketTotals35[[#This Row],[Billed Tickets]]/$F$5)*$F$6, 2)</f>
        <v>1169.51</v>
      </c>
      <c r="I701" s="2">
        <f>TicketTotals35[[#This Row],[Billed Tickets]]/$F$5</f>
        <v>2.2276429721409055E-4</v>
      </c>
    </row>
    <row r="702" spans="1:9" x14ac:dyDescent="0.35">
      <c r="A702" s="8" t="s">
        <v>11</v>
      </c>
      <c r="B702" s="8" t="s">
        <v>2951</v>
      </c>
      <c r="C702" s="8" t="s">
        <v>1327</v>
      </c>
      <c r="D702" s="25" t="s">
        <v>1328</v>
      </c>
      <c r="E702" s="6" t="str">
        <f>IF(TicketTotals35[[#This Row],[New Tickets]]&gt;=500, "TRUE", "FALSE")</f>
        <v>TRUE</v>
      </c>
      <c r="F702" s="4">
        <v>4904</v>
      </c>
      <c r="G702" s="4">
        <f>IF(TicketTotals35[[#This Row],[New Tickets]]&gt;499, TicketTotals35[[#This Row],[New Tickets]], 0)</f>
        <v>4904</v>
      </c>
      <c r="H702" s="3">
        <f>ROUND((TicketTotals35[[#This Row],[Billed Tickets]]/$F$5)*$F$6, 2)</f>
        <v>3202.28</v>
      </c>
      <c r="I702" s="2">
        <f>TicketTotals35[[#This Row],[Billed Tickets]]/$F$5</f>
        <v>6.0995874569396986E-4</v>
      </c>
    </row>
    <row r="703" spans="1:9" x14ac:dyDescent="0.35">
      <c r="A703" s="8" t="s">
        <v>11</v>
      </c>
      <c r="B703" s="8" t="s">
        <v>2951</v>
      </c>
      <c r="C703" s="8" t="s">
        <v>1329</v>
      </c>
      <c r="D703" s="26" t="s">
        <v>621</v>
      </c>
      <c r="E703" s="6" t="str">
        <f>IF(TicketTotals35[[#This Row],[New Tickets]]&gt;=500, "TRUE", "FALSE")</f>
        <v>TRUE</v>
      </c>
      <c r="F703" s="4">
        <v>1976</v>
      </c>
      <c r="G703" s="4">
        <f>IF(TicketTotals35[[#This Row],[New Tickets]]&gt;499, TicketTotals35[[#This Row],[New Tickets]], 0)</f>
        <v>1976</v>
      </c>
      <c r="H703" s="3">
        <f>ROUND((TicketTotals35[[#This Row],[Billed Tickets]]/$F$5)*$F$6, 2)</f>
        <v>1290.32</v>
      </c>
      <c r="I703" s="2">
        <f>TicketTotals35[[#This Row],[Billed Tickets]]/$F$5</f>
        <v>2.4577456800393239E-4</v>
      </c>
    </row>
    <row r="704" spans="1:9" x14ac:dyDescent="0.35">
      <c r="A704" s="8" t="s">
        <v>11</v>
      </c>
      <c r="B704" s="8" t="s">
        <v>2951</v>
      </c>
      <c r="C704" s="8" t="s">
        <v>1330</v>
      </c>
      <c r="D704" s="25" t="s">
        <v>1287</v>
      </c>
      <c r="E704" s="6" t="str">
        <f>IF(TicketTotals35[[#This Row],[New Tickets]]&gt;=500, "TRUE", "FALSE")</f>
        <v>TRUE</v>
      </c>
      <c r="F704" s="4">
        <v>1598</v>
      </c>
      <c r="G704" s="4">
        <f>IF(TicketTotals35[[#This Row],[New Tickets]]&gt;499, TicketTotals35[[#This Row],[New Tickets]], 0)</f>
        <v>1598</v>
      </c>
      <c r="H704" s="3">
        <f>ROUND((TicketTotals35[[#This Row],[Billed Tickets]]/$F$5)*$F$6, 2)</f>
        <v>1043.48</v>
      </c>
      <c r="I704" s="2">
        <f>TicketTotals35[[#This Row],[Billed Tickets]]/$F$5</f>
        <v>1.9875898768739067E-4</v>
      </c>
    </row>
    <row r="705" spans="1:9" x14ac:dyDescent="0.35">
      <c r="A705" s="8" t="s">
        <v>11</v>
      </c>
      <c r="B705" s="8" t="s">
        <v>2951</v>
      </c>
      <c r="C705" s="8" t="s">
        <v>1331</v>
      </c>
      <c r="D705" s="26" t="s">
        <v>1332</v>
      </c>
      <c r="E705" s="6" t="str">
        <f>IF(TicketTotals35[[#This Row],[New Tickets]]&gt;=500, "TRUE", "FALSE")</f>
        <v>FALSE</v>
      </c>
      <c r="F705" s="4">
        <v>73</v>
      </c>
      <c r="G705" s="4">
        <f>IF(TicketTotals35[[#This Row],[New Tickets]]&gt;499, TicketTotals35[[#This Row],[New Tickets]], 0)</f>
        <v>0</v>
      </c>
      <c r="H705" s="3">
        <f>ROUND((TicketTotals35[[#This Row],[Billed Tickets]]/$F$5)*$F$6, 2)</f>
        <v>0</v>
      </c>
      <c r="I705" s="2">
        <f>TicketTotals35[[#This Row],[Billed Tickets]]/$F$5</f>
        <v>0</v>
      </c>
    </row>
    <row r="706" spans="1:9" x14ac:dyDescent="0.35">
      <c r="A706" s="8" t="s">
        <v>11</v>
      </c>
      <c r="B706" s="8" t="s">
        <v>2951</v>
      </c>
      <c r="C706" s="8" t="s">
        <v>1333</v>
      </c>
      <c r="D706" s="25" t="s">
        <v>1334</v>
      </c>
      <c r="E706" s="6" t="str">
        <f>IF(TicketTotals35[[#This Row],[New Tickets]]&gt;=500, "TRUE", "FALSE")</f>
        <v>TRUE</v>
      </c>
      <c r="F706" s="4">
        <v>1991</v>
      </c>
      <c r="G706" s="4">
        <f>IF(TicketTotals35[[#This Row],[New Tickets]]&gt;499, TicketTotals35[[#This Row],[New Tickets]], 0)</f>
        <v>1991</v>
      </c>
      <c r="H706" s="3">
        <f>ROUND((TicketTotals35[[#This Row],[Billed Tickets]]/$F$5)*$F$6, 2)</f>
        <v>1300.1099999999999</v>
      </c>
      <c r="I706" s="2">
        <f>TicketTotals35[[#This Row],[Billed Tickets]]/$F$5</f>
        <v>2.4764026563554121E-4</v>
      </c>
    </row>
    <row r="707" spans="1:9" x14ac:dyDescent="0.35">
      <c r="A707" s="8" t="s">
        <v>11</v>
      </c>
      <c r="B707" s="8" t="s">
        <v>2951</v>
      </c>
      <c r="C707" s="8" t="s">
        <v>1335</v>
      </c>
      <c r="D707" s="26" t="s">
        <v>1336</v>
      </c>
      <c r="E707" s="6" t="str">
        <f>IF(TicketTotals35[[#This Row],[New Tickets]]&gt;=500, "TRUE", "FALSE")</f>
        <v>FALSE</v>
      </c>
      <c r="F707" s="4">
        <v>202</v>
      </c>
      <c r="G707" s="4">
        <f>IF(TicketTotals35[[#This Row],[New Tickets]]&gt;499, TicketTotals35[[#This Row],[New Tickets]], 0)</f>
        <v>0</v>
      </c>
      <c r="H707" s="3">
        <f>ROUND((TicketTotals35[[#This Row],[Billed Tickets]]/$F$5)*$F$6, 2)</f>
        <v>0</v>
      </c>
      <c r="I707" s="2">
        <f>TicketTotals35[[#This Row],[Billed Tickets]]/$F$5</f>
        <v>0</v>
      </c>
    </row>
    <row r="708" spans="1:9" x14ac:dyDescent="0.35">
      <c r="A708" s="8" t="s">
        <v>11</v>
      </c>
      <c r="B708" s="8" t="s">
        <v>2951</v>
      </c>
      <c r="C708" s="8" t="s">
        <v>1337</v>
      </c>
      <c r="D708" s="25" t="s">
        <v>1338</v>
      </c>
      <c r="E708" s="6" t="str">
        <f>IF(TicketTotals35[[#This Row],[New Tickets]]&gt;=500, "TRUE", "FALSE")</f>
        <v>FALSE</v>
      </c>
      <c r="F708" s="4">
        <v>340</v>
      </c>
      <c r="G708" s="4">
        <f>IF(TicketTotals35[[#This Row],[New Tickets]]&gt;499, TicketTotals35[[#This Row],[New Tickets]], 0)</f>
        <v>0</v>
      </c>
      <c r="H708" s="3">
        <f>ROUND((TicketTotals35[[#This Row],[Billed Tickets]]/$F$5)*$F$6, 2)</f>
        <v>0</v>
      </c>
      <c r="I708" s="2">
        <f>TicketTotals35[[#This Row],[Billed Tickets]]/$F$5</f>
        <v>0</v>
      </c>
    </row>
    <row r="709" spans="1:9" x14ac:dyDescent="0.35">
      <c r="A709" s="8" t="s">
        <v>11</v>
      </c>
      <c r="B709" s="8" t="s">
        <v>2951</v>
      </c>
      <c r="C709" s="8" t="s">
        <v>1339</v>
      </c>
      <c r="D709" s="26" t="s">
        <v>1340</v>
      </c>
      <c r="E709" s="6" t="str">
        <f>IF(TicketTotals35[[#This Row],[New Tickets]]&gt;=500, "TRUE", "FALSE")</f>
        <v>TRUE</v>
      </c>
      <c r="F709" s="4">
        <v>95205</v>
      </c>
      <c r="G709" s="4">
        <f>IF(TicketTotals35[[#This Row],[New Tickets]]&gt;499, TicketTotals35[[#This Row],[New Tickets]], 0)</f>
        <v>95205</v>
      </c>
      <c r="H709" s="3">
        <f>ROUND((TicketTotals35[[#This Row],[Billed Tickets]]/$F$5)*$F$6, 2)</f>
        <v>62168.31</v>
      </c>
      <c r="I709" s="2">
        <f>TicketTotals35[[#This Row],[Billed Tickets]]/$F$5</f>
        <v>1.1841582867821044E-2</v>
      </c>
    </row>
    <row r="710" spans="1:9" x14ac:dyDescent="0.35">
      <c r="A710" s="8" t="s">
        <v>11</v>
      </c>
      <c r="B710" s="8" t="s">
        <v>2951</v>
      </c>
      <c r="C710" s="8" t="s">
        <v>1341</v>
      </c>
      <c r="D710" s="25" t="s">
        <v>1342</v>
      </c>
      <c r="E710" s="6" t="str">
        <f>IF(TicketTotals35[[#This Row],[New Tickets]]&gt;=500, "TRUE", "FALSE")</f>
        <v>TRUE</v>
      </c>
      <c r="F710" s="4">
        <v>1429</v>
      </c>
      <c r="G710" s="4">
        <f>IF(TicketTotals35[[#This Row],[New Tickets]]&gt;499, TicketTotals35[[#This Row],[New Tickets]], 0)</f>
        <v>1429</v>
      </c>
      <c r="H710" s="3">
        <f>ROUND((TicketTotals35[[#This Row],[Billed Tickets]]/$F$5)*$F$6, 2)</f>
        <v>933.13</v>
      </c>
      <c r="I710" s="2">
        <f>TicketTotals35[[#This Row],[Billed Tickets]]/$F$5</f>
        <v>1.7773879437126488E-4</v>
      </c>
    </row>
    <row r="711" spans="1:9" x14ac:dyDescent="0.35">
      <c r="A711" s="8" t="s">
        <v>11</v>
      </c>
      <c r="B711" s="8" t="s">
        <v>2951</v>
      </c>
      <c r="C711" s="8" t="s">
        <v>1343</v>
      </c>
      <c r="D711" s="26" t="s">
        <v>1344</v>
      </c>
      <c r="E711" s="6" t="str">
        <f>IF(TicketTotals35[[#This Row],[New Tickets]]&gt;=500, "TRUE", "FALSE")</f>
        <v>TRUE</v>
      </c>
      <c r="F711" s="4">
        <v>31528</v>
      </c>
      <c r="G711" s="4">
        <f>IF(TicketTotals35[[#This Row],[New Tickets]]&gt;499, TicketTotals35[[#This Row],[New Tickets]], 0)</f>
        <v>31528</v>
      </c>
      <c r="H711" s="3">
        <f>ROUND((TicketTotals35[[#This Row],[Billed Tickets]]/$F$5)*$F$6, 2)</f>
        <v>20587.599999999999</v>
      </c>
      <c r="I711" s="2">
        <f>TicketTotals35[[#This Row],[Billed Tickets]]/$F$5</f>
        <v>3.9214476619574799E-3</v>
      </c>
    </row>
    <row r="712" spans="1:9" x14ac:dyDescent="0.35">
      <c r="A712" s="8" t="s">
        <v>11</v>
      </c>
      <c r="B712" s="8" t="s">
        <v>2951</v>
      </c>
      <c r="C712" s="8" t="s">
        <v>1345</v>
      </c>
      <c r="D712" s="25" t="s">
        <v>1346</v>
      </c>
      <c r="E712" s="6" t="str">
        <f>IF(TicketTotals35[[#This Row],[New Tickets]]&gt;=500, "TRUE", "FALSE")</f>
        <v>FALSE</v>
      </c>
      <c r="F712" s="4">
        <v>120</v>
      </c>
      <c r="G712" s="4">
        <f>IF(TicketTotals35[[#This Row],[New Tickets]]&gt;499, TicketTotals35[[#This Row],[New Tickets]], 0)</f>
        <v>0</v>
      </c>
      <c r="H712" s="3">
        <f>ROUND((TicketTotals35[[#This Row],[Billed Tickets]]/$F$5)*$F$6, 2)</f>
        <v>0</v>
      </c>
      <c r="I712" s="2">
        <f>TicketTotals35[[#This Row],[Billed Tickets]]/$F$5</f>
        <v>0</v>
      </c>
    </row>
    <row r="713" spans="1:9" x14ac:dyDescent="0.35">
      <c r="A713" s="8" t="s">
        <v>11</v>
      </c>
      <c r="B713" s="8" t="s">
        <v>2951</v>
      </c>
      <c r="C713" s="8" t="s">
        <v>1347</v>
      </c>
      <c r="D713" s="26" t="s">
        <v>1348</v>
      </c>
      <c r="E713" s="6" t="str">
        <f>IF(TicketTotals35[[#This Row],[New Tickets]]&gt;=500, "TRUE", "FALSE")</f>
        <v>FALSE</v>
      </c>
      <c r="F713" s="4">
        <v>92</v>
      </c>
      <c r="G713" s="4">
        <f>IF(TicketTotals35[[#This Row],[New Tickets]]&gt;499, TicketTotals35[[#This Row],[New Tickets]], 0)</f>
        <v>0</v>
      </c>
      <c r="H713" s="3">
        <f>ROUND((TicketTotals35[[#This Row],[Billed Tickets]]/$F$5)*$F$6, 2)</f>
        <v>0</v>
      </c>
      <c r="I713" s="2">
        <f>TicketTotals35[[#This Row],[Billed Tickets]]/$F$5</f>
        <v>0</v>
      </c>
    </row>
    <row r="714" spans="1:9" x14ac:dyDescent="0.35">
      <c r="A714" s="8" t="s">
        <v>11</v>
      </c>
      <c r="B714" s="8" t="s">
        <v>2951</v>
      </c>
      <c r="C714" s="8" t="s">
        <v>1349</v>
      </c>
      <c r="D714" s="25" t="s">
        <v>1350</v>
      </c>
      <c r="E714" s="6" t="str">
        <f>IF(TicketTotals35[[#This Row],[New Tickets]]&gt;=500, "TRUE", "FALSE")</f>
        <v>TRUE</v>
      </c>
      <c r="F714" s="4">
        <v>36515</v>
      </c>
      <c r="G714" s="4">
        <f>IF(TicketTotals35[[#This Row],[New Tickets]]&gt;499, TicketTotals35[[#This Row],[New Tickets]], 0)</f>
        <v>36515</v>
      </c>
      <c r="H714" s="3">
        <f>ROUND((TicketTotals35[[#This Row],[Billed Tickets]]/$F$5)*$F$6, 2)</f>
        <v>23844.080000000002</v>
      </c>
      <c r="I714" s="2">
        <f>TicketTotals35[[#This Row],[Billed Tickets]]/$F$5</f>
        <v>4.5417299345463522E-3</v>
      </c>
    </row>
    <row r="715" spans="1:9" x14ac:dyDescent="0.35">
      <c r="A715" s="8" t="s">
        <v>11</v>
      </c>
      <c r="B715" s="8" t="s">
        <v>2951</v>
      </c>
      <c r="C715" s="8" t="s">
        <v>1351</v>
      </c>
      <c r="D715" s="26" t="s">
        <v>1352</v>
      </c>
      <c r="E715" s="6" t="str">
        <f>IF(TicketTotals35[[#This Row],[New Tickets]]&gt;=500, "TRUE", "FALSE")</f>
        <v>TRUE</v>
      </c>
      <c r="F715" s="4">
        <v>40294</v>
      </c>
      <c r="G715" s="4">
        <f>IF(TicketTotals35[[#This Row],[New Tickets]]&gt;499, TicketTotals35[[#This Row],[New Tickets]], 0)</f>
        <v>40294</v>
      </c>
      <c r="H715" s="3">
        <f>ROUND((TicketTotals35[[#This Row],[Billed Tickets]]/$F$5)*$F$6, 2)</f>
        <v>26311.75</v>
      </c>
      <c r="I715" s="2">
        <f>TicketTotals35[[#This Row],[Billed Tickets]]/$F$5</f>
        <v>5.0117613578696618E-3</v>
      </c>
    </row>
    <row r="716" spans="1:9" x14ac:dyDescent="0.35">
      <c r="A716" s="8" t="s">
        <v>11</v>
      </c>
      <c r="B716" s="8" t="s">
        <v>2951</v>
      </c>
      <c r="C716" s="8" t="s">
        <v>1353</v>
      </c>
      <c r="D716" s="25" t="s">
        <v>1354</v>
      </c>
      <c r="E716" s="6" t="str">
        <f>IF(TicketTotals35[[#This Row],[New Tickets]]&gt;=500, "TRUE", "FALSE")</f>
        <v>TRUE</v>
      </c>
      <c r="F716" s="4">
        <v>1998</v>
      </c>
      <c r="G716" s="4">
        <f>IF(TicketTotals35[[#This Row],[New Tickets]]&gt;499, TicketTotals35[[#This Row],[New Tickets]], 0)</f>
        <v>1998</v>
      </c>
      <c r="H716" s="3">
        <f>ROUND((TicketTotals35[[#This Row],[Billed Tickets]]/$F$5)*$F$6, 2)</f>
        <v>1304.68</v>
      </c>
      <c r="I716" s="2">
        <f>TicketTotals35[[#This Row],[Billed Tickets]]/$F$5</f>
        <v>2.4851092453029197E-4</v>
      </c>
    </row>
    <row r="717" spans="1:9" x14ac:dyDescent="0.35">
      <c r="A717" s="8" t="s">
        <v>11</v>
      </c>
      <c r="B717" s="8" t="s">
        <v>2951</v>
      </c>
      <c r="C717" s="8" t="s">
        <v>1355</v>
      </c>
      <c r="D717" s="26" t="s">
        <v>1356</v>
      </c>
      <c r="E717" s="6" t="str">
        <f>IF(TicketTotals35[[#This Row],[New Tickets]]&gt;=500, "TRUE", "FALSE")</f>
        <v>TRUE</v>
      </c>
      <c r="F717" s="4">
        <v>1734</v>
      </c>
      <c r="G717" s="4">
        <f>IF(TicketTotals35[[#This Row],[New Tickets]]&gt;499, TicketTotals35[[#This Row],[New Tickets]], 0)</f>
        <v>1734</v>
      </c>
      <c r="H717" s="3">
        <f>ROUND((TicketTotals35[[#This Row],[Billed Tickets]]/$F$5)*$F$6, 2)</f>
        <v>1132.29</v>
      </c>
      <c r="I717" s="2">
        <f>TicketTotals35[[#This Row],[Billed Tickets]]/$F$5</f>
        <v>2.1567464621397711E-4</v>
      </c>
    </row>
    <row r="718" spans="1:9" x14ac:dyDescent="0.35">
      <c r="A718" s="8" t="s">
        <v>11</v>
      </c>
      <c r="B718" s="8" t="s">
        <v>2951</v>
      </c>
      <c r="C718" s="8" t="s">
        <v>1357</v>
      </c>
      <c r="D718" s="25" t="s">
        <v>1358</v>
      </c>
      <c r="E718" s="6" t="str">
        <f>IF(TicketTotals35[[#This Row],[New Tickets]]&gt;=500, "TRUE", "FALSE")</f>
        <v>FALSE</v>
      </c>
      <c r="F718" s="4">
        <v>68</v>
      </c>
      <c r="G718" s="4">
        <f>IF(TicketTotals35[[#This Row],[New Tickets]]&gt;499, TicketTotals35[[#This Row],[New Tickets]], 0)</f>
        <v>0</v>
      </c>
      <c r="H718" s="3">
        <f>ROUND((TicketTotals35[[#This Row],[Billed Tickets]]/$F$5)*$F$6, 2)</f>
        <v>0</v>
      </c>
      <c r="I718" s="2">
        <f>TicketTotals35[[#This Row],[Billed Tickets]]/$F$5</f>
        <v>0</v>
      </c>
    </row>
    <row r="719" spans="1:9" x14ac:dyDescent="0.35">
      <c r="A719" s="8" t="s">
        <v>11</v>
      </c>
      <c r="B719" s="8" t="s">
        <v>2951</v>
      </c>
      <c r="C719" s="8" t="s">
        <v>1359</v>
      </c>
      <c r="D719" s="26" t="s">
        <v>1360</v>
      </c>
      <c r="E719" s="6" t="str">
        <f>IF(TicketTotals35[[#This Row],[New Tickets]]&gt;=500, "TRUE", "FALSE")</f>
        <v>FALSE</v>
      </c>
      <c r="F719" s="4">
        <v>92</v>
      </c>
      <c r="G719" s="4">
        <f>IF(TicketTotals35[[#This Row],[New Tickets]]&gt;499, TicketTotals35[[#This Row],[New Tickets]], 0)</f>
        <v>0</v>
      </c>
      <c r="H719" s="3">
        <f>ROUND((TicketTotals35[[#This Row],[Billed Tickets]]/$F$5)*$F$6, 2)</f>
        <v>0</v>
      </c>
      <c r="I719" s="2">
        <f>TicketTotals35[[#This Row],[Billed Tickets]]/$F$5</f>
        <v>0</v>
      </c>
    </row>
    <row r="720" spans="1:9" x14ac:dyDescent="0.35">
      <c r="A720" s="8" t="s">
        <v>11</v>
      </c>
      <c r="B720" s="8" t="s">
        <v>2951</v>
      </c>
      <c r="C720" s="8" t="s">
        <v>1361</v>
      </c>
      <c r="D720" s="25" t="s">
        <v>1362</v>
      </c>
      <c r="E720" s="6" t="str">
        <f>IF(TicketTotals35[[#This Row],[New Tickets]]&gt;=500, "TRUE", "FALSE")</f>
        <v>FALSE</v>
      </c>
      <c r="F720" s="4">
        <v>11</v>
      </c>
      <c r="G720" s="4">
        <f>IF(TicketTotals35[[#This Row],[New Tickets]]&gt;499, TicketTotals35[[#This Row],[New Tickets]], 0)</f>
        <v>0</v>
      </c>
      <c r="H720" s="3">
        <f>ROUND((TicketTotals35[[#This Row],[Billed Tickets]]/$F$5)*$F$6, 2)</f>
        <v>0</v>
      </c>
      <c r="I720" s="2">
        <f>TicketTotals35[[#This Row],[Billed Tickets]]/$F$5</f>
        <v>0</v>
      </c>
    </row>
    <row r="721" spans="1:9" x14ac:dyDescent="0.35">
      <c r="A721" s="8" t="s">
        <v>11</v>
      </c>
      <c r="B721" s="8" t="s">
        <v>2951</v>
      </c>
      <c r="C721" s="8" t="s">
        <v>1363</v>
      </c>
      <c r="D721" s="26" t="s">
        <v>1364</v>
      </c>
      <c r="E721" s="6" t="str">
        <f>IF(TicketTotals35[[#This Row],[New Tickets]]&gt;=500, "TRUE", "FALSE")</f>
        <v>TRUE</v>
      </c>
      <c r="F721" s="4">
        <v>597</v>
      </c>
      <c r="G721" s="4">
        <f>IF(TicketTotals35[[#This Row],[New Tickets]]&gt;499, TicketTotals35[[#This Row],[New Tickets]], 0)</f>
        <v>597</v>
      </c>
      <c r="H721" s="3">
        <f>ROUND((TicketTotals35[[#This Row],[Billed Tickets]]/$F$5)*$F$6, 2)</f>
        <v>389.84</v>
      </c>
      <c r="I721" s="2">
        <f>TicketTotals35[[#This Row],[Billed Tickets]]/$F$5</f>
        <v>7.4254765738030178E-5</v>
      </c>
    </row>
    <row r="722" spans="1:9" x14ac:dyDescent="0.35">
      <c r="A722" s="8" t="s">
        <v>11</v>
      </c>
      <c r="B722" s="8" t="s">
        <v>2951</v>
      </c>
      <c r="C722" s="8" t="s">
        <v>1365</v>
      </c>
      <c r="D722" s="25" t="s">
        <v>1366</v>
      </c>
      <c r="E722" s="6" t="str">
        <f>IF(TicketTotals35[[#This Row],[New Tickets]]&gt;=500, "TRUE", "FALSE")</f>
        <v>TRUE</v>
      </c>
      <c r="F722" s="4">
        <v>1491</v>
      </c>
      <c r="G722" s="4">
        <f>IF(TicketTotals35[[#This Row],[New Tickets]]&gt;499, TicketTotals35[[#This Row],[New Tickets]], 0)</f>
        <v>1491</v>
      </c>
      <c r="H722" s="3">
        <f>ROUND((TicketTotals35[[#This Row],[Billed Tickets]]/$F$5)*$F$6, 2)</f>
        <v>973.61</v>
      </c>
      <c r="I722" s="2">
        <f>TicketTotals35[[#This Row],[Billed Tickets]]/$F$5</f>
        <v>1.8545034458191458E-4</v>
      </c>
    </row>
    <row r="723" spans="1:9" x14ac:dyDescent="0.35">
      <c r="A723" s="8" t="s">
        <v>11</v>
      </c>
      <c r="B723" s="8" t="s">
        <v>2951</v>
      </c>
      <c r="C723" s="8" t="s">
        <v>1367</v>
      </c>
      <c r="D723" s="26" t="s">
        <v>1368</v>
      </c>
      <c r="E723" s="6" t="str">
        <f>IF(TicketTotals35[[#This Row],[New Tickets]]&gt;=500, "TRUE", "FALSE")</f>
        <v>TRUE</v>
      </c>
      <c r="F723" s="4">
        <v>3402</v>
      </c>
      <c r="G723" s="4">
        <f>IF(TicketTotals35[[#This Row],[New Tickets]]&gt;499, TicketTotals35[[#This Row],[New Tickets]], 0)</f>
        <v>3402</v>
      </c>
      <c r="H723" s="3">
        <f>ROUND((TicketTotals35[[#This Row],[Billed Tickets]]/$F$5)*$F$6, 2)</f>
        <v>2221.4899999999998</v>
      </c>
      <c r="I723" s="2">
        <f>TicketTotals35[[#This Row],[Billed Tickets]]/$F$5</f>
        <v>4.2314022284887549E-4</v>
      </c>
    </row>
    <row r="724" spans="1:9" x14ac:dyDescent="0.35">
      <c r="A724" s="8" t="s">
        <v>11</v>
      </c>
      <c r="B724" s="8" t="s">
        <v>2951</v>
      </c>
      <c r="C724" s="8" t="s">
        <v>1369</v>
      </c>
      <c r="D724" s="25" t="s">
        <v>1370</v>
      </c>
      <c r="E724" s="6" t="str">
        <f>IF(TicketTotals35[[#This Row],[New Tickets]]&gt;=500, "TRUE", "FALSE")</f>
        <v>TRUE</v>
      </c>
      <c r="F724" s="4">
        <v>1612</v>
      </c>
      <c r="G724" s="4">
        <f>IF(TicketTotals35[[#This Row],[New Tickets]]&gt;499, TicketTotals35[[#This Row],[New Tickets]], 0)</f>
        <v>1612</v>
      </c>
      <c r="H724" s="3">
        <f>ROUND((TicketTotals35[[#This Row],[Billed Tickets]]/$F$5)*$F$6, 2)</f>
        <v>1052.6300000000001</v>
      </c>
      <c r="I724" s="2">
        <f>TicketTotals35[[#This Row],[Billed Tickets]]/$F$5</f>
        <v>2.005003054768922E-4</v>
      </c>
    </row>
    <row r="725" spans="1:9" x14ac:dyDescent="0.35">
      <c r="A725" s="8" t="s">
        <v>11</v>
      </c>
      <c r="B725" s="8" t="s">
        <v>2951</v>
      </c>
      <c r="C725" s="8" t="s">
        <v>1371</v>
      </c>
      <c r="D725" s="26" t="s">
        <v>1372</v>
      </c>
      <c r="E725" s="6" t="str">
        <f>IF(TicketTotals35[[#This Row],[New Tickets]]&gt;=500, "TRUE", "FALSE")</f>
        <v>TRUE</v>
      </c>
      <c r="F725" s="4">
        <v>872</v>
      </c>
      <c r="G725" s="4">
        <f>IF(TicketTotals35[[#This Row],[New Tickets]]&gt;499, TicketTotals35[[#This Row],[New Tickets]], 0)</f>
        <v>872</v>
      </c>
      <c r="H725" s="3">
        <f>ROUND((TicketTotals35[[#This Row],[Billed Tickets]]/$F$5)*$F$6, 2)</f>
        <v>569.41</v>
      </c>
      <c r="I725" s="2">
        <f>TicketTotals35[[#This Row],[Billed Tickets]]/$F$5</f>
        <v>1.0845922231752482E-4</v>
      </c>
    </row>
    <row r="726" spans="1:9" x14ac:dyDescent="0.35">
      <c r="A726" s="8" t="s">
        <v>11</v>
      </c>
      <c r="B726" s="8" t="s">
        <v>2951</v>
      </c>
      <c r="C726" s="11" t="s">
        <v>1373</v>
      </c>
      <c r="D726" s="25" t="s">
        <v>1374</v>
      </c>
      <c r="E726" s="6" t="str">
        <f>IF(TicketTotals35[[#This Row],[New Tickets]]&gt;=500, "TRUE", "FALSE")</f>
        <v>FALSE</v>
      </c>
      <c r="F726" s="4">
        <v>24</v>
      </c>
      <c r="G726" s="4">
        <f>IF(TicketTotals35[[#This Row],[New Tickets]]&gt;499, TicketTotals35[[#This Row],[New Tickets]], 0)</f>
        <v>0</v>
      </c>
      <c r="H726" s="3">
        <f>ROUND((TicketTotals35[[#This Row],[Billed Tickets]]/$F$5)*$F$6, 2)</f>
        <v>0</v>
      </c>
      <c r="I726" s="2">
        <f>TicketTotals35[[#This Row],[Billed Tickets]]/$F$5</f>
        <v>0</v>
      </c>
    </row>
    <row r="727" spans="1:9" x14ac:dyDescent="0.35">
      <c r="A727" s="8" t="s">
        <v>11</v>
      </c>
      <c r="B727" s="8" t="s">
        <v>2951</v>
      </c>
      <c r="C727" s="8" t="s">
        <v>1375</v>
      </c>
      <c r="D727" s="26" t="s">
        <v>1376</v>
      </c>
      <c r="E727" s="6" t="str">
        <f>IF(TicketTotals35[[#This Row],[New Tickets]]&gt;=500, "TRUE", "FALSE")</f>
        <v>FALSE</v>
      </c>
      <c r="F727" s="4">
        <v>49</v>
      </c>
      <c r="G727" s="4">
        <f>IF(TicketTotals35[[#This Row],[New Tickets]]&gt;499, TicketTotals35[[#This Row],[New Tickets]], 0)</f>
        <v>0</v>
      </c>
      <c r="H727" s="3">
        <f>ROUND((TicketTotals35[[#This Row],[Billed Tickets]]/$F$5)*$F$6, 2)</f>
        <v>0</v>
      </c>
      <c r="I727" s="2">
        <f>TicketTotals35[[#This Row],[Billed Tickets]]/$F$5</f>
        <v>0</v>
      </c>
    </row>
    <row r="728" spans="1:9" x14ac:dyDescent="0.35">
      <c r="A728" s="8" t="s">
        <v>11</v>
      </c>
      <c r="B728" s="8" t="s">
        <v>2951</v>
      </c>
      <c r="C728" s="8" t="s">
        <v>1377</v>
      </c>
      <c r="D728" s="25" t="s">
        <v>1378</v>
      </c>
      <c r="E728" s="6" t="str">
        <f>IF(TicketTotals35[[#This Row],[New Tickets]]&gt;=500, "TRUE", "FALSE")</f>
        <v>TRUE</v>
      </c>
      <c r="F728" s="4">
        <v>1619</v>
      </c>
      <c r="G728" s="4">
        <f>IF(TicketTotals35[[#This Row],[New Tickets]]&gt;499, TicketTotals35[[#This Row],[New Tickets]], 0)</f>
        <v>1619</v>
      </c>
      <c r="H728" s="3">
        <f>ROUND((TicketTotals35[[#This Row],[Billed Tickets]]/$F$5)*$F$6, 2)</f>
        <v>1057.2</v>
      </c>
      <c r="I728" s="2">
        <f>TicketTotals35[[#This Row],[Billed Tickets]]/$F$5</f>
        <v>2.0137096437164299E-4</v>
      </c>
    </row>
    <row r="729" spans="1:9" x14ac:dyDescent="0.35">
      <c r="A729" s="8" t="s">
        <v>11</v>
      </c>
      <c r="B729" s="8" t="s">
        <v>2951</v>
      </c>
      <c r="C729" s="8" t="s">
        <v>1379</v>
      </c>
      <c r="D729" s="26" t="s">
        <v>1380</v>
      </c>
      <c r="E729" s="6" t="str">
        <f>IF(TicketTotals35[[#This Row],[New Tickets]]&gt;=500, "TRUE", "FALSE")</f>
        <v>TRUE</v>
      </c>
      <c r="F729" s="4">
        <v>12442</v>
      </c>
      <c r="G729" s="4">
        <f>IF(TicketTotals35[[#This Row],[New Tickets]]&gt;499, TicketTotals35[[#This Row],[New Tickets]], 0)</f>
        <v>12442</v>
      </c>
      <c r="H729" s="3">
        <f>ROUND((TicketTotals35[[#This Row],[Billed Tickets]]/$F$5)*$F$6, 2)</f>
        <v>8124.55</v>
      </c>
      <c r="I729" s="2">
        <f>TicketTotals35[[#This Row],[Billed Tickets]]/$F$5</f>
        <v>1.5475339954984448E-3</v>
      </c>
    </row>
    <row r="730" spans="1:9" x14ac:dyDescent="0.35">
      <c r="A730" s="8" t="s">
        <v>11</v>
      </c>
      <c r="B730" s="8" t="s">
        <v>2951</v>
      </c>
      <c r="C730" s="8" t="s">
        <v>1381</v>
      </c>
      <c r="D730" s="25" t="s">
        <v>1382</v>
      </c>
      <c r="E730" s="6" t="str">
        <f>IF(TicketTotals35[[#This Row],[New Tickets]]&gt;=500, "TRUE", "FALSE")</f>
        <v>TRUE</v>
      </c>
      <c r="F730" s="4">
        <v>1669</v>
      </c>
      <c r="G730" s="4">
        <f>IF(TicketTotals35[[#This Row],[New Tickets]]&gt;499, TicketTotals35[[#This Row],[New Tickets]], 0)</f>
        <v>1669</v>
      </c>
      <c r="H730" s="3">
        <f>ROUND((TicketTotals35[[#This Row],[Billed Tickets]]/$F$5)*$F$6, 2)</f>
        <v>1089.8499999999999</v>
      </c>
      <c r="I730" s="2">
        <f>TicketTotals35[[#This Row],[Billed Tickets]]/$F$5</f>
        <v>2.0758995647700564E-4</v>
      </c>
    </row>
    <row r="731" spans="1:9" x14ac:dyDescent="0.35">
      <c r="A731" s="8" t="s">
        <v>11</v>
      </c>
      <c r="B731" s="8" t="s">
        <v>2951</v>
      </c>
      <c r="C731" s="8" t="s">
        <v>1383</v>
      </c>
      <c r="D731" s="26" t="s">
        <v>1384</v>
      </c>
      <c r="E731" s="6" t="str">
        <f>IF(TicketTotals35[[#This Row],[New Tickets]]&gt;=500, "TRUE", "FALSE")</f>
        <v>FALSE</v>
      </c>
      <c r="F731" s="4">
        <v>26</v>
      </c>
      <c r="G731" s="4">
        <f>IF(TicketTotals35[[#This Row],[New Tickets]]&gt;499, TicketTotals35[[#This Row],[New Tickets]], 0)</f>
        <v>0</v>
      </c>
      <c r="H731" s="3">
        <f>ROUND((TicketTotals35[[#This Row],[Billed Tickets]]/$F$5)*$F$6, 2)</f>
        <v>0</v>
      </c>
      <c r="I731" s="2">
        <f>TicketTotals35[[#This Row],[Billed Tickets]]/$F$5</f>
        <v>0</v>
      </c>
    </row>
    <row r="732" spans="1:9" x14ac:dyDescent="0.35">
      <c r="A732" s="8" t="s">
        <v>11</v>
      </c>
      <c r="B732" s="8" t="s">
        <v>2951</v>
      </c>
      <c r="C732" s="8" t="s">
        <v>1385</v>
      </c>
      <c r="D732" s="25" t="s">
        <v>1386</v>
      </c>
      <c r="E732" s="6" t="str">
        <f>IF(TicketTotals35[[#This Row],[New Tickets]]&gt;=500, "TRUE", "FALSE")</f>
        <v>FALSE</v>
      </c>
      <c r="F732" s="4">
        <v>30</v>
      </c>
      <c r="G732" s="4">
        <f>IF(TicketTotals35[[#This Row],[New Tickets]]&gt;499, TicketTotals35[[#This Row],[New Tickets]], 0)</f>
        <v>0</v>
      </c>
      <c r="H732" s="3">
        <f>ROUND((TicketTotals35[[#This Row],[Billed Tickets]]/$F$5)*$F$6, 2)</f>
        <v>0</v>
      </c>
      <c r="I732" s="2">
        <f>TicketTotals35[[#This Row],[Billed Tickets]]/$F$5</f>
        <v>0</v>
      </c>
    </row>
    <row r="733" spans="1:9" x14ac:dyDescent="0.35">
      <c r="A733" s="8" t="s">
        <v>11</v>
      </c>
      <c r="B733" s="8" t="s">
        <v>2951</v>
      </c>
      <c r="C733" s="8" t="s">
        <v>1387</v>
      </c>
      <c r="D733" s="26" t="s">
        <v>1388</v>
      </c>
      <c r="E733" s="6" t="str">
        <f>IF(TicketTotals35[[#This Row],[New Tickets]]&gt;=500, "TRUE", "FALSE")</f>
        <v>FALSE</v>
      </c>
      <c r="F733" s="4">
        <v>313</v>
      </c>
      <c r="G733" s="4">
        <f>IF(TicketTotals35[[#This Row],[New Tickets]]&gt;499, TicketTotals35[[#This Row],[New Tickets]], 0)</f>
        <v>0</v>
      </c>
      <c r="H733" s="3">
        <f>ROUND((TicketTotals35[[#This Row],[Billed Tickets]]/$F$5)*$F$6, 2)</f>
        <v>0</v>
      </c>
      <c r="I733" s="2">
        <f>TicketTotals35[[#This Row],[Billed Tickets]]/$F$5</f>
        <v>0</v>
      </c>
    </row>
    <row r="734" spans="1:9" x14ac:dyDescent="0.35">
      <c r="A734" s="8" t="s">
        <v>11</v>
      </c>
      <c r="B734" s="8" t="s">
        <v>2951</v>
      </c>
      <c r="C734" s="8" t="s">
        <v>1389</v>
      </c>
      <c r="D734" s="25" t="s">
        <v>1390</v>
      </c>
      <c r="E734" s="6" t="str">
        <f>IF(TicketTotals35[[#This Row],[New Tickets]]&gt;=500, "TRUE", "FALSE")</f>
        <v>FALSE</v>
      </c>
      <c r="F734" s="4">
        <v>27</v>
      </c>
      <c r="G734" s="4">
        <f>IF(TicketTotals35[[#This Row],[New Tickets]]&gt;499, TicketTotals35[[#This Row],[New Tickets]], 0)</f>
        <v>0</v>
      </c>
      <c r="H734" s="3">
        <f>ROUND((TicketTotals35[[#This Row],[Billed Tickets]]/$F$5)*$F$6, 2)</f>
        <v>0</v>
      </c>
      <c r="I734" s="2">
        <f>TicketTotals35[[#This Row],[Billed Tickets]]/$F$5</f>
        <v>0</v>
      </c>
    </row>
    <row r="735" spans="1:9" x14ac:dyDescent="0.35">
      <c r="A735" s="8" t="s">
        <v>11</v>
      </c>
      <c r="B735" s="8" t="s">
        <v>2951</v>
      </c>
      <c r="C735" s="8" t="s">
        <v>1391</v>
      </c>
      <c r="D735" s="26" t="s">
        <v>1392</v>
      </c>
      <c r="E735" s="6" t="str">
        <f>IF(TicketTotals35[[#This Row],[New Tickets]]&gt;=500, "TRUE", "FALSE")</f>
        <v>TRUE</v>
      </c>
      <c r="F735" s="4">
        <v>7835</v>
      </c>
      <c r="G735" s="4">
        <f>IF(TicketTotals35[[#This Row],[New Tickets]]&gt;499, TicketTotals35[[#This Row],[New Tickets]], 0)</f>
        <v>7835</v>
      </c>
      <c r="H735" s="3">
        <f>ROUND((TicketTotals35[[#This Row],[Billed Tickets]]/$F$5)*$F$6, 2)</f>
        <v>5116.21</v>
      </c>
      <c r="I735" s="2">
        <f>TicketTotals35[[#This Row],[Billed Tickets]]/$F$5</f>
        <v>9.7451606291032911E-4</v>
      </c>
    </row>
    <row r="736" spans="1:9" x14ac:dyDescent="0.35">
      <c r="A736" s="8" t="s">
        <v>11</v>
      </c>
      <c r="B736" s="8" t="s">
        <v>2951</v>
      </c>
      <c r="C736" s="8" t="s">
        <v>1393</v>
      </c>
      <c r="D736" s="25" t="s">
        <v>1394</v>
      </c>
      <c r="E736" s="6" t="str">
        <f>IF(TicketTotals35[[#This Row],[New Tickets]]&gt;=500, "TRUE", "FALSE")</f>
        <v>FALSE</v>
      </c>
      <c r="F736" s="4">
        <v>210</v>
      </c>
      <c r="G736" s="4">
        <f>IF(TicketTotals35[[#This Row],[New Tickets]]&gt;499, TicketTotals35[[#This Row],[New Tickets]], 0)</f>
        <v>0</v>
      </c>
      <c r="H736" s="3">
        <f>ROUND((TicketTotals35[[#This Row],[Billed Tickets]]/$F$5)*$F$6, 2)</f>
        <v>0</v>
      </c>
      <c r="I736" s="2">
        <f>TicketTotals35[[#This Row],[Billed Tickets]]/$F$5</f>
        <v>0</v>
      </c>
    </row>
    <row r="737" spans="1:9" x14ac:dyDescent="0.35">
      <c r="A737" s="8" t="s">
        <v>11</v>
      </c>
      <c r="B737" s="8" t="s">
        <v>2951</v>
      </c>
      <c r="C737" s="8" t="s">
        <v>1395</v>
      </c>
      <c r="D737" s="26" t="s">
        <v>1396</v>
      </c>
      <c r="E737" s="6" t="str">
        <f>IF(TicketTotals35[[#This Row],[New Tickets]]&gt;=500, "TRUE", "FALSE")</f>
        <v>TRUE</v>
      </c>
      <c r="F737" s="4">
        <v>997</v>
      </c>
      <c r="G737" s="4">
        <f>IF(TicketTotals35[[#This Row],[New Tickets]]&gt;499, TicketTotals35[[#This Row],[New Tickets]], 0)</f>
        <v>997</v>
      </c>
      <c r="H737" s="3">
        <f>ROUND((TicketTotals35[[#This Row],[Billed Tickets]]/$F$5)*$F$6, 2)</f>
        <v>651.04</v>
      </c>
      <c r="I737" s="2">
        <f>TicketTotals35[[#This Row],[Billed Tickets]]/$F$5</f>
        <v>1.2400670258093147E-4</v>
      </c>
    </row>
    <row r="738" spans="1:9" x14ac:dyDescent="0.35">
      <c r="A738" s="8" t="s">
        <v>11</v>
      </c>
      <c r="B738" s="8" t="s">
        <v>2951</v>
      </c>
      <c r="C738" s="8" t="s">
        <v>1397</v>
      </c>
      <c r="D738" s="25" t="s">
        <v>1398</v>
      </c>
      <c r="E738" s="6" t="str">
        <f>IF(TicketTotals35[[#This Row],[New Tickets]]&gt;=500, "TRUE", "FALSE")</f>
        <v>FALSE</v>
      </c>
      <c r="F738" s="4">
        <v>255</v>
      </c>
      <c r="G738" s="4">
        <f>IF(TicketTotals35[[#This Row],[New Tickets]]&gt;499, TicketTotals35[[#This Row],[New Tickets]], 0)</f>
        <v>0</v>
      </c>
      <c r="H738" s="3">
        <f>ROUND((TicketTotals35[[#This Row],[Billed Tickets]]/$F$5)*$F$6, 2)</f>
        <v>0</v>
      </c>
      <c r="I738" s="2">
        <f>TicketTotals35[[#This Row],[Billed Tickets]]/$F$5</f>
        <v>0</v>
      </c>
    </row>
    <row r="739" spans="1:9" x14ac:dyDescent="0.35">
      <c r="A739" s="8" t="s">
        <v>11</v>
      </c>
      <c r="B739" s="8" t="s">
        <v>2951</v>
      </c>
      <c r="C739" s="8" t="s">
        <v>1399</v>
      </c>
      <c r="D739" s="26" t="s">
        <v>1400</v>
      </c>
      <c r="E739" s="6" t="str">
        <f>IF(TicketTotals35[[#This Row],[New Tickets]]&gt;=500, "TRUE", "FALSE")</f>
        <v>FALSE</v>
      </c>
      <c r="F739" s="4">
        <v>1</v>
      </c>
      <c r="G739" s="4">
        <f>IF(TicketTotals35[[#This Row],[New Tickets]]&gt;499, TicketTotals35[[#This Row],[New Tickets]], 0)</f>
        <v>0</v>
      </c>
      <c r="H739" s="3">
        <f>ROUND((TicketTotals35[[#This Row],[Billed Tickets]]/$F$5)*$F$6, 2)</f>
        <v>0</v>
      </c>
      <c r="I739" s="2">
        <f>TicketTotals35[[#This Row],[Billed Tickets]]/$F$5</f>
        <v>0</v>
      </c>
    </row>
    <row r="740" spans="1:9" x14ac:dyDescent="0.35">
      <c r="A740" s="8" t="s">
        <v>11</v>
      </c>
      <c r="B740" s="8" t="s">
        <v>2951</v>
      </c>
      <c r="C740" s="8" t="s">
        <v>1401</v>
      </c>
      <c r="D740" s="25" t="s">
        <v>1402</v>
      </c>
      <c r="E740" s="6" t="str">
        <f>IF(TicketTotals35[[#This Row],[New Tickets]]&gt;=500, "TRUE", "FALSE")</f>
        <v>TRUE</v>
      </c>
      <c r="F740" s="4">
        <v>3475</v>
      </c>
      <c r="G740" s="4">
        <f>IF(TicketTotals35[[#This Row],[New Tickets]]&gt;499, TicketTotals35[[#This Row],[New Tickets]], 0)</f>
        <v>3475</v>
      </c>
      <c r="H740" s="3">
        <f>ROUND((TicketTotals35[[#This Row],[Billed Tickets]]/$F$5)*$F$6, 2)</f>
        <v>2269.15</v>
      </c>
      <c r="I740" s="2">
        <f>TicketTotals35[[#This Row],[Billed Tickets]]/$F$5</f>
        <v>4.3221995132270498E-4</v>
      </c>
    </row>
    <row r="741" spans="1:9" x14ac:dyDescent="0.35">
      <c r="A741" s="8" t="s">
        <v>11</v>
      </c>
      <c r="B741" s="8" t="s">
        <v>2951</v>
      </c>
      <c r="C741" s="11" t="s">
        <v>1403</v>
      </c>
      <c r="D741" s="26" t="s">
        <v>1404</v>
      </c>
      <c r="E741" s="6" t="str">
        <f>IF(TicketTotals35[[#This Row],[New Tickets]]&gt;=500, "TRUE", "FALSE")</f>
        <v>TRUE</v>
      </c>
      <c r="F741" s="4">
        <v>1983</v>
      </c>
      <c r="G741" s="4">
        <f>IF(TicketTotals35[[#This Row],[New Tickets]]&gt;499, TicketTotals35[[#This Row],[New Tickets]], 0)</f>
        <v>1983</v>
      </c>
      <c r="H741" s="3">
        <f>ROUND((TicketTotals35[[#This Row],[Billed Tickets]]/$F$5)*$F$6, 2)</f>
        <v>1294.8900000000001</v>
      </c>
      <c r="I741" s="2">
        <f>TicketTotals35[[#This Row],[Billed Tickets]]/$F$5</f>
        <v>2.4664522689868315E-4</v>
      </c>
    </row>
    <row r="742" spans="1:9" x14ac:dyDescent="0.35">
      <c r="A742" s="8" t="s">
        <v>11</v>
      </c>
      <c r="B742" s="8" t="s">
        <v>2951</v>
      </c>
      <c r="C742" s="11" t="s">
        <v>1405</v>
      </c>
      <c r="D742" s="25" t="s">
        <v>1406</v>
      </c>
      <c r="E742" s="6" t="str">
        <f>IF(TicketTotals35[[#This Row],[New Tickets]]&gt;=500, "TRUE", "FALSE")</f>
        <v>TRUE</v>
      </c>
      <c r="F742" s="4">
        <v>1945</v>
      </c>
      <c r="G742" s="4">
        <f>IF(TicketTotals35[[#This Row],[New Tickets]]&gt;499, TicketTotals35[[#This Row],[New Tickets]], 0)</f>
        <v>1945</v>
      </c>
      <c r="H742" s="3">
        <f>ROUND((TicketTotals35[[#This Row],[Billed Tickets]]/$F$5)*$F$6, 2)</f>
        <v>1270.07</v>
      </c>
      <c r="I742" s="2">
        <f>TicketTotals35[[#This Row],[Billed Tickets]]/$F$5</f>
        <v>2.4191879289860754E-4</v>
      </c>
    </row>
    <row r="743" spans="1:9" x14ac:dyDescent="0.35">
      <c r="A743" s="8" t="s">
        <v>11</v>
      </c>
      <c r="B743" s="8" t="s">
        <v>2951</v>
      </c>
      <c r="C743" s="8" t="s">
        <v>1407</v>
      </c>
      <c r="D743" s="26" t="s">
        <v>1408</v>
      </c>
      <c r="E743" s="6" t="str">
        <f>IF(TicketTotals35[[#This Row],[New Tickets]]&gt;=500, "TRUE", "FALSE")</f>
        <v>TRUE</v>
      </c>
      <c r="F743" s="4">
        <v>1115</v>
      </c>
      <c r="G743" s="4">
        <f>IF(TicketTotals35[[#This Row],[New Tickets]]&gt;499, TicketTotals35[[#This Row],[New Tickets]], 0)</f>
        <v>1115</v>
      </c>
      <c r="H743" s="3">
        <f>ROUND((TicketTotals35[[#This Row],[Billed Tickets]]/$F$5)*$F$6, 2)</f>
        <v>728.09</v>
      </c>
      <c r="I743" s="2">
        <f>TicketTotals35[[#This Row],[Billed Tickets]]/$F$5</f>
        <v>1.3868352394958737E-4</v>
      </c>
    </row>
    <row r="744" spans="1:9" x14ac:dyDescent="0.35">
      <c r="A744" s="8" t="s">
        <v>11</v>
      </c>
      <c r="B744" s="8" t="s">
        <v>2951</v>
      </c>
      <c r="C744" s="8" t="s">
        <v>1409</v>
      </c>
      <c r="D744" s="25" t="s">
        <v>1410</v>
      </c>
      <c r="E744" s="6" t="str">
        <f>IF(TicketTotals35[[#This Row],[New Tickets]]&gt;=500, "TRUE", "FALSE")</f>
        <v>TRUE</v>
      </c>
      <c r="F744" s="4">
        <v>1246</v>
      </c>
      <c r="G744" s="4">
        <f>IF(TicketTotals35[[#This Row],[New Tickets]]&gt;499, TicketTotals35[[#This Row],[New Tickets]], 0)</f>
        <v>1246</v>
      </c>
      <c r="H744" s="3">
        <f>ROUND((TicketTotals35[[#This Row],[Billed Tickets]]/$F$5)*$F$6, 2)</f>
        <v>813.63</v>
      </c>
      <c r="I744" s="2">
        <f>TicketTotals35[[#This Row],[Billed Tickets]]/$F$5</f>
        <v>1.5497728326563753E-4</v>
      </c>
    </row>
    <row r="745" spans="1:9" x14ac:dyDescent="0.35">
      <c r="A745" s="8" t="s">
        <v>11</v>
      </c>
      <c r="B745" s="8" t="s">
        <v>2951</v>
      </c>
      <c r="C745" s="8" t="s">
        <v>1411</v>
      </c>
      <c r="D745" s="26" t="s">
        <v>1412</v>
      </c>
      <c r="E745" s="6" t="str">
        <f>IF(TicketTotals35[[#This Row],[New Tickets]]&gt;=500, "TRUE", "FALSE")</f>
        <v>TRUE</v>
      </c>
      <c r="F745" s="4">
        <v>937</v>
      </c>
      <c r="G745" s="4">
        <f>IF(TicketTotals35[[#This Row],[New Tickets]]&gt;499, TicketTotals35[[#This Row],[New Tickets]], 0)</f>
        <v>937</v>
      </c>
      <c r="H745" s="3">
        <f>ROUND((TicketTotals35[[#This Row],[Billed Tickets]]/$F$5)*$F$6, 2)</f>
        <v>611.86</v>
      </c>
      <c r="I745" s="2">
        <f>TicketTotals35[[#This Row],[Billed Tickets]]/$F$5</f>
        <v>1.1654391205449628E-4</v>
      </c>
    </row>
    <row r="746" spans="1:9" x14ac:dyDescent="0.35">
      <c r="A746" s="8" t="s">
        <v>11</v>
      </c>
      <c r="B746" s="8" t="s">
        <v>2951</v>
      </c>
      <c r="C746" s="8" t="s">
        <v>1413</v>
      </c>
      <c r="D746" s="25" t="s">
        <v>1414</v>
      </c>
      <c r="E746" s="6" t="str">
        <f>IF(TicketTotals35[[#This Row],[New Tickets]]&gt;=500, "TRUE", "FALSE")</f>
        <v>FALSE</v>
      </c>
      <c r="F746" s="4">
        <v>28</v>
      </c>
      <c r="G746" s="4">
        <f>IF(TicketTotals35[[#This Row],[New Tickets]]&gt;499, TicketTotals35[[#This Row],[New Tickets]], 0)</f>
        <v>0</v>
      </c>
      <c r="H746" s="3">
        <f>ROUND((TicketTotals35[[#This Row],[Billed Tickets]]/$F$5)*$F$6, 2)</f>
        <v>0</v>
      </c>
      <c r="I746" s="2">
        <f>TicketTotals35[[#This Row],[Billed Tickets]]/$F$5</f>
        <v>0</v>
      </c>
    </row>
    <row r="747" spans="1:9" x14ac:dyDescent="0.35">
      <c r="A747" s="8" t="s">
        <v>11</v>
      </c>
      <c r="B747" s="8" t="s">
        <v>2951</v>
      </c>
      <c r="C747" s="8" t="s">
        <v>1415</v>
      </c>
      <c r="D747" s="26" t="s">
        <v>1416</v>
      </c>
      <c r="E747" s="6" t="str">
        <f>IF(TicketTotals35[[#This Row],[New Tickets]]&gt;=500, "TRUE", "FALSE")</f>
        <v>TRUE</v>
      </c>
      <c r="F747" s="4">
        <v>950</v>
      </c>
      <c r="G747" s="4">
        <f>IF(TicketTotals35[[#This Row],[New Tickets]]&gt;499, TicketTotals35[[#This Row],[New Tickets]], 0)</f>
        <v>950</v>
      </c>
      <c r="H747" s="3">
        <f>ROUND((TicketTotals35[[#This Row],[Billed Tickets]]/$F$5)*$F$6, 2)</f>
        <v>620.34</v>
      </c>
      <c r="I747" s="2">
        <f>TicketTotals35[[#This Row],[Billed Tickets]]/$F$5</f>
        <v>1.1816085000189058E-4</v>
      </c>
    </row>
    <row r="748" spans="1:9" x14ac:dyDescent="0.35">
      <c r="A748" s="8" t="s">
        <v>11</v>
      </c>
      <c r="B748" s="8" t="s">
        <v>2951</v>
      </c>
      <c r="C748" s="8" t="s">
        <v>1417</v>
      </c>
      <c r="D748" s="25" t="s">
        <v>1418</v>
      </c>
      <c r="E748" s="6" t="str">
        <f>IF(TicketTotals35[[#This Row],[New Tickets]]&gt;=500, "TRUE", "FALSE")</f>
        <v>TRUE</v>
      </c>
      <c r="F748" s="4">
        <v>3184</v>
      </c>
      <c r="G748" s="4">
        <f>IF(TicketTotals35[[#This Row],[New Tickets]]&gt;499, TicketTotals35[[#This Row],[New Tickets]], 0)</f>
        <v>3184</v>
      </c>
      <c r="H748" s="3">
        <f>ROUND((TicketTotals35[[#This Row],[Billed Tickets]]/$F$5)*$F$6, 2)</f>
        <v>2079.13</v>
      </c>
      <c r="I748" s="2">
        <f>TicketTotals35[[#This Row],[Billed Tickets]]/$F$5</f>
        <v>3.9602541726949428E-4</v>
      </c>
    </row>
    <row r="749" spans="1:9" x14ac:dyDescent="0.35">
      <c r="A749" s="8" t="s">
        <v>11</v>
      </c>
      <c r="B749" s="8" t="s">
        <v>2951</v>
      </c>
      <c r="C749" s="8" t="s">
        <v>1419</v>
      </c>
      <c r="D749" s="26" t="s">
        <v>1420</v>
      </c>
      <c r="E749" s="6" t="str">
        <f>IF(TicketTotals35[[#This Row],[New Tickets]]&gt;=500, "TRUE", "FALSE")</f>
        <v>FALSE</v>
      </c>
      <c r="F749" s="4">
        <v>30</v>
      </c>
      <c r="G749" s="4">
        <f>IF(TicketTotals35[[#This Row],[New Tickets]]&gt;499, TicketTotals35[[#This Row],[New Tickets]], 0)</f>
        <v>0</v>
      </c>
      <c r="H749" s="3">
        <f>ROUND((TicketTotals35[[#This Row],[Billed Tickets]]/$F$5)*$F$6, 2)</f>
        <v>0</v>
      </c>
      <c r="I749" s="2">
        <f>TicketTotals35[[#This Row],[Billed Tickets]]/$F$5</f>
        <v>0</v>
      </c>
    </row>
    <row r="750" spans="1:9" x14ac:dyDescent="0.35">
      <c r="A750" s="8" t="s">
        <v>11</v>
      </c>
      <c r="B750" s="8" t="s">
        <v>2951</v>
      </c>
      <c r="C750" s="8" t="s">
        <v>1421</v>
      </c>
      <c r="D750" s="25" t="s">
        <v>1422</v>
      </c>
      <c r="E750" s="6" t="str">
        <f>IF(TicketTotals35[[#This Row],[New Tickets]]&gt;=500, "TRUE", "FALSE")</f>
        <v>FALSE</v>
      </c>
      <c r="F750" s="4">
        <v>31</v>
      </c>
      <c r="G750" s="4">
        <f>IF(TicketTotals35[[#This Row],[New Tickets]]&gt;499, TicketTotals35[[#This Row],[New Tickets]], 0)</f>
        <v>0</v>
      </c>
      <c r="H750" s="3">
        <f>ROUND((TicketTotals35[[#This Row],[Billed Tickets]]/$F$5)*$F$6, 2)</f>
        <v>0</v>
      </c>
      <c r="I750" s="2">
        <f>TicketTotals35[[#This Row],[Billed Tickets]]/$F$5</f>
        <v>0</v>
      </c>
    </row>
    <row r="751" spans="1:9" x14ac:dyDescent="0.35">
      <c r="A751" s="8" t="s">
        <v>11</v>
      </c>
      <c r="B751" s="8" t="s">
        <v>2951</v>
      </c>
      <c r="C751" s="8" t="s">
        <v>1423</v>
      </c>
      <c r="D751" s="26" t="s">
        <v>1424</v>
      </c>
      <c r="E751" s="6" t="str">
        <f>IF(TicketTotals35[[#This Row],[New Tickets]]&gt;=500, "TRUE", "FALSE")</f>
        <v>FALSE</v>
      </c>
      <c r="F751" s="4">
        <v>466</v>
      </c>
      <c r="G751" s="4">
        <f>IF(TicketTotals35[[#This Row],[New Tickets]]&gt;499, TicketTotals35[[#This Row],[New Tickets]], 0)</f>
        <v>0</v>
      </c>
      <c r="H751" s="3">
        <f>ROUND((TicketTotals35[[#This Row],[Billed Tickets]]/$F$5)*$F$6, 2)</f>
        <v>0</v>
      </c>
      <c r="I751" s="2">
        <f>TicketTotals35[[#This Row],[Billed Tickets]]/$F$5</f>
        <v>0</v>
      </c>
    </row>
    <row r="752" spans="1:9" x14ac:dyDescent="0.35">
      <c r="A752" s="8" t="s">
        <v>11</v>
      </c>
      <c r="B752" s="8" t="s">
        <v>2951</v>
      </c>
      <c r="C752" s="8" t="s">
        <v>1425</v>
      </c>
      <c r="D752" s="25" t="s">
        <v>1426</v>
      </c>
      <c r="E752" s="6" t="str">
        <f>IF(TicketTotals35[[#This Row],[New Tickets]]&gt;=500, "TRUE", "FALSE")</f>
        <v>FALSE</v>
      </c>
      <c r="F752" s="4">
        <v>31</v>
      </c>
      <c r="G752" s="4">
        <f>IF(TicketTotals35[[#This Row],[New Tickets]]&gt;499, TicketTotals35[[#This Row],[New Tickets]], 0)</f>
        <v>0</v>
      </c>
      <c r="H752" s="3">
        <f>ROUND((TicketTotals35[[#This Row],[Billed Tickets]]/$F$5)*$F$6, 2)</f>
        <v>0</v>
      </c>
      <c r="I752" s="2">
        <f>TicketTotals35[[#This Row],[Billed Tickets]]/$F$5</f>
        <v>0</v>
      </c>
    </row>
    <row r="753" spans="1:9" x14ac:dyDescent="0.35">
      <c r="A753" s="8" t="s">
        <v>11</v>
      </c>
      <c r="B753" s="8" t="s">
        <v>2951</v>
      </c>
      <c r="C753" s="8" t="s">
        <v>1427</v>
      </c>
      <c r="D753" s="26" t="s">
        <v>1428</v>
      </c>
      <c r="E753" s="6" t="str">
        <f>IF(TicketTotals35[[#This Row],[New Tickets]]&gt;=500, "TRUE", "FALSE")</f>
        <v>FALSE</v>
      </c>
      <c r="F753" s="4">
        <v>378</v>
      </c>
      <c r="G753" s="4">
        <f>IF(TicketTotals35[[#This Row],[New Tickets]]&gt;499, TicketTotals35[[#This Row],[New Tickets]], 0)</f>
        <v>0</v>
      </c>
      <c r="H753" s="3">
        <f>ROUND((TicketTotals35[[#This Row],[Billed Tickets]]/$F$5)*$F$6, 2)</f>
        <v>0</v>
      </c>
      <c r="I753" s="2">
        <f>TicketTotals35[[#This Row],[Billed Tickets]]/$F$5</f>
        <v>0</v>
      </c>
    </row>
    <row r="754" spans="1:9" x14ac:dyDescent="0.35">
      <c r="A754" s="8" t="s">
        <v>11</v>
      </c>
      <c r="B754" s="8" t="s">
        <v>2951</v>
      </c>
      <c r="C754" s="8" t="s">
        <v>1429</v>
      </c>
      <c r="D754" s="25" t="s">
        <v>1430</v>
      </c>
      <c r="E754" s="6" t="str">
        <f>IF(TicketTotals35[[#This Row],[New Tickets]]&gt;=500, "TRUE", "FALSE")</f>
        <v>TRUE</v>
      </c>
      <c r="F754" s="4">
        <v>2451</v>
      </c>
      <c r="G754" s="4">
        <f>IF(TicketTotals35[[#This Row],[New Tickets]]&gt;499, TicketTotals35[[#This Row],[New Tickets]], 0)</f>
        <v>2451</v>
      </c>
      <c r="H754" s="3">
        <f>ROUND((TicketTotals35[[#This Row],[Billed Tickets]]/$F$5)*$F$6, 2)</f>
        <v>1600.49</v>
      </c>
      <c r="I754" s="2">
        <f>TicketTotals35[[#This Row],[Billed Tickets]]/$F$5</f>
        <v>3.0485499300487767E-4</v>
      </c>
    </row>
    <row r="755" spans="1:9" x14ac:dyDescent="0.35">
      <c r="A755" s="8" t="s">
        <v>11</v>
      </c>
      <c r="B755" s="8" t="s">
        <v>2951</v>
      </c>
      <c r="C755" s="8" t="s">
        <v>1431</v>
      </c>
      <c r="D755" s="26" t="s">
        <v>1432</v>
      </c>
      <c r="E755" s="6" t="str">
        <f>IF(TicketTotals35[[#This Row],[New Tickets]]&gt;=500, "TRUE", "FALSE")</f>
        <v>TRUE</v>
      </c>
      <c r="F755" s="4">
        <v>680</v>
      </c>
      <c r="G755" s="4">
        <f>IF(TicketTotals35[[#This Row],[New Tickets]]&gt;499, TicketTotals35[[#This Row],[New Tickets]], 0)</f>
        <v>680</v>
      </c>
      <c r="H755" s="3">
        <f>ROUND((TicketTotals35[[#This Row],[Billed Tickets]]/$F$5)*$F$6, 2)</f>
        <v>444.04</v>
      </c>
      <c r="I755" s="2">
        <f>TicketTotals35[[#This Row],[Billed Tickets]]/$F$5</f>
        <v>8.4578292632932198E-5</v>
      </c>
    </row>
    <row r="756" spans="1:9" x14ac:dyDescent="0.35">
      <c r="A756" s="8" t="s">
        <v>11</v>
      </c>
      <c r="B756" s="8" t="s">
        <v>2951</v>
      </c>
      <c r="C756" s="8" t="s">
        <v>1433</v>
      </c>
      <c r="D756" s="25" t="s">
        <v>1434</v>
      </c>
      <c r="E756" s="6" t="str">
        <f>IF(TicketTotals35[[#This Row],[New Tickets]]&gt;=500, "TRUE", "FALSE")</f>
        <v>TRUE</v>
      </c>
      <c r="F756" s="4">
        <v>10393</v>
      </c>
      <c r="G756" s="4">
        <f>IF(TicketTotals35[[#This Row],[New Tickets]]&gt;499, TicketTotals35[[#This Row],[New Tickets]], 0)</f>
        <v>10393</v>
      </c>
      <c r="H756" s="3">
        <f>ROUND((TicketTotals35[[#This Row],[Billed Tickets]]/$F$5)*$F$6, 2)</f>
        <v>6786.57</v>
      </c>
      <c r="I756" s="2">
        <f>TicketTotals35[[#This Row],[Billed Tickets]]/$F$5</f>
        <v>1.2926796990206828E-3</v>
      </c>
    </row>
    <row r="757" spans="1:9" x14ac:dyDescent="0.35">
      <c r="A757" s="8" t="s">
        <v>11</v>
      </c>
      <c r="B757" s="8" t="s">
        <v>2951</v>
      </c>
      <c r="C757" s="8" t="s">
        <v>1435</v>
      </c>
      <c r="D757" s="26" t="s">
        <v>1344</v>
      </c>
      <c r="E757" s="6" t="str">
        <f>IF(TicketTotals35[[#This Row],[New Tickets]]&gt;=500, "TRUE", "FALSE")</f>
        <v>TRUE</v>
      </c>
      <c r="F757" s="4">
        <v>34275</v>
      </c>
      <c r="G757" s="4">
        <f>IF(TicketTotals35[[#This Row],[New Tickets]]&gt;499, TicketTotals35[[#This Row],[New Tickets]], 0)</f>
        <v>34275</v>
      </c>
      <c r="H757" s="3">
        <f>ROUND((TicketTotals35[[#This Row],[Billed Tickets]]/$F$5)*$F$6, 2)</f>
        <v>22381.38</v>
      </c>
      <c r="I757" s="2">
        <f>TicketTotals35[[#This Row],[Billed Tickets]]/$F$5</f>
        <v>4.2631190882261045E-3</v>
      </c>
    </row>
    <row r="758" spans="1:9" x14ac:dyDescent="0.35">
      <c r="A758" s="8" t="s">
        <v>11</v>
      </c>
      <c r="B758" s="8" t="s">
        <v>2951</v>
      </c>
      <c r="C758" s="8" t="s">
        <v>1436</v>
      </c>
      <c r="D758" s="25" t="s">
        <v>1437</v>
      </c>
      <c r="E758" s="6" t="str">
        <f>IF(TicketTotals35[[#This Row],[New Tickets]]&gt;=500, "TRUE", "FALSE")</f>
        <v>TRUE</v>
      </c>
      <c r="F758" s="4">
        <v>1473</v>
      </c>
      <c r="G758" s="4">
        <f>IF(TicketTotals35[[#This Row],[New Tickets]]&gt;499, TicketTotals35[[#This Row],[New Tickets]], 0)</f>
        <v>1473</v>
      </c>
      <c r="H758" s="3">
        <f>ROUND((TicketTotals35[[#This Row],[Billed Tickets]]/$F$5)*$F$6, 2)</f>
        <v>961.86</v>
      </c>
      <c r="I758" s="2">
        <f>TicketTotals35[[#This Row],[Billed Tickets]]/$F$5</f>
        <v>1.8321150742398401E-4</v>
      </c>
    </row>
    <row r="759" spans="1:9" x14ac:dyDescent="0.35">
      <c r="A759" s="8" t="s">
        <v>11</v>
      </c>
      <c r="B759" s="8" t="s">
        <v>2951</v>
      </c>
      <c r="C759" s="8" t="s">
        <v>1438</v>
      </c>
      <c r="D759" s="26" t="s">
        <v>1439</v>
      </c>
      <c r="E759" s="6" t="str">
        <f>IF(TicketTotals35[[#This Row],[New Tickets]]&gt;=500, "TRUE", "FALSE")</f>
        <v>FALSE</v>
      </c>
      <c r="F759" s="4">
        <v>385</v>
      </c>
      <c r="G759" s="4">
        <f>IF(TicketTotals35[[#This Row],[New Tickets]]&gt;499, TicketTotals35[[#This Row],[New Tickets]], 0)</f>
        <v>0</v>
      </c>
      <c r="H759" s="3">
        <f>ROUND((TicketTotals35[[#This Row],[Billed Tickets]]/$F$5)*$F$6, 2)</f>
        <v>0</v>
      </c>
      <c r="I759" s="2">
        <f>TicketTotals35[[#This Row],[Billed Tickets]]/$F$5</f>
        <v>0</v>
      </c>
    </row>
    <row r="760" spans="1:9" x14ac:dyDescent="0.35">
      <c r="A760" s="8" t="s">
        <v>11</v>
      </c>
      <c r="B760" s="8" t="s">
        <v>2951</v>
      </c>
      <c r="C760" s="8" t="s">
        <v>1440</v>
      </c>
      <c r="D760" s="25" t="s">
        <v>1441</v>
      </c>
      <c r="E760" s="6" t="str">
        <f>IF(TicketTotals35[[#This Row],[New Tickets]]&gt;=500, "TRUE", "FALSE")</f>
        <v>TRUE</v>
      </c>
      <c r="F760" s="4">
        <v>1027</v>
      </c>
      <c r="G760" s="4">
        <f>IF(TicketTotals35[[#This Row],[New Tickets]]&gt;499, TicketTotals35[[#This Row],[New Tickets]], 0)</f>
        <v>1027</v>
      </c>
      <c r="H760" s="3">
        <f>ROUND((TicketTotals35[[#This Row],[Billed Tickets]]/$F$5)*$F$6, 2)</f>
        <v>670.63</v>
      </c>
      <c r="I760" s="2">
        <f>TicketTotals35[[#This Row],[Billed Tickets]]/$F$5</f>
        <v>1.2773809784414909E-4</v>
      </c>
    </row>
    <row r="761" spans="1:9" x14ac:dyDescent="0.35">
      <c r="A761" s="8" t="s">
        <v>11</v>
      </c>
      <c r="B761" s="8" t="s">
        <v>2951</v>
      </c>
      <c r="C761" s="8" t="s">
        <v>1442</v>
      </c>
      <c r="D761" s="26" t="s">
        <v>1443</v>
      </c>
      <c r="E761" s="6" t="str">
        <f>IF(TicketTotals35[[#This Row],[New Tickets]]&gt;=500, "TRUE", "FALSE")</f>
        <v>FALSE</v>
      </c>
      <c r="F761" s="4">
        <v>12</v>
      </c>
      <c r="G761" s="4">
        <f>IF(TicketTotals35[[#This Row],[New Tickets]]&gt;499, TicketTotals35[[#This Row],[New Tickets]], 0)</f>
        <v>0</v>
      </c>
      <c r="H761" s="3">
        <f>ROUND((TicketTotals35[[#This Row],[Billed Tickets]]/$F$5)*$F$6, 2)</f>
        <v>0</v>
      </c>
      <c r="I761" s="2">
        <f>TicketTotals35[[#This Row],[Billed Tickets]]/$F$5</f>
        <v>0</v>
      </c>
    </row>
    <row r="762" spans="1:9" x14ac:dyDescent="0.35">
      <c r="A762" s="8" t="s">
        <v>11</v>
      </c>
      <c r="B762" s="8" t="s">
        <v>2951</v>
      </c>
      <c r="C762" s="8" t="s">
        <v>1444</v>
      </c>
      <c r="D762" s="25" t="s">
        <v>1445</v>
      </c>
      <c r="E762" s="6" t="str">
        <f>IF(TicketTotals35[[#This Row],[New Tickets]]&gt;=500, "TRUE", "FALSE")</f>
        <v>FALSE</v>
      </c>
      <c r="F762" s="4">
        <v>151</v>
      </c>
      <c r="G762" s="4">
        <f>IF(TicketTotals35[[#This Row],[New Tickets]]&gt;499, TicketTotals35[[#This Row],[New Tickets]], 0)</f>
        <v>0</v>
      </c>
      <c r="H762" s="3">
        <f>ROUND((TicketTotals35[[#This Row],[Billed Tickets]]/$F$5)*$F$6, 2)</f>
        <v>0</v>
      </c>
      <c r="I762" s="2">
        <f>TicketTotals35[[#This Row],[Billed Tickets]]/$F$5</f>
        <v>0</v>
      </c>
    </row>
    <row r="763" spans="1:9" x14ac:dyDescent="0.35">
      <c r="A763" s="8" t="s">
        <v>11</v>
      </c>
      <c r="B763" s="8" t="s">
        <v>2951</v>
      </c>
      <c r="C763" s="8" t="s">
        <v>1446</v>
      </c>
      <c r="D763" s="26" t="s">
        <v>260</v>
      </c>
      <c r="E763" s="6" t="str">
        <f>IF(TicketTotals35[[#This Row],[New Tickets]]&gt;=500, "TRUE", "FALSE")</f>
        <v>TRUE</v>
      </c>
      <c r="F763" s="4">
        <v>89154</v>
      </c>
      <c r="G763" s="4">
        <f>IF(TicketTotals35[[#This Row],[New Tickets]]&gt;499, TicketTotals35[[#This Row],[New Tickets]], 0)</f>
        <v>89154</v>
      </c>
      <c r="H763" s="3">
        <f>ROUND((TicketTotals35[[#This Row],[Billed Tickets]]/$F$5)*$F$6, 2)</f>
        <v>58217.04</v>
      </c>
      <c r="I763" s="2">
        <f>TicketTotals35[[#This Row],[Billed Tickets]]/$F$5</f>
        <v>1.1088960443230055E-2</v>
      </c>
    </row>
    <row r="764" spans="1:9" x14ac:dyDescent="0.35">
      <c r="A764" s="8" t="s">
        <v>11</v>
      </c>
      <c r="B764" s="8" t="s">
        <v>2951</v>
      </c>
      <c r="C764" s="8" t="s">
        <v>1447</v>
      </c>
      <c r="D764" s="25" t="s">
        <v>260</v>
      </c>
      <c r="E764" s="6" t="str">
        <f>IF(TicketTotals35[[#This Row],[New Tickets]]&gt;=500, "TRUE", "FALSE")</f>
        <v>TRUE</v>
      </c>
      <c r="F764" s="4">
        <v>85362</v>
      </c>
      <c r="G764" s="4">
        <f>IF(TicketTotals35[[#This Row],[New Tickets]]&gt;499, TicketTotals35[[#This Row],[New Tickets]], 0)</f>
        <v>85362</v>
      </c>
      <c r="H764" s="3">
        <f>ROUND((TicketTotals35[[#This Row],[Billed Tickets]]/$F$5)*$F$6, 2)</f>
        <v>55740.89</v>
      </c>
      <c r="I764" s="2">
        <f>TicketTotals35[[#This Row],[Billed Tickets]]/$F$5</f>
        <v>1.0617312081959351E-2</v>
      </c>
    </row>
    <row r="765" spans="1:9" x14ac:dyDescent="0.35">
      <c r="A765" s="8" t="s">
        <v>11</v>
      </c>
      <c r="B765" s="8" t="s">
        <v>2951</v>
      </c>
      <c r="C765" s="8" t="s">
        <v>1448</v>
      </c>
      <c r="D765" s="26" t="s">
        <v>260</v>
      </c>
      <c r="E765" s="6" t="str">
        <f>IF(TicketTotals35[[#This Row],[New Tickets]]&gt;=500, "TRUE", "FALSE")</f>
        <v>TRUE</v>
      </c>
      <c r="F765" s="4">
        <v>121849</v>
      </c>
      <c r="G765" s="4">
        <f>IF(TicketTotals35[[#This Row],[New Tickets]]&gt;499, TicketTotals35[[#This Row],[New Tickets]], 0)</f>
        <v>121849</v>
      </c>
      <c r="H765" s="3">
        <f>ROUND((TicketTotals35[[#This Row],[Billed Tickets]]/$F$5)*$F$6, 2)</f>
        <v>79566.69</v>
      </c>
      <c r="I765" s="2">
        <f>TicketTotals35[[#This Row],[Billed Tickets]]/$F$5</f>
        <v>1.5155559380926699E-2</v>
      </c>
    </row>
    <row r="766" spans="1:9" x14ac:dyDescent="0.35">
      <c r="A766" s="8" t="s">
        <v>11</v>
      </c>
      <c r="B766" s="8" t="s">
        <v>2951</v>
      </c>
      <c r="C766" s="8" t="s">
        <v>1449</v>
      </c>
      <c r="D766" s="25" t="s">
        <v>1450</v>
      </c>
      <c r="E766" s="6" t="str">
        <f>IF(TicketTotals35[[#This Row],[New Tickets]]&gt;=500, "TRUE", "FALSE")</f>
        <v>FALSE</v>
      </c>
      <c r="F766" s="4">
        <v>260</v>
      </c>
      <c r="G766" s="4">
        <f>IF(TicketTotals35[[#This Row],[New Tickets]]&gt;499, TicketTotals35[[#This Row],[New Tickets]], 0)</f>
        <v>0</v>
      </c>
      <c r="H766" s="3">
        <f>ROUND((TicketTotals35[[#This Row],[Billed Tickets]]/$F$5)*$F$6, 2)</f>
        <v>0</v>
      </c>
      <c r="I766" s="2">
        <f>TicketTotals35[[#This Row],[Billed Tickets]]/$F$5</f>
        <v>0</v>
      </c>
    </row>
    <row r="767" spans="1:9" x14ac:dyDescent="0.35">
      <c r="A767" s="8" t="s">
        <v>11</v>
      </c>
      <c r="B767" s="8" t="s">
        <v>2951</v>
      </c>
      <c r="C767" s="8" t="s">
        <v>1451</v>
      </c>
      <c r="D767" s="26" t="s">
        <v>1452</v>
      </c>
      <c r="E767" s="6" t="str">
        <f>IF(TicketTotals35[[#This Row],[New Tickets]]&gt;=500, "TRUE", "FALSE")</f>
        <v>TRUE</v>
      </c>
      <c r="F767" s="4">
        <v>651</v>
      </c>
      <c r="G767" s="4">
        <f>IF(TicketTotals35[[#This Row],[New Tickets]]&gt;499, TicketTotals35[[#This Row],[New Tickets]], 0)</f>
        <v>651</v>
      </c>
      <c r="H767" s="3">
        <f>ROUND((TicketTotals35[[#This Row],[Billed Tickets]]/$F$5)*$F$6, 2)</f>
        <v>425.1</v>
      </c>
      <c r="I767" s="2">
        <f>TicketTotals35[[#This Row],[Billed Tickets]]/$F$5</f>
        <v>8.0971277211821851E-5</v>
      </c>
    </row>
    <row r="768" spans="1:9" x14ac:dyDescent="0.35">
      <c r="A768" s="8" t="s">
        <v>11</v>
      </c>
      <c r="B768" s="8" t="s">
        <v>2951</v>
      </c>
      <c r="C768" s="8" t="s">
        <v>1453</v>
      </c>
      <c r="D768" s="25" t="s">
        <v>1454</v>
      </c>
      <c r="E768" s="6" t="str">
        <f>IF(TicketTotals35[[#This Row],[New Tickets]]&gt;=500, "TRUE", "FALSE")</f>
        <v>TRUE</v>
      </c>
      <c r="F768" s="4">
        <v>887</v>
      </c>
      <c r="G768" s="4">
        <f>IF(TicketTotals35[[#This Row],[New Tickets]]&gt;499, TicketTotals35[[#This Row],[New Tickets]], 0)</f>
        <v>887</v>
      </c>
      <c r="H768" s="3">
        <f>ROUND((TicketTotals35[[#This Row],[Billed Tickets]]/$F$5)*$F$6, 2)</f>
        <v>579.21</v>
      </c>
      <c r="I768" s="2">
        <f>TicketTotals35[[#This Row],[Billed Tickets]]/$F$5</f>
        <v>1.1032491994913362E-4</v>
      </c>
    </row>
    <row r="769" spans="1:9" x14ac:dyDescent="0.35">
      <c r="A769" s="8" t="s">
        <v>11</v>
      </c>
      <c r="B769" s="8" t="s">
        <v>2951</v>
      </c>
      <c r="C769" s="8" t="s">
        <v>1455</v>
      </c>
      <c r="D769" s="26" t="s">
        <v>1456</v>
      </c>
      <c r="E769" s="6" t="str">
        <f>IF(TicketTotals35[[#This Row],[New Tickets]]&gt;=500, "TRUE", "FALSE")</f>
        <v>FALSE</v>
      </c>
      <c r="F769" s="4">
        <v>2</v>
      </c>
      <c r="G769" s="4">
        <f>IF(TicketTotals35[[#This Row],[New Tickets]]&gt;499, TicketTotals35[[#This Row],[New Tickets]], 0)</f>
        <v>0</v>
      </c>
      <c r="H769" s="3">
        <f>ROUND((TicketTotals35[[#This Row],[Billed Tickets]]/$F$5)*$F$6, 2)</f>
        <v>0</v>
      </c>
      <c r="I769" s="2">
        <f>TicketTotals35[[#This Row],[Billed Tickets]]/$F$5</f>
        <v>0</v>
      </c>
    </row>
    <row r="770" spans="1:9" x14ac:dyDescent="0.35">
      <c r="A770" s="8" t="s">
        <v>11</v>
      </c>
      <c r="B770" s="8" t="s">
        <v>2951</v>
      </c>
      <c r="C770" s="8" t="s">
        <v>1457</v>
      </c>
      <c r="D770" s="25" t="s">
        <v>1458</v>
      </c>
      <c r="E770" s="6" t="str">
        <f>IF(TicketTotals35[[#This Row],[New Tickets]]&gt;=500, "TRUE", "FALSE")</f>
        <v>FALSE</v>
      </c>
      <c r="F770" s="4">
        <v>53</v>
      </c>
      <c r="G770" s="4">
        <f>IF(TicketTotals35[[#This Row],[New Tickets]]&gt;499, TicketTotals35[[#This Row],[New Tickets]], 0)</f>
        <v>0</v>
      </c>
      <c r="H770" s="3">
        <f>ROUND((TicketTotals35[[#This Row],[Billed Tickets]]/$F$5)*$F$6, 2)</f>
        <v>0</v>
      </c>
      <c r="I770" s="2">
        <f>TicketTotals35[[#This Row],[Billed Tickets]]/$F$5</f>
        <v>0</v>
      </c>
    </row>
    <row r="771" spans="1:9" x14ac:dyDescent="0.35">
      <c r="A771" s="8" t="s">
        <v>11</v>
      </c>
      <c r="B771" s="8" t="s">
        <v>2951</v>
      </c>
      <c r="C771" s="8" t="s">
        <v>1459</v>
      </c>
      <c r="D771" s="26" t="s">
        <v>1460</v>
      </c>
      <c r="E771" s="6" t="str">
        <f>IF(TicketTotals35[[#This Row],[New Tickets]]&gt;=500, "TRUE", "FALSE")</f>
        <v>TRUE</v>
      </c>
      <c r="F771" s="4">
        <v>822</v>
      </c>
      <c r="G771" s="4">
        <f>IF(TicketTotals35[[#This Row],[New Tickets]]&gt;499, TicketTotals35[[#This Row],[New Tickets]], 0)</f>
        <v>822</v>
      </c>
      <c r="H771" s="3">
        <f>ROUND((TicketTotals35[[#This Row],[Billed Tickets]]/$F$5)*$F$6, 2)</f>
        <v>536.76</v>
      </c>
      <c r="I771" s="2">
        <f>TicketTotals35[[#This Row],[Billed Tickets]]/$F$5</f>
        <v>1.0224023021216216E-4</v>
      </c>
    </row>
    <row r="772" spans="1:9" x14ac:dyDescent="0.35">
      <c r="A772" s="8" t="s">
        <v>11</v>
      </c>
      <c r="B772" s="8" t="s">
        <v>2951</v>
      </c>
      <c r="C772" s="8" t="s">
        <v>1461</v>
      </c>
      <c r="D772" s="25" t="s">
        <v>1462</v>
      </c>
      <c r="E772" s="6" t="str">
        <f>IF(TicketTotals35[[#This Row],[New Tickets]]&gt;=500, "TRUE", "FALSE")</f>
        <v>TRUE</v>
      </c>
      <c r="F772" s="4">
        <v>12009</v>
      </c>
      <c r="G772" s="4">
        <f>IF(TicketTotals35[[#This Row],[New Tickets]]&gt;499, TicketTotals35[[#This Row],[New Tickets]], 0)</f>
        <v>12009</v>
      </c>
      <c r="H772" s="3">
        <f>ROUND((TicketTotals35[[#This Row],[Billed Tickets]]/$F$5)*$F$6, 2)</f>
        <v>7841.81</v>
      </c>
      <c r="I772" s="2">
        <f>TicketTotals35[[#This Row],[Billed Tickets]]/$F$5</f>
        <v>1.4936775238660041E-3</v>
      </c>
    </row>
    <row r="773" spans="1:9" x14ac:dyDescent="0.35">
      <c r="A773" s="8" t="s">
        <v>11</v>
      </c>
      <c r="B773" s="8" t="s">
        <v>2951</v>
      </c>
      <c r="C773" s="8" t="s">
        <v>1463</v>
      </c>
      <c r="D773" s="26" t="s">
        <v>1464</v>
      </c>
      <c r="E773" s="6" t="str">
        <f>IF(TicketTotals35[[#This Row],[New Tickets]]&gt;=500, "TRUE", "FALSE")</f>
        <v>TRUE</v>
      </c>
      <c r="F773" s="4">
        <v>1000</v>
      </c>
      <c r="G773" s="4">
        <f>IF(TicketTotals35[[#This Row],[New Tickets]]&gt;499, TicketTotals35[[#This Row],[New Tickets]], 0)</f>
        <v>1000</v>
      </c>
      <c r="H773" s="3">
        <f>ROUND((TicketTotals35[[#This Row],[Billed Tickets]]/$F$5)*$F$6, 2)</f>
        <v>652.99</v>
      </c>
      <c r="I773" s="2">
        <f>TicketTotals35[[#This Row],[Billed Tickets]]/$F$5</f>
        <v>1.2437984210725324E-4</v>
      </c>
    </row>
    <row r="774" spans="1:9" x14ac:dyDescent="0.35">
      <c r="A774" s="8" t="s">
        <v>11</v>
      </c>
      <c r="B774" s="8" t="s">
        <v>2951</v>
      </c>
      <c r="C774" s="8" t="s">
        <v>1465</v>
      </c>
      <c r="D774" s="25" t="s">
        <v>1466</v>
      </c>
      <c r="E774" s="6" t="str">
        <f>IF(TicketTotals35[[#This Row],[New Tickets]]&gt;=500, "TRUE", "FALSE")</f>
        <v>FALSE</v>
      </c>
      <c r="F774" s="4">
        <v>31</v>
      </c>
      <c r="G774" s="4">
        <f>IF(TicketTotals35[[#This Row],[New Tickets]]&gt;499, TicketTotals35[[#This Row],[New Tickets]], 0)</f>
        <v>0</v>
      </c>
      <c r="H774" s="3">
        <f>ROUND((TicketTotals35[[#This Row],[Billed Tickets]]/$F$5)*$F$6, 2)</f>
        <v>0</v>
      </c>
      <c r="I774" s="2">
        <f>TicketTotals35[[#This Row],[Billed Tickets]]/$F$5</f>
        <v>0</v>
      </c>
    </row>
    <row r="775" spans="1:9" x14ac:dyDescent="0.35">
      <c r="A775" s="8" t="s">
        <v>11</v>
      </c>
      <c r="B775" s="8" t="s">
        <v>2951</v>
      </c>
      <c r="C775" s="8" t="s">
        <v>1467</v>
      </c>
      <c r="D775" s="26" t="s">
        <v>1468</v>
      </c>
      <c r="E775" s="6" t="str">
        <f>IF(TicketTotals35[[#This Row],[New Tickets]]&gt;=500, "TRUE", "FALSE")</f>
        <v>FALSE</v>
      </c>
      <c r="F775" s="4">
        <v>13</v>
      </c>
      <c r="G775" s="4">
        <f>IF(TicketTotals35[[#This Row],[New Tickets]]&gt;499, TicketTotals35[[#This Row],[New Tickets]], 0)</f>
        <v>0</v>
      </c>
      <c r="H775" s="3">
        <f>ROUND((TicketTotals35[[#This Row],[Billed Tickets]]/$F$5)*$F$6, 2)</f>
        <v>0</v>
      </c>
      <c r="I775" s="2">
        <f>TicketTotals35[[#This Row],[Billed Tickets]]/$F$5</f>
        <v>0</v>
      </c>
    </row>
    <row r="776" spans="1:9" x14ac:dyDescent="0.35">
      <c r="A776" s="8" t="s">
        <v>11</v>
      </c>
      <c r="B776" s="8" t="s">
        <v>2951</v>
      </c>
      <c r="C776" s="8" t="s">
        <v>1469</v>
      </c>
      <c r="D776" s="25" t="s">
        <v>1470</v>
      </c>
      <c r="E776" s="6" t="str">
        <f>IF(TicketTotals35[[#This Row],[New Tickets]]&gt;=500, "TRUE", "FALSE")</f>
        <v>FALSE</v>
      </c>
      <c r="F776" s="4">
        <v>107</v>
      </c>
      <c r="G776" s="4">
        <f>IF(TicketTotals35[[#This Row],[New Tickets]]&gt;499, TicketTotals35[[#This Row],[New Tickets]], 0)</f>
        <v>0</v>
      </c>
      <c r="H776" s="3">
        <f>ROUND((TicketTotals35[[#This Row],[Billed Tickets]]/$F$5)*$F$6, 2)</f>
        <v>0</v>
      </c>
      <c r="I776" s="2">
        <f>TicketTotals35[[#This Row],[Billed Tickets]]/$F$5</f>
        <v>0</v>
      </c>
    </row>
    <row r="777" spans="1:9" x14ac:dyDescent="0.35">
      <c r="A777" s="8" t="s">
        <v>11</v>
      </c>
      <c r="B777" s="8" t="s">
        <v>2951</v>
      </c>
      <c r="C777" s="8" t="s">
        <v>1471</v>
      </c>
      <c r="D777" s="26" t="s">
        <v>1472</v>
      </c>
      <c r="E777" s="6" t="str">
        <f>IF(TicketTotals35[[#This Row],[New Tickets]]&gt;=500, "TRUE", "FALSE")</f>
        <v>FALSE</v>
      </c>
      <c r="F777" s="4">
        <v>21</v>
      </c>
      <c r="G777" s="4">
        <f>IF(TicketTotals35[[#This Row],[New Tickets]]&gt;499, TicketTotals35[[#This Row],[New Tickets]], 0)</f>
        <v>0</v>
      </c>
      <c r="H777" s="3">
        <f>ROUND((TicketTotals35[[#This Row],[Billed Tickets]]/$F$5)*$F$6, 2)</f>
        <v>0</v>
      </c>
      <c r="I777" s="2">
        <f>TicketTotals35[[#This Row],[Billed Tickets]]/$F$5</f>
        <v>0</v>
      </c>
    </row>
    <row r="778" spans="1:9" x14ac:dyDescent="0.35">
      <c r="A778" s="8" t="s">
        <v>11</v>
      </c>
      <c r="B778" s="8" t="s">
        <v>2951</v>
      </c>
      <c r="C778" s="8" t="s">
        <v>1473</v>
      </c>
      <c r="D778" s="25" t="s">
        <v>1474</v>
      </c>
      <c r="E778" s="6" t="str">
        <f>IF(TicketTotals35[[#This Row],[New Tickets]]&gt;=500, "TRUE", "FALSE")</f>
        <v>FALSE</v>
      </c>
      <c r="F778" s="4">
        <v>82</v>
      </c>
      <c r="G778" s="4">
        <f>IF(TicketTotals35[[#This Row],[New Tickets]]&gt;499, TicketTotals35[[#This Row],[New Tickets]], 0)</f>
        <v>0</v>
      </c>
      <c r="H778" s="3">
        <f>ROUND((TicketTotals35[[#This Row],[Billed Tickets]]/$F$5)*$F$6, 2)</f>
        <v>0</v>
      </c>
      <c r="I778" s="2">
        <f>TicketTotals35[[#This Row],[Billed Tickets]]/$F$5</f>
        <v>0</v>
      </c>
    </row>
    <row r="779" spans="1:9" x14ac:dyDescent="0.35">
      <c r="A779" s="8" t="s">
        <v>11</v>
      </c>
      <c r="B779" s="8" t="s">
        <v>2951</v>
      </c>
      <c r="C779" s="8" t="s">
        <v>1475</v>
      </c>
      <c r="D779" s="26" t="s">
        <v>1476</v>
      </c>
      <c r="E779" s="6" t="str">
        <f>IF(TicketTotals35[[#This Row],[New Tickets]]&gt;=500, "TRUE", "FALSE")</f>
        <v>FALSE</v>
      </c>
      <c r="F779" s="4">
        <v>27</v>
      </c>
      <c r="G779" s="4">
        <f>IF(TicketTotals35[[#This Row],[New Tickets]]&gt;499, TicketTotals35[[#This Row],[New Tickets]], 0)</f>
        <v>0</v>
      </c>
      <c r="H779" s="3">
        <f>ROUND((TicketTotals35[[#This Row],[Billed Tickets]]/$F$5)*$F$6, 2)</f>
        <v>0</v>
      </c>
      <c r="I779" s="2">
        <f>TicketTotals35[[#This Row],[Billed Tickets]]/$F$5</f>
        <v>0</v>
      </c>
    </row>
    <row r="780" spans="1:9" x14ac:dyDescent="0.35">
      <c r="A780" s="8" t="s">
        <v>11</v>
      </c>
      <c r="B780" s="8" t="s">
        <v>2951</v>
      </c>
      <c r="C780" s="8" t="s">
        <v>1477</v>
      </c>
      <c r="D780" s="25" t="s">
        <v>1478</v>
      </c>
      <c r="E780" s="6" t="str">
        <f>IF(TicketTotals35[[#This Row],[New Tickets]]&gt;=500, "TRUE", "FALSE")</f>
        <v>TRUE</v>
      </c>
      <c r="F780" s="4">
        <v>566</v>
      </c>
      <c r="G780" s="4">
        <f>IF(TicketTotals35[[#This Row],[New Tickets]]&gt;499, TicketTotals35[[#This Row],[New Tickets]], 0)</f>
        <v>566</v>
      </c>
      <c r="H780" s="3">
        <f>ROUND((TicketTotals35[[#This Row],[Billed Tickets]]/$F$5)*$F$6, 2)</f>
        <v>369.59</v>
      </c>
      <c r="I780" s="2">
        <f>TicketTotals35[[#This Row],[Billed Tickets]]/$F$5</f>
        <v>7.0398990632705328E-5</v>
      </c>
    </row>
    <row r="781" spans="1:9" x14ac:dyDescent="0.35">
      <c r="A781" s="8" t="s">
        <v>11</v>
      </c>
      <c r="B781" s="8" t="s">
        <v>2951</v>
      </c>
      <c r="C781" s="8" t="s">
        <v>1479</v>
      </c>
      <c r="D781" s="26" t="s">
        <v>1480</v>
      </c>
      <c r="E781" s="6" t="str">
        <f>IF(TicketTotals35[[#This Row],[New Tickets]]&gt;=500, "TRUE", "FALSE")</f>
        <v>FALSE</v>
      </c>
      <c r="F781" s="4">
        <v>248</v>
      </c>
      <c r="G781" s="4">
        <f>IF(TicketTotals35[[#This Row],[New Tickets]]&gt;499, TicketTotals35[[#This Row],[New Tickets]], 0)</f>
        <v>0</v>
      </c>
      <c r="H781" s="3">
        <f>ROUND((TicketTotals35[[#This Row],[Billed Tickets]]/$F$5)*$F$6, 2)</f>
        <v>0</v>
      </c>
      <c r="I781" s="2">
        <f>TicketTotals35[[#This Row],[Billed Tickets]]/$F$5</f>
        <v>0</v>
      </c>
    </row>
    <row r="782" spans="1:9" x14ac:dyDescent="0.35">
      <c r="A782" s="8" t="s">
        <v>11</v>
      </c>
      <c r="B782" s="8" t="s">
        <v>2951</v>
      </c>
      <c r="C782" s="8" t="s">
        <v>1481</v>
      </c>
      <c r="D782" s="25" t="s">
        <v>1482</v>
      </c>
      <c r="E782" s="6" t="str">
        <f>IF(TicketTotals35[[#This Row],[New Tickets]]&gt;=500, "TRUE", "FALSE")</f>
        <v>FALSE</v>
      </c>
      <c r="F782" s="4">
        <v>6</v>
      </c>
      <c r="G782" s="4">
        <f>IF(TicketTotals35[[#This Row],[New Tickets]]&gt;499, TicketTotals35[[#This Row],[New Tickets]], 0)</f>
        <v>0</v>
      </c>
      <c r="H782" s="3">
        <f>ROUND((TicketTotals35[[#This Row],[Billed Tickets]]/$F$5)*$F$6, 2)</f>
        <v>0</v>
      </c>
      <c r="I782" s="2">
        <f>TicketTotals35[[#This Row],[Billed Tickets]]/$F$5</f>
        <v>0</v>
      </c>
    </row>
    <row r="783" spans="1:9" x14ac:dyDescent="0.35">
      <c r="A783" s="8" t="s">
        <v>11</v>
      </c>
      <c r="B783" s="8" t="s">
        <v>2951</v>
      </c>
      <c r="C783" s="11" t="s">
        <v>1483</v>
      </c>
      <c r="D783" s="26" t="s">
        <v>1484</v>
      </c>
      <c r="E783" s="6" t="str">
        <f>IF(TicketTotals35[[#This Row],[New Tickets]]&gt;=500, "TRUE", "FALSE")</f>
        <v>TRUE</v>
      </c>
      <c r="F783" s="4">
        <v>598</v>
      </c>
      <c r="G783" s="4">
        <f>IF(TicketTotals35[[#This Row],[New Tickets]]&gt;499, TicketTotals35[[#This Row],[New Tickets]], 0)</f>
        <v>598</v>
      </c>
      <c r="H783" s="3">
        <f>ROUND((TicketTotals35[[#This Row],[Billed Tickets]]/$F$5)*$F$6, 2)</f>
        <v>390.49</v>
      </c>
      <c r="I783" s="2">
        <f>TicketTotals35[[#This Row],[Billed Tickets]]/$F$5</f>
        <v>7.4379145580137437E-5</v>
      </c>
    </row>
    <row r="784" spans="1:9" x14ac:dyDescent="0.35">
      <c r="A784" s="8" t="s">
        <v>11</v>
      </c>
      <c r="B784" s="8" t="s">
        <v>2951</v>
      </c>
      <c r="C784" s="8" t="s">
        <v>1485</v>
      </c>
      <c r="D784" s="25" t="s">
        <v>1486</v>
      </c>
      <c r="E784" s="6" t="str">
        <f>IF(TicketTotals35[[#This Row],[New Tickets]]&gt;=500, "TRUE", "FALSE")</f>
        <v>FALSE</v>
      </c>
      <c r="F784" s="4">
        <v>1</v>
      </c>
      <c r="G784" s="4">
        <f>IF(TicketTotals35[[#This Row],[New Tickets]]&gt;499, TicketTotals35[[#This Row],[New Tickets]], 0)</f>
        <v>0</v>
      </c>
      <c r="H784" s="3">
        <f>ROUND((TicketTotals35[[#This Row],[Billed Tickets]]/$F$5)*$F$6, 2)</f>
        <v>0</v>
      </c>
      <c r="I784" s="2">
        <f>TicketTotals35[[#This Row],[Billed Tickets]]/$F$5</f>
        <v>0</v>
      </c>
    </row>
    <row r="785" spans="1:9" x14ac:dyDescent="0.35">
      <c r="A785" s="8" t="s">
        <v>11</v>
      </c>
      <c r="B785" s="8" t="s">
        <v>2951</v>
      </c>
      <c r="C785" s="8" t="s">
        <v>1487</v>
      </c>
      <c r="D785" s="26" t="s">
        <v>1488</v>
      </c>
      <c r="E785" s="6" t="str">
        <f>IF(TicketTotals35[[#This Row],[New Tickets]]&gt;=500, "TRUE", "FALSE")</f>
        <v>TRUE</v>
      </c>
      <c r="F785" s="4">
        <v>816</v>
      </c>
      <c r="G785" s="4">
        <f>IF(TicketTotals35[[#This Row],[New Tickets]]&gt;499, TicketTotals35[[#This Row],[New Tickets]], 0)</f>
        <v>816</v>
      </c>
      <c r="H785" s="3">
        <f>ROUND((TicketTotals35[[#This Row],[Billed Tickets]]/$F$5)*$F$6, 2)</f>
        <v>532.84</v>
      </c>
      <c r="I785" s="2">
        <f>TicketTotals35[[#This Row],[Billed Tickets]]/$F$5</f>
        <v>1.0149395115951865E-4</v>
      </c>
    </row>
    <row r="786" spans="1:9" x14ac:dyDescent="0.35">
      <c r="A786" s="8" t="s">
        <v>11</v>
      </c>
      <c r="B786" s="8" t="s">
        <v>2951</v>
      </c>
      <c r="C786" s="11" t="s">
        <v>1489</v>
      </c>
      <c r="D786" s="25" t="s">
        <v>1490</v>
      </c>
      <c r="E786" s="6" t="str">
        <f>IF(TicketTotals35[[#This Row],[New Tickets]]&gt;=500, "TRUE", "FALSE")</f>
        <v>FALSE</v>
      </c>
      <c r="F786" s="4">
        <v>76</v>
      </c>
      <c r="G786" s="4">
        <f>IF(TicketTotals35[[#This Row],[New Tickets]]&gt;499, TicketTotals35[[#This Row],[New Tickets]], 0)</f>
        <v>0</v>
      </c>
      <c r="H786" s="3">
        <f>ROUND((TicketTotals35[[#This Row],[Billed Tickets]]/$F$5)*$F$6, 2)</f>
        <v>0</v>
      </c>
      <c r="I786" s="2">
        <f>TicketTotals35[[#This Row],[Billed Tickets]]/$F$5</f>
        <v>0</v>
      </c>
    </row>
    <row r="787" spans="1:9" x14ac:dyDescent="0.35">
      <c r="A787" s="8" t="s">
        <v>11</v>
      </c>
      <c r="B787" s="8" t="s">
        <v>2951</v>
      </c>
      <c r="C787" s="8" t="s">
        <v>1491</v>
      </c>
      <c r="D787" s="26" t="s">
        <v>1492</v>
      </c>
      <c r="E787" s="6" t="str">
        <f>IF(TicketTotals35[[#This Row],[New Tickets]]&gt;=500, "TRUE", "FALSE")</f>
        <v>TRUE</v>
      </c>
      <c r="F787" s="4">
        <v>1072</v>
      </c>
      <c r="G787" s="4">
        <f>IF(TicketTotals35[[#This Row],[New Tickets]]&gt;499, TicketTotals35[[#This Row],[New Tickets]], 0)</f>
        <v>1072</v>
      </c>
      <c r="H787" s="3">
        <f>ROUND((TicketTotals35[[#This Row],[Billed Tickets]]/$F$5)*$F$6, 2)</f>
        <v>700.01</v>
      </c>
      <c r="I787" s="2">
        <f>TicketTotals35[[#This Row],[Billed Tickets]]/$F$5</f>
        <v>1.3333519073897547E-4</v>
      </c>
    </row>
    <row r="788" spans="1:9" x14ac:dyDescent="0.35">
      <c r="A788" s="8" t="s">
        <v>11</v>
      </c>
      <c r="B788" s="8" t="s">
        <v>2951</v>
      </c>
      <c r="C788" s="8" t="s">
        <v>1493</v>
      </c>
      <c r="D788" s="25" t="s">
        <v>1494</v>
      </c>
      <c r="E788" s="6" t="str">
        <f>IF(TicketTotals35[[#This Row],[New Tickets]]&gt;=500, "TRUE", "FALSE")</f>
        <v>FALSE</v>
      </c>
      <c r="F788" s="4">
        <v>34</v>
      </c>
      <c r="G788" s="4">
        <f>IF(TicketTotals35[[#This Row],[New Tickets]]&gt;499, TicketTotals35[[#This Row],[New Tickets]], 0)</f>
        <v>0</v>
      </c>
      <c r="H788" s="3">
        <f>ROUND((TicketTotals35[[#This Row],[Billed Tickets]]/$F$5)*$F$6, 2)</f>
        <v>0</v>
      </c>
      <c r="I788" s="2">
        <f>TicketTotals35[[#This Row],[Billed Tickets]]/$F$5</f>
        <v>0</v>
      </c>
    </row>
    <row r="789" spans="1:9" x14ac:dyDescent="0.35">
      <c r="A789" s="8" t="s">
        <v>11</v>
      </c>
      <c r="B789" s="8" t="s">
        <v>2951</v>
      </c>
      <c r="C789" s="8" t="s">
        <v>1495</v>
      </c>
      <c r="D789" s="26" t="s">
        <v>1496</v>
      </c>
      <c r="E789" s="6" t="str">
        <f>IF(TicketTotals35[[#This Row],[New Tickets]]&gt;=500, "TRUE", "FALSE")</f>
        <v>FALSE</v>
      </c>
      <c r="F789" s="4">
        <v>72</v>
      </c>
      <c r="G789" s="4">
        <f>IF(TicketTotals35[[#This Row],[New Tickets]]&gt;499, TicketTotals35[[#This Row],[New Tickets]], 0)</f>
        <v>0</v>
      </c>
      <c r="H789" s="3">
        <f>ROUND((TicketTotals35[[#This Row],[Billed Tickets]]/$F$5)*$F$6, 2)</f>
        <v>0</v>
      </c>
      <c r="I789" s="2">
        <f>TicketTotals35[[#This Row],[Billed Tickets]]/$F$5</f>
        <v>0</v>
      </c>
    </row>
    <row r="790" spans="1:9" x14ac:dyDescent="0.35">
      <c r="A790" s="8" t="s">
        <v>11</v>
      </c>
      <c r="B790" s="8" t="s">
        <v>2951</v>
      </c>
      <c r="C790" s="8" t="s">
        <v>1497</v>
      </c>
      <c r="D790" s="25" t="s">
        <v>1498</v>
      </c>
      <c r="E790" s="6" t="str">
        <f>IF(TicketTotals35[[#This Row],[New Tickets]]&gt;=500, "TRUE", "FALSE")</f>
        <v>FALSE</v>
      </c>
      <c r="F790" s="4">
        <v>3</v>
      </c>
      <c r="G790" s="4">
        <f>IF(TicketTotals35[[#This Row],[New Tickets]]&gt;499, TicketTotals35[[#This Row],[New Tickets]], 0)</f>
        <v>0</v>
      </c>
      <c r="H790" s="3">
        <f>ROUND((TicketTotals35[[#This Row],[Billed Tickets]]/$F$5)*$F$6, 2)</f>
        <v>0</v>
      </c>
      <c r="I790" s="2">
        <f>TicketTotals35[[#This Row],[Billed Tickets]]/$F$5</f>
        <v>0</v>
      </c>
    </row>
    <row r="791" spans="1:9" x14ac:dyDescent="0.35">
      <c r="A791" s="8" t="s">
        <v>11</v>
      </c>
      <c r="B791" s="8" t="s">
        <v>2951</v>
      </c>
      <c r="C791" s="8" t="s">
        <v>1499</v>
      </c>
      <c r="D791" s="26" t="s">
        <v>1500</v>
      </c>
      <c r="E791" s="6" t="str">
        <f>IF(TicketTotals35[[#This Row],[New Tickets]]&gt;=500, "TRUE", "FALSE")</f>
        <v>FALSE</v>
      </c>
      <c r="F791" s="4">
        <v>102</v>
      </c>
      <c r="G791" s="4">
        <f>IF(TicketTotals35[[#This Row],[New Tickets]]&gt;499, TicketTotals35[[#This Row],[New Tickets]], 0)</f>
        <v>0</v>
      </c>
      <c r="H791" s="3">
        <f>ROUND((TicketTotals35[[#This Row],[Billed Tickets]]/$F$5)*$F$6, 2)</f>
        <v>0</v>
      </c>
      <c r="I791" s="2">
        <f>TicketTotals35[[#This Row],[Billed Tickets]]/$F$5</f>
        <v>0</v>
      </c>
    </row>
    <row r="792" spans="1:9" x14ac:dyDescent="0.35">
      <c r="A792" s="8" t="s">
        <v>11</v>
      </c>
      <c r="B792" s="8" t="s">
        <v>2951</v>
      </c>
      <c r="C792" s="8" t="s">
        <v>1501</v>
      </c>
      <c r="D792" s="25" t="s">
        <v>1502</v>
      </c>
      <c r="E792" s="6" t="str">
        <f>IF(TicketTotals35[[#This Row],[New Tickets]]&gt;=500, "TRUE", "FALSE")</f>
        <v>FALSE</v>
      </c>
      <c r="F792" s="4">
        <v>47</v>
      </c>
      <c r="G792" s="4">
        <f>IF(TicketTotals35[[#This Row],[New Tickets]]&gt;499, TicketTotals35[[#This Row],[New Tickets]], 0)</f>
        <v>0</v>
      </c>
      <c r="H792" s="3">
        <f>ROUND((TicketTotals35[[#This Row],[Billed Tickets]]/$F$5)*$F$6, 2)</f>
        <v>0</v>
      </c>
      <c r="I792" s="2">
        <f>TicketTotals35[[#This Row],[Billed Tickets]]/$F$5</f>
        <v>0</v>
      </c>
    </row>
    <row r="793" spans="1:9" x14ac:dyDescent="0.35">
      <c r="A793" s="8" t="s">
        <v>11</v>
      </c>
      <c r="B793" s="8" t="s">
        <v>2951</v>
      </c>
      <c r="C793" s="8" t="s">
        <v>1503</v>
      </c>
      <c r="D793" s="26" t="s">
        <v>1504</v>
      </c>
      <c r="E793" s="6" t="str">
        <f>IF(TicketTotals35[[#This Row],[New Tickets]]&gt;=500, "TRUE", "FALSE")</f>
        <v>FALSE</v>
      </c>
      <c r="F793" s="4">
        <v>12</v>
      </c>
      <c r="G793" s="4">
        <f>IF(TicketTotals35[[#This Row],[New Tickets]]&gt;499, TicketTotals35[[#This Row],[New Tickets]], 0)</f>
        <v>0</v>
      </c>
      <c r="H793" s="3">
        <f>ROUND((TicketTotals35[[#This Row],[Billed Tickets]]/$F$5)*$F$6, 2)</f>
        <v>0</v>
      </c>
      <c r="I793" s="2">
        <f>TicketTotals35[[#This Row],[Billed Tickets]]/$F$5</f>
        <v>0</v>
      </c>
    </row>
    <row r="794" spans="1:9" x14ac:dyDescent="0.35">
      <c r="A794" s="8" t="s">
        <v>11</v>
      </c>
      <c r="B794" s="8" t="s">
        <v>2951</v>
      </c>
      <c r="C794" s="8" t="s">
        <v>1505</v>
      </c>
      <c r="D794" s="25" t="s">
        <v>1506</v>
      </c>
      <c r="E794" s="6" t="str">
        <f>IF(TicketTotals35[[#This Row],[New Tickets]]&gt;=500, "TRUE", "FALSE")</f>
        <v>FALSE</v>
      </c>
      <c r="F794" s="4">
        <v>426</v>
      </c>
      <c r="G794" s="4">
        <f>IF(TicketTotals35[[#This Row],[New Tickets]]&gt;499, TicketTotals35[[#This Row],[New Tickets]], 0)</f>
        <v>0</v>
      </c>
      <c r="H794" s="3">
        <f>ROUND((TicketTotals35[[#This Row],[Billed Tickets]]/$F$5)*$F$6, 2)</f>
        <v>0</v>
      </c>
      <c r="I794" s="2">
        <f>TicketTotals35[[#This Row],[Billed Tickets]]/$F$5</f>
        <v>0</v>
      </c>
    </row>
    <row r="795" spans="1:9" x14ac:dyDescent="0.35">
      <c r="A795" s="8" t="s">
        <v>11</v>
      </c>
      <c r="B795" s="8" t="s">
        <v>2951</v>
      </c>
      <c r="C795" s="8" t="s">
        <v>1507</v>
      </c>
      <c r="D795" s="26" t="s">
        <v>1508</v>
      </c>
      <c r="E795" s="6" t="str">
        <f>IF(TicketTotals35[[#This Row],[New Tickets]]&gt;=500, "TRUE", "FALSE")</f>
        <v>TRUE</v>
      </c>
      <c r="F795" s="4">
        <v>18638</v>
      </c>
      <c r="G795" s="4">
        <f>IF(TicketTotals35[[#This Row],[New Tickets]]&gt;499, TicketTotals35[[#This Row],[New Tickets]], 0)</f>
        <v>18638</v>
      </c>
      <c r="H795" s="3">
        <f>ROUND((TicketTotals35[[#This Row],[Billed Tickets]]/$F$5)*$F$6, 2)</f>
        <v>12170.51</v>
      </c>
      <c r="I795" s="2">
        <f>TicketTotals35[[#This Row],[Billed Tickets]]/$F$5</f>
        <v>2.318191497194986E-3</v>
      </c>
    </row>
    <row r="796" spans="1:9" x14ac:dyDescent="0.35">
      <c r="A796" s="8" t="s">
        <v>11</v>
      </c>
      <c r="B796" s="8" t="s">
        <v>2951</v>
      </c>
      <c r="C796" s="8" t="s">
        <v>1509</v>
      </c>
      <c r="D796" s="25" t="s">
        <v>1508</v>
      </c>
      <c r="E796" s="6" t="str">
        <f>IF(TicketTotals35[[#This Row],[New Tickets]]&gt;=500, "TRUE", "FALSE")</f>
        <v>FALSE</v>
      </c>
      <c r="F796" s="4">
        <v>263</v>
      </c>
      <c r="G796" s="4">
        <f>IF(TicketTotals35[[#This Row],[New Tickets]]&gt;499, TicketTotals35[[#This Row],[New Tickets]], 0)</f>
        <v>0</v>
      </c>
      <c r="H796" s="3">
        <f>ROUND((TicketTotals35[[#This Row],[Billed Tickets]]/$F$5)*$F$6, 2)</f>
        <v>0</v>
      </c>
      <c r="I796" s="2">
        <f>TicketTotals35[[#This Row],[Billed Tickets]]/$F$5</f>
        <v>0</v>
      </c>
    </row>
    <row r="797" spans="1:9" x14ac:dyDescent="0.35">
      <c r="A797" s="8" t="s">
        <v>11</v>
      </c>
      <c r="B797" s="8" t="s">
        <v>2951</v>
      </c>
      <c r="C797" s="8" t="s">
        <v>1510</v>
      </c>
      <c r="D797" s="26" t="s">
        <v>1511</v>
      </c>
      <c r="E797" s="6" t="str">
        <f>IF(TicketTotals35[[#This Row],[New Tickets]]&gt;=500, "TRUE", "FALSE")</f>
        <v>TRUE</v>
      </c>
      <c r="F797" s="4">
        <v>7553</v>
      </c>
      <c r="G797" s="4">
        <f>IF(TicketTotals35[[#This Row],[New Tickets]]&gt;499, TicketTotals35[[#This Row],[New Tickets]], 0)</f>
        <v>7553</v>
      </c>
      <c r="H797" s="3">
        <f>ROUND((TicketTotals35[[#This Row],[Billed Tickets]]/$F$5)*$F$6, 2)</f>
        <v>4932.0600000000004</v>
      </c>
      <c r="I797" s="2">
        <f>TicketTotals35[[#This Row],[Billed Tickets]]/$F$5</f>
        <v>9.3944094743608373E-4</v>
      </c>
    </row>
    <row r="798" spans="1:9" x14ac:dyDescent="0.35">
      <c r="A798" s="8" t="s">
        <v>11</v>
      </c>
      <c r="B798" s="8" t="s">
        <v>2951</v>
      </c>
      <c r="C798" s="8" t="s">
        <v>1512</v>
      </c>
      <c r="D798" s="25" t="s">
        <v>1513</v>
      </c>
      <c r="E798" s="6" t="str">
        <f>IF(TicketTotals35[[#This Row],[New Tickets]]&gt;=500, "TRUE", "FALSE")</f>
        <v>TRUE</v>
      </c>
      <c r="F798" s="4">
        <v>3668</v>
      </c>
      <c r="G798" s="4">
        <f>IF(TicketTotals35[[#This Row],[New Tickets]]&gt;499, TicketTotals35[[#This Row],[New Tickets]], 0)</f>
        <v>3668</v>
      </c>
      <c r="H798" s="3">
        <f>ROUND((TicketTotals35[[#This Row],[Billed Tickets]]/$F$5)*$F$6, 2)</f>
        <v>2395.1799999999998</v>
      </c>
      <c r="I798" s="2">
        <f>TicketTotals35[[#This Row],[Billed Tickets]]/$F$5</f>
        <v>4.5622526084940489E-4</v>
      </c>
    </row>
    <row r="799" spans="1:9" x14ac:dyDescent="0.35">
      <c r="A799" s="8" t="s">
        <v>11</v>
      </c>
      <c r="B799" s="8" t="s">
        <v>2951</v>
      </c>
      <c r="C799" s="8" t="s">
        <v>1514</v>
      </c>
      <c r="D799" s="26" t="s">
        <v>1515</v>
      </c>
      <c r="E799" s="6" t="str">
        <f>IF(TicketTotals35[[#This Row],[New Tickets]]&gt;=500, "TRUE", "FALSE")</f>
        <v>FALSE</v>
      </c>
      <c r="F799" s="4">
        <v>246</v>
      </c>
      <c r="G799" s="4">
        <f>IF(TicketTotals35[[#This Row],[New Tickets]]&gt;499, TicketTotals35[[#This Row],[New Tickets]], 0)</f>
        <v>0</v>
      </c>
      <c r="H799" s="3">
        <f>ROUND((TicketTotals35[[#This Row],[Billed Tickets]]/$F$5)*$F$6, 2)</f>
        <v>0</v>
      </c>
      <c r="I799" s="2">
        <f>TicketTotals35[[#This Row],[Billed Tickets]]/$F$5</f>
        <v>0</v>
      </c>
    </row>
    <row r="800" spans="1:9" x14ac:dyDescent="0.35">
      <c r="A800" s="8" t="s">
        <v>11</v>
      </c>
      <c r="B800" s="8" t="s">
        <v>2951</v>
      </c>
      <c r="C800" s="8" t="s">
        <v>1516</v>
      </c>
      <c r="D800" s="25" t="s">
        <v>1517</v>
      </c>
      <c r="E800" s="6" t="str">
        <f>IF(TicketTotals35[[#This Row],[New Tickets]]&gt;=500, "TRUE", "FALSE")</f>
        <v>TRUE</v>
      </c>
      <c r="F800" s="4">
        <v>661</v>
      </c>
      <c r="G800" s="4">
        <f>IF(TicketTotals35[[#This Row],[New Tickets]]&gt;499, TicketTotals35[[#This Row],[New Tickets]], 0)</f>
        <v>661</v>
      </c>
      <c r="H800" s="3">
        <f>ROUND((TicketTotals35[[#This Row],[Billed Tickets]]/$F$5)*$F$6, 2)</f>
        <v>431.63</v>
      </c>
      <c r="I800" s="2">
        <f>TicketTotals35[[#This Row],[Billed Tickets]]/$F$5</f>
        <v>8.2215075632894395E-5</v>
      </c>
    </row>
    <row r="801" spans="1:9" x14ac:dyDescent="0.35">
      <c r="A801" s="8" t="s">
        <v>11</v>
      </c>
      <c r="B801" s="8" t="s">
        <v>2951</v>
      </c>
      <c r="C801" s="8" t="s">
        <v>1518</v>
      </c>
      <c r="D801" s="26" t="s">
        <v>1519</v>
      </c>
      <c r="E801" s="6" t="str">
        <f>IF(TicketTotals35[[#This Row],[New Tickets]]&gt;=500, "TRUE", "FALSE")</f>
        <v>FALSE</v>
      </c>
      <c r="F801" s="4">
        <v>65</v>
      </c>
      <c r="G801" s="4">
        <f>IF(TicketTotals35[[#This Row],[New Tickets]]&gt;499, TicketTotals35[[#This Row],[New Tickets]], 0)</f>
        <v>0</v>
      </c>
      <c r="H801" s="3">
        <f>ROUND((TicketTotals35[[#This Row],[Billed Tickets]]/$F$5)*$F$6, 2)</f>
        <v>0</v>
      </c>
      <c r="I801" s="2">
        <f>TicketTotals35[[#This Row],[Billed Tickets]]/$F$5</f>
        <v>0</v>
      </c>
    </row>
    <row r="802" spans="1:9" x14ac:dyDescent="0.35">
      <c r="A802" s="8" t="s">
        <v>11</v>
      </c>
      <c r="B802" s="8" t="s">
        <v>2951</v>
      </c>
      <c r="C802" s="8" t="s">
        <v>1520</v>
      </c>
      <c r="D802" s="25" t="s">
        <v>1521</v>
      </c>
      <c r="E802" s="6" t="str">
        <f>IF(TicketTotals35[[#This Row],[New Tickets]]&gt;=500, "TRUE", "FALSE")</f>
        <v>FALSE</v>
      </c>
      <c r="F802" s="4">
        <v>64</v>
      </c>
      <c r="G802" s="4">
        <f>IF(TicketTotals35[[#This Row],[New Tickets]]&gt;499, TicketTotals35[[#This Row],[New Tickets]], 0)</f>
        <v>0</v>
      </c>
      <c r="H802" s="3">
        <f>ROUND((TicketTotals35[[#This Row],[Billed Tickets]]/$F$5)*$F$6, 2)</f>
        <v>0</v>
      </c>
      <c r="I802" s="2">
        <f>TicketTotals35[[#This Row],[Billed Tickets]]/$F$5</f>
        <v>0</v>
      </c>
    </row>
    <row r="803" spans="1:9" x14ac:dyDescent="0.35">
      <c r="A803" s="8" t="s">
        <v>11</v>
      </c>
      <c r="B803" s="8" t="s">
        <v>2951</v>
      </c>
      <c r="C803" s="8" t="s">
        <v>1522</v>
      </c>
      <c r="D803" s="26" t="s">
        <v>1523</v>
      </c>
      <c r="E803" s="6" t="str">
        <f>IF(TicketTotals35[[#This Row],[New Tickets]]&gt;=500, "TRUE", "FALSE")</f>
        <v>TRUE</v>
      </c>
      <c r="F803" s="4">
        <v>615</v>
      </c>
      <c r="G803" s="4">
        <f>IF(TicketTotals35[[#This Row],[New Tickets]]&gt;499, TicketTotals35[[#This Row],[New Tickets]], 0)</f>
        <v>615</v>
      </c>
      <c r="H803" s="3">
        <f>ROUND((TicketTotals35[[#This Row],[Billed Tickets]]/$F$5)*$F$6, 2)</f>
        <v>401.59</v>
      </c>
      <c r="I803" s="2">
        <f>TicketTotals35[[#This Row],[Billed Tickets]]/$F$5</f>
        <v>7.6493602895960736E-5</v>
      </c>
    </row>
    <row r="804" spans="1:9" x14ac:dyDescent="0.35">
      <c r="A804" s="8" t="s">
        <v>11</v>
      </c>
      <c r="B804" s="8" t="s">
        <v>2951</v>
      </c>
      <c r="C804" s="8" t="s">
        <v>1524</v>
      </c>
      <c r="D804" s="25" t="s">
        <v>1525</v>
      </c>
      <c r="E804" s="6" t="str">
        <f>IF(TicketTotals35[[#This Row],[New Tickets]]&gt;=500, "TRUE", "FALSE")</f>
        <v>TRUE</v>
      </c>
      <c r="F804" s="4">
        <v>1316</v>
      </c>
      <c r="G804" s="4">
        <f>IF(TicketTotals35[[#This Row],[New Tickets]]&gt;499, TicketTotals35[[#This Row],[New Tickets]], 0)</f>
        <v>1316</v>
      </c>
      <c r="H804" s="3">
        <f>ROUND((TicketTotals35[[#This Row],[Billed Tickets]]/$F$5)*$F$6, 2)</f>
        <v>859.34</v>
      </c>
      <c r="I804" s="2">
        <f>TicketTotals35[[#This Row],[Billed Tickets]]/$F$5</f>
        <v>1.6368387221314527E-4</v>
      </c>
    </row>
    <row r="805" spans="1:9" x14ac:dyDescent="0.35">
      <c r="A805" s="8" t="s">
        <v>11</v>
      </c>
      <c r="B805" s="8" t="s">
        <v>2951</v>
      </c>
      <c r="C805" s="8" t="s">
        <v>1526</v>
      </c>
      <c r="D805" s="26" t="s">
        <v>1527</v>
      </c>
      <c r="E805" s="6" t="str">
        <f>IF(TicketTotals35[[#This Row],[New Tickets]]&gt;=500, "TRUE", "FALSE")</f>
        <v>TRUE</v>
      </c>
      <c r="F805" s="4">
        <v>7444</v>
      </c>
      <c r="G805" s="4">
        <f>IF(TicketTotals35[[#This Row],[New Tickets]]&gt;499, TicketTotals35[[#This Row],[New Tickets]], 0)</f>
        <v>7444</v>
      </c>
      <c r="H805" s="3">
        <f>ROUND((TicketTotals35[[#This Row],[Billed Tickets]]/$F$5)*$F$6, 2)</f>
        <v>4860.8900000000003</v>
      </c>
      <c r="I805" s="2">
        <f>TicketTotals35[[#This Row],[Billed Tickets]]/$F$5</f>
        <v>9.2588354464639305E-4</v>
      </c>
    </row>
    <row r="806" spans="1:9" x14ac:dyDescent="0.35">
      <c r="A806" s="8" t="s">
        <v>11</v>
      </c>
      <c r="B806" s="8" t="s">
        <v>2951</v>
      </c>
      <c r="C806" s="8" t="s">
        <v>1528</v>
      </c>
      <c r="D806" s="25" t="s">
        <v>1529</v>
      </c>
      <c r="E806" s="6" t="str">
        <f>IF(TicketTotals35[[#This Row],[New Tickets]]&gt;=500, "TRUE", "FALSE")</f>
        <v>FALSE</v>
      </c>
      <c r="F806" s="4">
        <v>482</v>
      </c>
      <c r="G806" s="4">
        <f>IF(TicketTotals35[[#This Row],[New Tickets]]&gt;499, TicketTotals35[[#This Row],[New Tickets]], 0)</f>
        <v>0</v>
      </c>
      <c r="H806" s="3">
        <f>ROUND((TicketTotals35[[#This Row],[Billed Tickets]]/$F$5)*$F$6, 2)</f>
        <v>0</v>
      </c>
      <c r="I806" s="2">
        <f>TicketTotals35[[#This Row],[Billed Tickets]]/$F$5</f>
        <v>0</v>
      </c>
    </row>
    <row r="807" spans="1:9" x14ac:dyDescent="0.35">
      <c r="A807" s="8" t="s">
        <v>11</v>
      </c>
      <c r="B807" s="8" t="s">
        <v>2951</v>
      </c>
      <c r="C807" s="8" t="s">
        <v>1530</v>
      </c>
      <c r="D807" s="26" t="s">
        <v>1531</v>
      </c>
      <c r="E807" s="6" t="str">
        <f>IF(TicketTotals35[[#This Row],[New Tickets]]&gt;=500, "TRUE", "FALSE")</f>
        <v>FALSE</v>
      </c>
      <c r="F807" s="4">
        <v>174</v>
      </c>
      <c r="G807" s="4">
        <f>IF(TicketTotals35[[#This Row],[New Tickets]]&gt;499, TicketTotals35[[#This Row],[New Tickets]], 0)</f>
        <v>0</v>
      </c>
      <c r="H807" s="3">
        <f>ROUND((TicketTotals35[[#This Row],[Billed Tickets]]/$F$5)*$F$6, 2)</f>
        <v>0</v>
      </c>
      <c r="I807" s="2">
        <f>TicketTotals35[[#This Row],[Billed Tickets]]/$F$5</f>
        <v>0</v>
      </c>
    </row>
    <row r="808" spans="1:9" x14ac:dyDescent="0.35">
      <c r="A808" s="8" t="s">
        <v>11</v>
      </c>
      <c r="B808" s="8" t="s">
        <v>2951</v>
      </c>
      <c r="C808" s="8" t="s">
        <v>1532</v>
      </c>
      <c r="D808" s="25" t="s">
        <v>1533</v>
      </c>
      <c r="E808" s="6" t="str">
        <f>IF(TicketTotals35[[#This Row],[New Tickets]]&gt;=500, "TRUE", "FALSE")</f>
        <v>FALSE</v>
      </c>
      <c r="F808" s="4">
        <v>13</v>
      </c>
      <c r="G808" s="4">
        <f>IF(TicketTotals35[[#This Row],[New Tickets]]&gt;499, TicketTotals35[[#This Row],[New Tickets]], 0)</f>
        <v>0</v>
      </c>
      <c r="H808" s="3">
        <f>ROUND((TicketTotals35[[#This Row],[Billed Tickets]]/$F$5)*$F$6, 2)</f>
        <v>0</v>
      </c>
      <c r="I808" s="2">
        <f>TicketTotals35[[#This Row],[Billed Tickets]]/$F$5</f>
        <v>0</v>
      </c>
    </row>
    <row r="809" spans="1:9" x14ac:dyDescent="0.35">
      <c r="A809" s="8" t="s">
        <v>11</v>
      </c>
      <c r="B809" s="8" t="s">
        <v>2951</v>
      </c>
      <c r="C809" s="8" t="s">
        <v>1534</v>
      </c>
      <c r="D809" s="26" t="s">
        <v>1535</v>
      </c>
      <c r="E809" s="6" t="str">
        <f>IF(TicketTotals35[[#This Row],[New Tickets]]&gt;=500, "TRUE", "FALSE")</f>
        <v>TRUE</v>
      </c>
      <c r="F809" s="4">
        <v>1685</v>
      </c>
      <c r="G809" s="4">
        <f>IF(TicketTotals35[[#This Row],[New Tickets]]&gt;499, TicketTotals35[[#This Row],[New Tickets]], 0)</f>
        <v>1685</v>
      </c>
      <c r="H809" s="3">
        <f>ROUND((TicketTotals35[[#This Row],[Billed Tickets]]/$F$5)*$F$6, 2)</f>
        <v>1100.3</v>
      </c>
      <c r="I809" s="2">
        <f>TicketTotals35[[#This Row],[Billed Tickets]]/$F$5</f>
        <v>2.0958003395072169E-4</v>
      </c>
    </row>
    <row r="810" spans="1:9" x14ac:dyDescent="0.35">
      <c r="A810" s="8" t="s">
        <v>11</v>
      </c>
      <c r="B810" s="8" t="s">
        <v>2951</v>
      </c>
      <c r="C810" s="8" t="s">
        <v>1536</v>
      </c>
      <c r="D810" s="25" t="s">
        <v>1537</v>
      </c>
      <c r="E810" s="6" t="str">
        <f>IF(TicketTotals35[[#This Row],[New Tickets]]&gt;=500, "TRUE", "FALSE")</f>
        <v>TRUE</v>
      </c>
      <c r="F810" s="4">
        <v>902</v>
      </c>
      <c r="G810" s="4">
        <f>IF(TicketTotals35[[#This Row],[New Tickets]]&gt;499, TicketTotals35[[#This Row],[New Tickets]], 0)</f>
        <v>902</v>
      </c>
      <c r="H810" s="3">
        <f>ROUND((TicketTotals35[[#This Row],[Billed Tickets]]/$F$5)*$F$6, 2)</f>
        <v>589</v>
      </c>
      <c r="I810" s="2">
        <f>TicketTotals35[[#This Row],[Billed Tickets]]/$F$5</f>
        <v>1.1219061758074241E-4</v>
      </c>
    </row>
    <row r="811" spans="1:9" x14ac:dyDescent="0.35">
      <c r="A811" s="8" t="s">
        <v>11</v>
      </c>
      <c r="B811" s="8" t="s">
        <v>2951</v>
      </c>
      <c r="C811" s="8" t="s">
        <v>1538</v>
      </c>
      <c r="D811" s="26" t="s">
        <v>1539</v>
      </c>
      <c r="E811" s="6" t="str">
        <f>IF(TicketTotals35[[#This Row],[New Tickets]]&gt;=500, "TRUE", "FALSE")</f>
        <v>TRUE</v>
      </c>
      <c r="F811" s="4">
        <v>6847</v>
      </c>
      <c r="G811" s="4">
        <f>IF(TicketTotals35[[#This Row],[New Tickets]]&gt;499, TicketTotals35[[#This Row],[New Tickets]], 0)</f>
        <v>6847</v>
      </c>
      <c r="H811" s="3">
        <f>ROUND((TicketTotals35[[#This Row],[Billed Tickets]]/$F$5)*$F$6, 2)</f>
        <v>4471.05</v>
      </c>
      <c r="I811" s="2">
        <f>TicketTotals35[[#This Row],[Billed Tickets]]/$F$5</f>
        <v>8.5162877890836294E-4</v>
      </c>
    </row>
    <row r="812" spans="1:9" x14ac:dyDescent="0.35">
      <c r="A812" s="8" t="s">
        <v>11</v>
      </c>
      <c r="B812" s="8" t="s">
        <v>2951</v>
      </c>
      <c r="C812" s="8" t="s">
        <v>1540</v>
      </c>
      <c r="D812" s="25" t="s">
        <v>1541</v>
      </c>
      <c r="E812" s="6" t="str">
        <f>IF(TicketTotals35[[#This Row],[New Tickets]]&gt;=500, "TRUE", "FALSE")</f>
        <v>FALSE</v>
      </c>
      <c r="F812" s="4">
        <v>162</v>
      </c>
      <c r="G812" s="4">
        <f>IF(TicketTotals35[[#This Row],[New Tickets]]&gt;499, TicketTotals35[[#This Row],[New Tickets]], 0)</f>
        <v>0</v>
      </c>
      <c r="H812" s="3">
        <f>ROUND((TicketTotals35[[#This Row],[Billed Tickets]]/$F$5)*$F$6, 2)</f>
        <v>0</v>
      </c>
      <c r="I812" s="2">
        <f>TicketTotals35[[#This Row],[Billed Tickets]]/$F$5</f>
        <v>0</v>
      </c>
    </row>
    <row r="813" spans="1:9" x14ac:dyDescent="0.35">
      <c r="A813" s="8" t="s">
        <v>11</v>
      </c>
      <c r="B813" s="8" t="s">
        <v>2951</v>
      </c>
      <c r="C813" s="8" t="s">
        <v>1542</v>
      </c>
      <c r="D813" s="26" t="s">
        <v>1543</v>
      </c>
      <c r="E813" s="6" t="str">
        <f>IF(TicketTotals35[[#This Row],[New Tickets]]&gt;=500, "TRUE", "FALSE")</f>
        <v>TRUE</v>
      </c>
      <c r="F813" s="4">
        <v>5907</v>
      </c>
      <c r="G813" s="4">
        <f>IF(TicketTotals35[[#This Row],[New Tickets]]&gt;499, TicketTotals35[[#This Row],[New Tickets]], 0)</f>
        <v>5907</v>
      </c>
      <c r="H813" s="3">
        <f>ROUND((TicketTotals35[[#This Row],[Billed Tickets]]/$F$5)*$F$6, 2)</f>
        <v>3857.24</v>
      </c>
      <c r="I813" s="2">
        <f>TicketTotals35[[#This Row],[Billed Tickets]]/$F$5</f>
        <v>7.3471172732754485E-4</v>
      </c>
    </row>
    <row r="814" spans="1:9" x14ac:dyDescent="0.35">
      <c r="A814" s="8" t="s">
        <v>11</v>
      </c>
      <c r="B814" s="8" t="s">
        <v>2951</v>
      </c>
      <c r="C814" s="8" t="s">
        <v>1544</v>
      </c>
      <c r="D814" s="25" t="s">
        <v>1545</v>
      </c>
      <c r="E814" s="6" t="str">
        <f>IF(TicketTotals35[[#This Row],[New Tickets]]&gt;=500, "TRUE", "FALSE")</f>
        <v>TRUE</v>
      </c>
      <c r="F814" s="4">
        <v>1367</v>
      </c>
      <c r="G814" s="4">
        <f>IF(TicketTotals35[[#This Row],[New Tickets]]&gt;499, TicketTotals35[[#This Row],[New Tickets]], 0)</f>
        <v>1367</v>
      </c>
      <c r="H814" s="3">
        <f>ROUND((TicketTotals35[[#This Row],[Billed Tickets]]/$F$5)*$F$6, 2)</f>
        <v>892.64</v>
      </c>
      <c r="I814" s="2">
        <f>TicketTotals35[[#This Row],[Billed Tickets]]/$F$5</f>
        <v>1.7002724416061518E-4</v>
      </c>
    </row>
    <row r="815" spans="1:9" x14ac:dyDescent="0.35">
      <c r="A815" s="8" t="s">
        <v>11</v>
      </c>
      <c r="B815" s="8" t="s">
        <v>2951</v>
      </c>
      <c r="C815" s="8" t="s">
        <v>1546</v>
      </c>
      <c r="D815" s="26" t="s">
        <v>1547</v>
      </c>
      <c r="E815" s="6" t="str">
        <f>IF(TicketTotals35[[#This Row],[New Tickets]]&gt;=500, "TRUE", "FALSE")</f>
        <v>FALSE</v>
      </c>
      <c r="F815" s="4">
        <v>24</v>
      </c>
      <c r="G815" s="4">
        <f>IF(TicketTotals35[[#This Row],[New Tickets]]&gt;499, TicketTotals35[[#This Row],[New Tickets]], 0)</f>
        <v>0</v>
      </c>
      <c r="H815" s="3">
        <f>ROUND((TicketTotals35[[#This Row],[Billed Tickets]]/$F$5)*$F$6, 2)</f>
        <v>0</v>
      </c>
      <c r="I815" s="2">
        <f>TicketTotals35[[#This Row],[Billed Tickets]]/$F$5</f>
        <v>0</v>
      </c>
    </row>
    <row r="816" spans="1:9" x14ac:dyDescent="0.35">
      <c r="A816" s="8" t="s">
        <v>11</v>
      </c>
      <c r="B816" s="8" t="s">
        <v>2951</v>
      </c>
      <c r="C816" s="8" t="s">
        <v>1548</v>
      </c>
      <c r="D816" s="25" t="s">
        <v>1549</v>
      </c>
      <c r="E816" s="6" t="str">
        <f>IF(TicketTotals35[[#This Row],[New Tickets]]&gt;=500, "TRUE", "FALSE")</f>
        <v>FALSE</v>
      </c>
      <c r="F816" s="4">
        <v>0</v>
      </c>
      <c r="G816" s="4">
        <f>IF(TicketTotals35[[#This Row],[New Tickets]]&gt;499, TicketTotals35[[#This Row],[New Tickets]], 0)</f>
        <v>0</v>
      </c>
      <c r="H816" s="3">
        <f>ROUND((TicketTotals35[[#This Row],[Billed Tickets]]/$F$5)*$F$6, 2)</f>
        <v>0</v>
      </c>
      <c r="I816" s="2">
        <f>TicketTotals35[[#This Row],[Billed Tickets]]/$F$5</f>
        <v>0</v>
      </c>
    </row>
    <row r="817" spans="1:9" x14ac:dyDescent="0.35">
      <c r="A817" s="8" t="s">
        <v>11</v>
      </c>
      <c r="B817" s="8" t="s">
        <v>2951</v>
      </c>
      <c r="C817" s="8" t="s">
        <v>1550</v>
      </c>
      <c r="D817" s="26" t="s">
        <v>1551</v>
      </c>
      <c r="E817" s="6" t="str">
        <f>IF(TicketTotals35[[#This Row],[New Tickets]]&gt;=500, "TRUE", "FALSE")</f>
        <v>TRUE</v>
      </c>
      <c r="F817" s="4">
        <v>1496</v>
      </c>
      <c r="G817" s="4">
        <f>IF(TicketTotals35[[#This Row],[New Tickets]]&gt;499, TicketTotals35[[#This Row],[New Tickets]], 0)</f>
        <v>1496</v>
      </c>
      <c r="H817" s="3">
        <f>ROUND((TicketTotals35[[#This Row],[Billed Tickets]]/$F$5)*$F$6, 2)</f>
        <v>976.88</v>
      </c>
      <c r="I817" s="2">
        <f>TicketTotals35[[#This Row],[Billed Tickets]]/$F$5</f>
        <v>1.8607224379245084E-4</v>
      </c>
    </row>
    <row r="818" spans="1:9" x14ac:dyDescent="0.35">
      <c r="A818" s="8" t="s">
        <v>11</v>
      </c>
      <c r="B818" s="8" t="s">
        <v>2951</v>
      </c>
      <c r="C818" s="8" t="s">
        <v>1552</v>
      </c>
      <c r="D818" s="25" t="s">
        <v>1553</v>
      </c>
      <c r="E818" s="6" t="str">
        <f>IF(TicketTotals35[[#This Row],[New Tickets]]&gt;=500, "TRUE", "FALSE")</f>
        <v>FALSE</v>
      </c>
      <c r="F818" s="4">
        <v>412</v>
      </c>
      <c r="G818" s="4">
        <f>IF(TicketTotals35[[#This Row],[New Tickets]]&gt;499, TicketTotals35[[#This Row],[New Tickets]], 0)</f>
        <v>0</v>
      </c>
      <c r="H818" s="3">
        <f>ROUND((TicketTotals35[[#This Row],[Billed Tickets]]/$F$5)*$F$6, 2)</f>
        <v>0</v>
      </c>
      <c r="I818" s="2">
        <f>TicketTotals35[[#This Row],[Billed Tickets]]/$F$5</f>
        <v>0</v>
      </c>
    </row>
    <row r="819" spans="1:9" x14ac:dyDescent="0.35">
      <c r="A819" s="8" t="s">
        <v>11</v>
      </c>
      <c r="B819" s="8" t="s">
        <v>2951</v>
      </c>
      <c r="C819" s="8" t="s">
        <v>1554</v>
      </c>
      <c r="D819" s="26" t="s">
        <v>1555</v>
      </c>
      <c r="E819" s="6" t="str">
        <f>IF(TicketTotals35[[#This Row],[New Tickets]]&gt;=500, "TRUE", "FALSE")</f>
        <v>TRUE</v>
      </c>
      <c r="F819" s="4">
        <v>9395</v>
      </c>
      <c r="G819" s="4">
        <f>IF(TicketTotals35[[#This Row],[New Tickets]]&gt;499, TicketTotals35[[#This Row],[New Tickets]], 0)</f>
        <v>9395</v>
      </c>
      <c r="H819" s="3">
        <f>ROUND((TicketTotals35[[#This Row],[Billed Tickets]]/$F$5)*$F$6, 2)</f>
        <v>6134.88</v>
      </c>
      <c r="I819" s="2">
        <f>TicketTotals35[[#This Row],[Billed Tickets]]/$F$5</f>
        <v>1.1685486165976442E-3</v>
      </c>
    </row>
    <row r="820" spans="1:9" x14ac:dyDescent="0.35">
      <c r="A820" s="8" t="s">
        <v>11</v>
      </c>
      <c r="B820" s="8" t="s">
        <v>2951</v>
      </c>
      <c r="C820" s="8" t="s">
        <v>1556</v>
      </c>
      <c r="D820" s="25" t="s">
        <v>1557</v>
      </c>
      <c r="E820" s="6" t="str">
        <f>IF(TicketTotals35[[#This Row],[New Tickets]]&gt;=500, "TRUE", "FALSE")</f>
        <v>TRUE</v>
      </c>
      <c r="F820" s="4">
        <v>3876</v>
      </c>
      <c r="G820" s="4">
        <f>IF(TicketTotals35[[#This Row],[New Tickets]]&gt;499, TicketTotals35[[#This Row],[New Tickets]], 0)</f>
        <v>3876</v>
      </c>
      <c r="H820" s="3">
        <f>ROUND((TicketTotals35[[#This Row],[Billed Tickets]]/$F$5)*$F$6, 2)</f>
        <v>2531.0100000000002</v>
      </c>
      <c r="I820" s="2">
        <f>TicketTotals35[[#This Row],[Billed Tickets]]/$F$5</f>
        <v>4.8209626800771352E-4</v>
      </c>
    </row>
    <row r="821" spans="1:9" x14ac:dyDescent="0.35">
      <c r="A821" s="8" t="s">
        <v>11</v>
      </c>
      <c r="B821" s="8" t="s">
        <v>2951</v>
      </c>
      <c r="C821" s="8" t="s">
        <v>1558</v>
      </c>
      <c r="D821" s="26" t="s">
        <v>1559</v>
      </c>
      <c r="E821" s="6" t="str">
        <f>IF(TicketTotals35[[#This Row],[New Tickets]]&gt;=500, "TRUE", "FALSE")</f>
        <v>FALSE</v>
      </c>
      <c r="F821" s="4">
        <v>48</v>
      </c>
      <c r="G821" s="4">
        <f>IF(TicketTotals35[[#This Row],[New Tickets]]&gt;499, TicketTotals35[[#This Row],[New Tickets]], 0)</f>
        <v>0</v>
      </c>
      <c r="H821" s="3">
        <f>ROUND((TicketTotals35[[#This Row],[Billed Tickets]]/$F$5)*$F$6, 2)</f>
        <v>0</v>
      </c>
      <c r="I821" s="2">
        <f>TicketTotals35[[#This Row],[Billed Tickets]]/$F$5</f>
        <v>0</v>
      </c>
    </row>
    <row r="822" spans="1:9" x14ac:dyDescent="0.35">
      <c r="A822" s="8" t="s">
        <v>11</v>
      </c>
      <c r="B822" s="8" t="s">
        <v>2951</v>
      </c>
      <c r="C822" s="8" t="s">
        <v>1560</v>
      </c>
      <c r="D822" s="25" t="s">
        <v>1561</v>
      </c>
      <c r="E822" s="6" t="str">
        <f>IF(TicketTotals35[[#This Row],[New Tickets]]&gt;=500, "TRUE", "FALSE")</f>
        <v>FALSE</v>
      </c>
      <c r="F822" s="4">
        <v>40</v>
      </c>
      <c r="G822" s="4">
        <f>IF(TicketTotals35[[#This Row],[New Tickets]]&gt;499, TicketTotals35[[#This Row],[New Tickets]], 0)</f>
        <v>0</v>
      </c>
      <c r="H822" s="3">
        <f>ROUND((TicketTotals35[[#This Row],[Billed Tickets]]/$F$5)*$F$6, 2)</f>
        <v>0</v>
      </c>
      <c r="I822" s="2">
        <f>TicketTotals35[[#This Row],[Billed Tickets]]/$F$5</f>
        <v>0</v>
      </c>
    </row>
    <row r="823" spans="1:9" x14ac:dyDescent="0.35">
      <c r="A823" s="8" t="s">
        <v>11</v>
      </c>
      <c r="B823" s="8" t="s">
        <v>2951</v>
      </c>
      <c r="C823" s="8" t="s">
        <v>1562</v>
      </c>
      <c r="D823" s="26" t="s">
        <v>1563</v>
      </c>
      <c r="E823" s="6" t="str">
        <f>IF(TicketTotals35[[#This Row],[New Tickets]]&gt;=500, "TRUE", "FALSE")</f>
        <v>TRUE</v>
      </c>
      <c r="F823" s="4">
        <v>7364</v>
      </c>
      <c r="G823" s="4">
        <f>IF(TicketTotals35[[#This Row],[New Tickets]]&gt;499, TicketTotals35[[#This Row],[New Tickets]], 0)</f>
        <v>7364</v>
      </c>
      <c r="H823" s="3">
        <f>ROUND((TicketTotals35[[#This Row],[Billed Tickets]]/$F$5)*$F$6, 2)</f>
        <v>4808.6499999999996</v>
      </c>
      <c r="I823" s="2">
        <f>TicketTotals35[[#This Row],[Billed Tickets]]/$F$5</f>
        <v>9.159331572778128E-4</v>
      </c>
    </row>
    <row r="824" spans="1:9" x14ac:dyDescent="0.35">
      <c r="A824" s="8" t="s">
        <v>11</v>
      </c>
      <c r="B824" s="8" t="s">
        <v>2951</v>
      </c>
      <c r="C824" s="8" t="s">
        <v>1564</v>
      </c>
      <c r="D824" s="25" t="s">
        <v>1565</v>
      </c>
      <c r="E824" s="6" t="str">
        <f>IF(TicketTotals35[[#This Row],[New Tickets]]&gt;=500, "TRUE", "FALSE")</f>
        <v>FALSE</v>
      </c>
      <c r="F824" s="4">
        <v>262</v>
      </c>
      <c r="G824" s="4">
        <f>IF(TicketTotals35[[#This Row],[New Tickets]]&gt;499, TicketTotals35[[#This Row],[New Tickets]], 0)</f>
        <v>0</v>
      </c>
      <c r="H824" s="3">
        <f>ROUND((TicketTotals35[[#This Row],[Billed Tickets]]/$F$5)*$F$6, 2)</f>
        <v>0</v>
      </c>
      <c r="I824" s="2">
        <f>TicketTotals35[[#This Row],[Billed Tickets]]/$F$5</f>
        <v>0</v>
      </c>
    </row>
    <row r="825" spans="1:9" x14ac:dyDescent="0.35">
      <c r="A825" s="8" t="s">
        <v>11</v>
      </c>
      <c r="B825" s="8" t="s">
        <v>2951</v>
      </c>
      <c r="C825" s="8" t="s">
        <v>1566</v>
      </c>
      <c r="D825" s="26" t="s">
        <v>1567</v>
      </c>
      <c r="E825" s="6" t="str">
        <f>IF(TicketTotals35[[#This Row],[New Tickets]]&gt;=500, "TRUE", "FALSE")</f>
        <v>TRUE</v>
      </c>
      <c r="F825" s="4">
        <v>655</v>
      </c>
      <c r="G825" s="4">
        <f>IF(TicketTotals35[[#This Row],[New Tickets]]&gt;499, TicketTotals35[[#This Row],[New Tickets]], 0)</f>
        <v>655</v>
      </c>
      <c r="H825" s="3">
        <f>ROUND((TicketTotals35[[#This Row],[Billed Tickets]]/$F$5)*$F$6, 2)</f>
        <v>427.71</v>
      </c>
      <c r="I825" s="2">
        <f>TicketTotals35[[#This Row],[Billed Tickets]]/$F$5</f>
        <v>8.1468796580250872E-5</v>
      </c>
    </row>
    <row r="826" spans="1:9" x14ac:dyDescent="0.35">
      <c r="A826" s="8" t="s">
        <v>11</v>
      </c>
      <c r="B826" s="8" t="s">
        <v>2951</v>
      </c>
      <c r="C826" s="8" t="s">
        <v>1568</v>
      </c>
      <c r="D826" s="25" t="s">
        <v>1569</v>
      </c>
      <c r="E826" s="6" t="str">
        <f>IF(TicketTotals35[[#This Row],[New Tickets]]&gt;=500, "TRUE", "FALSE")</f>
        <v>FALSE</v>
      </c>
      <c r="F826" s="4">
        <v>254</v>
      </c>
      <c r="G826" s="4">
        <f>IF(TicketTotals35[[#This Row],[New Tickets]]&gt;499, TicketTotals35[[#This Row],[New Tickets]], 0)</f>
        <v>0</v>
      </c>
      <c r="H826" s="3">
        <f>ROUND((TicketTotals35[[#This Row],[Billed Tickets]]/$F$5)*$F$6, 2)</f>
        <v>0</v>
      </c>
      <c r="I826" s="2">
        <f>TicketTotals35[[#This Row],[Billed Tickets]]/$F$5</f>
        <v>0</v>
      </c>
    </row>
    <row r="827" spans="1:9" x14ac:dyDescent="0.35">
      <c r="A827" s="8" t="s">
        <v>11</v>
      </c>
      <c r="B827" s="8" t="s">
        <v>2951</v>
      </c>
      <c r="C827" s="8" t="s">
        <v>1570</v>
      </c>
      <c r="D827" s="26" t="s">
        <v>1571</v>
      </c>
      <c r="E827" s="6" t="str">
        <f>IF(TicketTotals35[[#This Row],[New Tickets]]&gt;=500, "TRUE", "FALSE")</f>
        <v>FALSE</v>
      </c>
      <c r="F827" s="4">
        <v>271</v>
      </c>
      <c r="G827" s="4">
        <f>IF(TicketTotals35[[#This Row],[New Tickets]]&gt;499, TicketTotals35[[#This Row],[New Tickets]], 0)</f>
        <v>0</v>
      </c>
      <c r="H827" s="3">
        <f>ROUND((TicketTotals35[[#This Row],[Billed Tickets]]/$F$5)*$F$6, 2)</f>
        <v>0</v>
      </c>
      <c r="I827" s="2">
        <f>TicketTotals35[[#This Row],[Billed Tickets]]/$F$5</f>
        <v>0</v>
      </c>
    </row>
    <row r="828" spans="1:9" x14ac:dyDescent="0.35">
      <c r="A828" s="8" t="s">
        <v>11</v>
      </c>
      <c r="B828" s="8" t="s">
        <v>2951</v>
      </c>
      <c r="C828" s="8" t="s">
        <v>1572</v>
      </c>
      <c r="D828" s="25" t="s">
        <v>1573</v>
      </c>
      <c r="E828" s="6" t="str">
        <f>IF(TicketTotals35[[#This Row],[New Tickets]]&gt;=500, "TRUE", "FALSE")</f>
        <v>FALSE</v>
      </c>
      <c r="F828" s="4">
        <v>157</v>
      </c>
      <c r="G828" s="4">
        <f>IF(TicketTotals35[[#This Row],[New Tickets]]&gt;499, TicketTotals35[[#This Row],[New Tickets]], 0)</f>
        <v>0</v>
      </c>
      <c r="H828" s="3">
        <f>ROUND((TicketTotals35[[#This Row],[Billed Tickets]]/$F$5)*$F$6, 2)</f>
        <v>0</v>
      </c>
      <c r="I828" s="2">
        <f>TicketTotals35[[#This Row],[Billed Tickets]]/$F$5</f>
        <v>0</v>
      </c>
    </row>
    <row r="829" spans="1:9" x14ac:dyDescent="0.35">
      <c r="A829" s="8" t="s">
        <v>11</v>
      </c>
      <c r="B829" s="8" t="s">
        <v>2951</v>
      </c>
      <c r="C829" s="8" t="s">
        <v>1574</v>
      </c>
      <c r="D829" s="26" t="s">
        <v>1543</v>
      </c>
      <c r="E829" s="6" t="str">
        <f>IF(TicketTotals35[[#This Row],[New Tickets]]&gt;=500, "TRUE", "FALSE")</f>
        <v>FALSE</v>
      </c>
      <c r="F829" s="4">
        <v>66</v>
      </c>
      <c r="G829" s="4">
        <f>IF(TicketTotals35[[#This Row],[New Tickets]]&gt;499, TicketTotals35[[#This Row],[New Tickets]], 0)</f>
        <v>0</v>
      </c>
      <c r="H829" s="3">
        <f>ROUND((TicketTotals35[[#This Row],[Billed Tickets]]/$F$5)*$F$6, 2)</f>
        <v>0</v>
      </c>
      <c r="I829" s="2">
        <f>TicketTotals35[[#This Row],[Billed Tickets]]/$F$5</f>
        <v>0</v>
      </c>
    </row>
    <row r="830" spans="1:9" x14ac:dyDescent="0.35">
      <c r="A830" s="8" t="s">
        <v>11</v>
      </c>
      <c r="B830" s="8" t="s">
        <v>2951</v>
      </c>
      <c r="C830" s="8" t="s">
        <v>1575</v>
      </c>
      <c r="D830" s="25" t="s">
        <v>1543</v>
      </c>
      <c r="E830" s="6" t="str">
        <f>IF(TicketTotals35[[#This Row],[New Tickets]]&gt;=500, "TRUE", "FALSE")</f>
        <v>FALSE</v>
      </c>
      <c r="F830" s="4">
        <v>40</v>
      </c>
      <c r="G830" s="4">
        <f>IF(TicketTotals35[[#This Row],[New Tickets]]&gt;499, TicketTotals35[[#This Row],[New Tickets]], 0)</f>
        <v>0</v>
      </c>
      <c r="H830" s="3">
        <f>ROUND((TicketTotals35[[#This Row],[Billed Tickets]]/$F$5)*$F$6, 2)</f>
        <v>0</v>
      </c>
      <c r="I830" s="2">
        <f>TicketTotals35[[#This Row],[Billed Tickets]]/$F$5</f>
        <v>0</v>
      </c>
    </row>
    <row r="831" spans="1:9" x14ac:dyDescent="0.35">
      <c r="A831" s="8" t="s">
        <v>11</v>
      </c>
      <c r="B831" s="8" t="s">
        <v>2951</v>
      </c>
      <c r="C831" s="8" t="s">
        <v>1576</v>
      </c>
      <c r="D831" s="26" t="s">
        <v>1577</v>
      </c>
      <c r="E831" s="6" t="str">
        <f>IF(TicketTotals35[[#This Row],[New Tickets]]&gt;=500, "TRUE", "FALSE")</f>
        <v>FALSE</v>
      </c>
      <c r="F831" s="4">
        <v>378</v>
      </c>
      <c r="G831" s="4">
        <f>IF(TicketTotals35[[#This Row],[New Tickets]]&gt;499, TicketTotals35[[#This Row],[New Tickets]], 0)</f>
        <v>0</v>
      </c>
      <c r="H831" s="3">
        <f>ROUND((TicketTotals35[[#This Row],[Billed Tickets]]/$F$5)*$F$6, 2)</f>
        <v>0</v>
      </c>
      <c r="I831" s="2">
        <f>TicketTotals35[[#This Row],[Billed Tickets]]/$F$5</f>
        <v>0</v>
      </c>
    </row>
    <row r="832" spans="1:9" x14ac:dyDescent="0.35">
      <c r="A832" s="8" t="s">
        <v>11</v>
      </c>
      <c r="B832" s="8" t="s">
        <v>2951</v>
      </c>
      <c r="C832" s="8" t="s">
        <v>1578</v>
      </c>
      <c r="D832" s="25" t="s">
        <v>1579</v>
      </c>
      <c r="E832" s="6" t="str">
        <f>IF(TicketTotals35[[#This Row],[New Tickets]]&gt;=500, "TRUE", "FALSE")</f>
        <v>FALSE</v>
      </c>
      <c r="F832" s="4">
        <v>2</v>
      </c>
      <c r="G832" s="4">
        <f>IF(TicketTotals35[[#This Row],[New Tickets]]&gt;499, TicketTotals35[[#This Row],[New Tickets]], 0)</f>
        <v>0</v>
      </c>
      <c r="H832" s="3">
        <f>ROUND((TicketTotals35[[#This Row],[Billed Tickets]]/$F$5)*$F$6, 2)</f>
        <v>0</v>
      </c>
      <c r="I832" s="2">
        <f>TicketTotals35[[#This Row],[Billed Tickets]]/$F$5</f>
        <v>0</v>
      </c>
    </row>
    <row r="833" spans="1:9" x14ac:dyDescent="0.35">
      <c r="A833" s="8" t="s">
        <v>11</v>
      </c>
      <c r="B833" s="8" t="s">
        <v>2951</v>
      </c>
      <c r="C833" s="8" t="s">
        <v>1580</v>
      </c>
      <c r="D833" s="26" t="s">
        <v>1581</v>
      </c>
      <c r="E833" s="6" t="str">
        <f>IF(TicketTotals35[[#This Row],[New Tickets]]&gt;=500, "TRUE", "FALSE")</f>
        <v>FALSE</v>
      </c>
      <c r="F833" s="4">
        <v>383</v>
      </c>
      <c r="G833" s="4">
        <f>IF(TicketTotals35[[#This Row],[New Tickets]]&gt;499, TicketTotals35[[#This Row],[New Tickets]], 0)</f>
        <v>0</v>
      </c>
      <c r="H833" s="3">
        <f>ROUND((TicketTotals35[[#This Row],[Billed Tickets]]/$F$5)*$F$6, 2)</f>
        <v>0</v>
      </c>
      <c r="I833" s="2">
        <f>TicketTotals35[[#This Row],[Billed Tickets]]/$F$5</f>
        <v>0</v>
      </c>
    </row>
    <row r="834" spans="1:9" x14ac:dyDescent="0.35">
      <c r="A834" s="8" t="s">
        <v>11</v>
      </c>
      <c r="B834" s="8" t="s">
        <v>2951</v>
      </c>
      <c r="C834" s="8" t="s">
        <v>1582</v>
      </c>
      <c r="D834" s="25" t="s">
        <v>1583</v>
      </c>
      <c r="E834" s="6" t="str">
        <f>IF(TicketTotals35[[#This Row],[New Tickets]]&gt;=500, "TRUE", "FALSE")</f>
        <v>FALSE</v>
      </c>
      <c r="F834" s="4">
        <v>49</v>
      </c>
      <c r="G834" s="4">
        <f>IF(TicketTotals35[[#This Row],[New Tickets]]&gt;499, TicketTotals35[[#This Row],[New Tickets]], 0)</f>
        <v>0</v>
      </c>
      <c r="H834" s="3">
        <f>ROUND((TicketTotals35[[#This Row],[Billed Tickets]]/$F$5)*$F$6, 2)</f>
        <v>0</v>
      </c>
      <c r="I834" s="2">
        <f>TicketTotals35[[#This Row],[Billed Tickets]]/$F$5</f>
        <v>0</v>
      </c>
    </row>
    <row r="835" spans="1:9" x14ac:dyDescent="0.35">
      <c r="A835" s="8" t="s">
        <v>11</v>
      </c>
      <c r="B835" s="8" t="s">
        <v>2951</v>
      </c>
      <c r="C835" s="8" t="s">
        <v>1584</v>
      </c>
      <c r="D835" s="26" t="s">
        <v>1585</v>
      </c>
      <c r="E835" s="6" t="str">
        <f>IF(TicketTotals35[[#This Row],[New Tickets]]&gt;=500, "TRUE", "FALSE")</f>
        <v>TRUE</v>
      </c>
      <c r="F835" s="4">
        <v>1991</v>
      </c>
      <c r="G835" s="4">
        <f>IF(TicketTotals35[[#This Row],[New Tickets]]&gt;499, TicketTotals35[[#This Row],[New Tickets]], 0)</f>
        <v>1991</v>
      </c>
      <c r="H835" s="3">
        <f>ROUND((TicketTotals35[[#This Row],[Billed Tickets]]/$F$5)*$F$6, 2)</f>
        <v>1300.1099999999999</v>
      </c>
      <c r="I835" s="2">
        <f>TicketTotals35[[#This Row],[Billed Tickets]]/$F$5</f>
        <v>2.4764026563554121E-4</v>
      </c>
    </row>
    <row r="836" spans="1:9" x14ac:dyDescent="0.35">
      <c r="A836" s="8" t="s">
        <v>11</v>
      </c>
      <c r="B836" s="8" t="s">
        <v>2951</v>
      </c>
      <c r="C836" s="8" t="s">
        <v>1586</v>
      </c>
      <c r="D836" s="25" t="s">
        <v>1587</v>
      </c>
      <c r="E836" s="6" t="str">
        <f>IF(TicketTotals35[[#This Row],[New Tickets]]&gt;=500, "TRUE", "FALSE")</f>
        <v>FALSE</v>
      </c>
      <c r="F836" s="4">
        <v>13</v>
      </c>
      <c r="G836" s="4">
        <f>IF(TicketTotals35[[#This Row],[New Tickets]]&gt;499, TicketTotals35[[#This Row],[New Tickets]], 0)</f>
        <v>0</v>
      </c>
      <c r="H836" s="3">
        <f>ROUND((TicketTotals35[[#This Row],[Billed Tickets]]/$F$5)*$F$6, 2)</f>
        <v>0</v>
      </c>
      <c r="I836" s="2">
        <f>TicketTotals35[[#This Row],[Billed Tickets]]/$F$5</f>
        <v>0</v>
      </c>
    </row>
    <row r="837" spans="1:9" x14ac:dyDescent="0.35">
      <c r="A837" s="8" t="s">
        <v>11</v>
      </c>
      <c r="B837" s="8" t="s">
        <v>2951</v>
      </c>
      <c r="C837" s="8" t="s">
        <v>1588</v>
      </c>
      <c r="D837" s="26" t="s">
        <v>1589</v>
      </c>
      <c r="E837" s="6" t="str">
        <f>IF(TicketTotals35[[#This Row],[New Tickets]]&gt;=500, "TRUE", "FALSE")</f>
        <v>FALSE</v>
      </c>
      <c r="F837" s="4">
        <v>22</v>
      </c>
      <c r="G837" s="4">
        <f>IF(TicketTotals35[[#This Row],[New Tickets]]&gt;499, TicketTotals35[[#This Row],[New Tickets]], 0)</f>
        <v>0</v>
      </c>
      <c r="H837" s="3">
        <f>ROUND((TicketTotals35[[#This Row],[Billed Tickets]]/$F$5)*$F$6, 2)</f>
        <v>0</v>
      </c>
      <c r="I837" s="2">
        <f>TicketTotals35[[#This Row],[Billed Tickets]]/$F$5</f>
        <v>0</v>
      </c>
    </row>
    <row r="838" spans="1:9" x14ac:dyDescent="0.35">
      <c r="A838" s="8" t="s">
        <v>11</v>
      </c>
      <c r="B838" s="8" t="s">
        <v>2951</v>
      </c>
      <c r="C838" s="8" t="s">
        <v>1590</v>
      </c>
      <c r="D838" s="25" t="s">
        <v>1591</v>
      </c>
      <c r="E838" s="6" t="str">
        <f>IF(TicketTotals35[[#This Row],[New Tickets]]&gt;=500, "TRUE", "FALSE")</f>
        <v>FALSE</v>
      </c>
      <c r="F838" s="4">
        <v>152</v>
      </c>
      <c r="G838" s="4">
        <f>IF(TicketTotals35[[#This Row],[New Tickets]]&gt;499, TicketTotals35[[#This Row],[New Tickets]], 0)</f>
        <v>0</v>
      </c>
      <c r="H838" s="3">
        <f>ROUND((TicketTotals35[[#This Row],[Billed Tickets]]/$F$5)*$F$6, 2)</f>
        <v>0</v>
      </c>
      <c r="I838" s="2">
        <f>TicketTotals35[[#This Row],[Billed Tickets]]/$F$5</f>
        <v>0</v>
      </c>
    </row>
    <row r="839" spans="1:9" x14ac:dyDescent="0.35">
      <c r="A839" s="8" t="s">
        <v>11</v>
      </c>
      <c r="B839" s="8" t="s">
        <v>2951</v>
      </c>
      <c r="C839" s="8" t="s">
        <v>1592</v>
      </c>
      <c r="D839" s="26" t="s">
        <v>1593</v>
      </c>
      <c r="E839" s="6" t="str">
        <f>IF(TicketTotals35[[#This Row],[New Tickets]]&gt;=500, "TRUE", "FALSE")</f>
        <v>TRUE</v>
      </c>
      <c r="F839" s="4">
        <v>709</v>
      </c>
      <c r="G839" s="4">
        <f>IF(TicketTotals35[[#This Row],[New Tickets]]&gt;499, TicketTotals35[[#This Row],[New Tickets]], 0)</f>
        <v>709</v>
      </c>
      <c r="H839" s="3">
        <f>ROUND((TicketTotals35[[#This Row],[Billed Tickets]]/$F$5)*$F$6, 2)</f>
        <v>462.97</v>
      </c>
      <c r="I839" s="2">
        <f>TicketTotals35[[#This Row],[Billed Tickets]]/$F$5</f>
        <v>8.8185308054042545E-5</v>
      </c>
    </row>
    <row r="840" spans="1:9" x14ac:dyDescent="0.35">
      <c r="A840" s="8" t="s">
        <v>11</v>
      </c>
      <c r="B840" s="8" t="s">
        <v>2951</v>
      </c>
      <c r="C840" s="8" t="s">
        <v>1594</v>
      </c>
      <c r="D840" s="25" t="s">
        <v>1595</v>
      </c>
      <c r="E840" s="6" t="str">
        <f>IF(TicketTotals35[[#This Row],[New Tickets]]&gt;=500, "TRUE", "FALSE")</f>
        <v>TRUE</v>
      </c>
      <c r="F840" s="4">
        <v>1469</v>
      </c>
      <c r="G840" s="4">
        <f>IF(TicketTotals35[[#This Row],[New Tickets]]&gt;499, TicketTotals35[[#This Row],[New Tickets]], 0)</f>
        <v>1469</v>
      </c>
      <c r="H840" s="3">
        <f>ROUND((TicketTotals35[[#This Row],[Billed Tickets]]/$F$5)*$F$6, 2)</f>
        <v>959.25</v>
      </c>
      <c r="I840" s="2">
        <f>TicketTotals35[[#This Row],[Billed Tickets]]/$F$5</f>
        <v>1.82713988055555E-4</v>
      </c>
    </row>
    <row r="841" spans="1:9" x14ac:dyDescent="0.35">
      <c r="A841" s="8" t="s">
        <v>11</v>
      </c>
      <c r="B841" s="8" t="s">
        <v>2951</v>
      </c>
      <c r="C841" s="8" t="s">
        <v>1596</v>
      </c>
      <c r="D841" s="26" t="s">
        <v>1597</v>
      </c>
      <c r="E841" s="6" t="str">
        <f>IF(TicketTotals35[[#This Row],[New Tickets]]&gt;=500, "TRUE", "FALSE")</f>
        <v>TRUE</v>
      </c>
      <c r="F841" s="4">
        <v>1785</v>
      </c>
      <c r="G841" s="4">
        <f>IF(TicketTotals35[[#This Row],[New Tickets]]&gt;499, TicketTotals35[[#This Row],[New Tickets]], 0)</f>
        <v>1785</v>
      </c>
      <c r="H841" s="3">
        <f>ROUND((TicketTotals35[[#This Row],[Billed Tickets]]/$F$5)*$F$6, 2)</f>
        <v>1165.5899999999999</v>
      </c>
      <c r="I841" s="2">
        <f>TicketTotals35[[#This Row],[Billed Tickets]]/$F$5</f>
        <v>2.2201801816144702E-4</v>
      </c>
    </row>
    <row r="842" spans="1:9" x14ac:dyDescent="0.35">
      <c r="A842" s="8" t="s">
        <v>11</v>
      </c>
      <c r="B842" s="8" t="s">
        <v>2951</v>
      </c>
      <c r="C842" s="8" t="s">
        <v>1598</v>
      </c>
      <c r="D842" s="25" t="s">
        <v>1599</v>
      </c>
      <c r="E842" s="6" t="str">
        <f>IF(TicketTotals35[[#This Row],[New Tickets]]&gt;=500, "TRUE", "FALSE")</f>
        <v>TRUE</v>
      </c>
      <c r="F842" s="4">
        <v>1506</v>
      </c>
      <c r="G842" s="4">
        <f>IF(TicketTotals35[[#This Row],[New Tickets]]&gt;499, TicketTotals35[[#This Row],[New Tickets]], 0)</f>
        <v>1506</v>
      </c>
      <c r="H842" s="3">
        <f>ROUND((TicketTotals35[[#This Row],[Billed Tickets]]/$F$5)*$F$6, 2)</f>
        <v>983.41</v>
      </c>
      <c r="I842" s="2">
        <f>TicketTotals35[[#This Row],[Billed Tickets]]/$F$5</f>
        <v>1.8731604221352337E-4</v>
      </c>
    </row>
    <row r="843" spans="1:9" x14ac:dyDescent="0.35">
      <c r="A843" s="8" t="s">
        <v>11</v>
      </c>
      <c r="B843" s="8" t="s">
        <v>2951</v>
      </c>
      <c r="C843" s="8" t="s">
        <v>1600</v>
      </c>
      <c r="D843" s="26" t="s">
        <v>1601</v>
      </c>
      <c r="E843" s="6" t="str">
        <f>IF(TicketTotals35[[#This Row],[New Tickets]]&gt;=500, "TRUE", "FALSE")</f>
        <v>FALSE</v>
      </c>
      <c r="F843" s="4">
        <v>141</v>
      </c>
      <c r="G843" s="4">
        <f>IF(TicketTotals35[[#This Row],[New Tickets]]&gt;499, TicketTotals35[[#This Row],[New Tickets]], 0)</f>
        <v>0</v>
      </c>
      <c r="H843" s="3">
        <f>ROUND((TicketTotals35[[#This Row],[Billed Tickets]]/$F$5)*$F$6, 2)</f>
        <v>0</v>
      </c>
      <c r="I843" s="2">
        <f>TicketTotals35[[#This Row],[Billed Tickets]]/$F$5</f>
        <v>0</v>
      </c>
    </row>
    <row r="844" spans="1:9" x14ac:dyDescent="0.35">
      <c r="A844" s="8" t="s">
        <v>11</v>
      </c>
      <c r="B844" s="8" t="s">
        <v>2951</v>
      </c>
      <c r="C844" s="8" t="s">
        <v>1602</v>
      </c>
      <c r="D844" s="25" t="s">
        <v>1603</v>
      </c>
      <c r="E844" s="6" t="str">
        <f>IF(TicketTotals35[[#This Row],[New Tickets]]&gt;=500, "TRUE", "FALSE")</f>
        <v>TRUE</v>
      </c>
      <c r="F844" s="4">
        <v>3764</v>
      </c>
      <c r="G844" s="4">
        <f>IF(TicketTotals35[[#This Row],[New Tickets]]&gt;499, TicketTotals35[[#This Row],[New Tickets]], 0)</f>
        <v>3764</v>
      </c>
      <c r="H844" s="3">
        <f>ROUND((TicketTotals35[[#This Row],[Billed Tickets]]/$F$5)*$F$6, 2)</f>
        <v>2457.87</v>
      </c>
      <c r="I844" s="2">
        <f>TicketTotals35[[#This Row],[Billed Tickets]]/$F$5</f>
        <v>4.6816572569170116E-4</v>
      </c>
    </row>
    <row r="845" spans="1:9" x14ac:dyDescent="0.35">
      <c r="A845" s="8" t="s">
        <v>11</v>
      </c>
      <c r="B845" s="8" t="s">
        <v>2951</v>
      </c>
      <c r="C845" s="8" t="s">
        <v>1604</v>
      </c>
      <c r="D845" s="26" t="s">
        <v>1605</v>
      </c>
      <c r="E845" s="6" t="str">
        <f>IF(TicketTotals35[[#This Row],[New Tickets]]&gt;=500, "TRUE", "FALSE")</f>
        <v>FALSE</v>
      </c>
      <c r="F845" s="4">
        <v>445</v>
      </c>
      <c r="G845" s="4">
        <f>IF(TicketTotals35[[#This Row],[New Tickets]]&gt;499, TicketTotals35[[#This Row],[New Tickets]], 0)</f>
        <v>0</v>
      </c>
      <c r="H845" s="3">
        <f>ROUND((TicketTotals35[[#This Row],[Billed Tickets]]/$F$5)*$F$6, 2)</f>
        <v>0</v>
      </c>
      <c r="I845" s="2">
        <f>TicketTotals35[[#This Row],[Billed Tickets]]/$F$5</f>
        <v>0</v>
      </c>
    </row>
    <row r="846" spans="1:9" x14ac:dyDescent="0.35">
      <c r="A846" s="8" t="s">
        <v>11</v>
      </c>
      <c r="B846" s="8" t="s">
        <v>2951</v>
      </c>
      <c r="C846" s="8" t="s">
        <v>1606</v>
      </c>
      <c r="D846" s="25" t="s">
        <v>1607</v>
      </c>
      <c r="E846" s="6" t="str">
        <f>IF(TicketTotals35[[#This Row],[New Tickets]]&gt;=500, "TRUE", "FALSE")</f>
        <v>TRUE</v>
      </c>
      <c r="F846" s="4">
        <v>721</v>
      </c>
      <c r="G846" s="4">
        <f>IF(TicketTotals35[[#This Row],[New Tickets]]&gt;499, TicketTotals35[[#This Row],[New Tickets]], 0)</f>
        <v>721</v>
      </c>
      <c r="H846" s="3">
        <f>ROUND((TicketTotals35[[#This Row],[Billed Tickets]]/$F$5)*$F$6, 2)</f>
        <v>470.81</v>
      </c>
      <c r="I846" s="2">
        <f>TicketTotals35[[#This Row],[Billed Tickets]]/$F$5</f>
        <v>8.9677866159329578E-5</v>
      </c>
    </row>
    <row r="847" spans="1:9" x14ac:dyDescent="0.35">
      <c r="A847" s="8" t="s">
        <v>11</v>
      </c>
      <c r="B847" s="8" t="s">
        <v>2951</v>
      </c>
      <c r="C847" s="8" t="s">
        <v>1608</v>
      </c>
      <c r="D847" s="26" t="s">
        <v>1609</v>
      </c>
      <c r="E847" s="6" t="str">
        <f>IF(TicketTotals35[[#This Row],[New Tickets]]&gt;=500, "TRUE", "FALSE")</f>
        <v>FALSE</v>
      </c>
      <c r="F847" s="4">
        <v>145</v>
      </c>
      <c r="G847" s="4">
        <f>IF(TicketTotals35[[#This Row],[New Tickets]]&gt;499, TicketTotals35[[#This Row],[New Tickets]], 0)</f>
        <v>0</v>
      </c>
      <c r="H847" s="3">
        <f>ROUND((TicketTotals35[[#This Row],[Billed Tickets]]/$F$5)*$F$6, 2)</f>
        <v>0</v>
      </c>
      <c r="I847" s="2">
        <f>TicketTotals35[[#This Row],[Billed Tickets]]/$F$5</f>
        <v>0</v>
      </c>
    </row>
    <row r="848" spans="1:9" x14ac:dyDescent="0.35">
      <c r="A848" s="8" t="s">
        <v>11</v>
      </c>
      <c r="B848" s="8" t="s">
        <v>2951</v>
      </c>
      <c r="C848" s="8" t="s">
        <v>1610</v>
      </c>
      <c r="D848" s="25" t="s">
        <v>1611</v>
      </c>
      <c r="E848" s="6" t="str">
        <f>IF(TicketTotals35[[#This Row],[New Tickets]]&gt;=500, "TRUE", "FALSE")</f>
        <v>FALSE</v>
      </c>
      <c r="F848" s="4">
        <v>20</v>
      </c>
      <c r="G848" s="4">
        <f>IF(TicketTotals35[[#This Row],[New Tickets]]&gt;499, TicketTotals35[[#This Row],[New Tickets]], 0)</f>
        <v>0</v>
      </c>
      <c r="H848" s="3">
        <f>ROUND((TicketTotals35[[#This Row],[Billed Tickets]]/$F$5)*$F$6, 2)</f>
        <v>0</v>
      </c>
      <c r="I848" s="2">
        <f>TicketTotals35[[#This Row],[Billed Tickets]]/$F$5</f>
        <v>0</v>
      </c>
    </row>
    <row r="849" spans="1:9" x14ac:dyDescent="0.35">
      <c r="A849" s="8" t="s">
        <v>11</v>
      </c>
      <c r="B849" s="8" t="s">
        <v>2951</v>
      </c>
      <c r="C849" s="8" t="s">
        <v>1612</v>
      </c>
      <c r="D849" s="26" t="s">
        <v>1613</v>
      </c>
      <c r="E849" s="6" t="str">
        <f>IF(TicketTotals35[[#This Row],[New Tickets]]&gt;=500, "TRUE", "FALSE")</f>
        <v>FALSE</v>
      </c>
      <c r="F849" s="4">
        <v>176</v>
      </c>
      <c r="G849" s="4">
        <f>IF(TicketTotals35[[#This Row],[New Tickets]]&gt;499, TicketTotals35[[#This Row],[New Tickets]], 0)</f>
        <v>0</v>
      </c>
      <c r="H849" s="3">
        <f>ROUND((TicketTotals35[[#This Row],[Billed Tickets]]/$F$5)*$F$6, 2)</f>
        <v>0</v>
      </c>
      <c r="I849" s="2">
        <f>TicketTotals35[[#This Row],[Billed Tickets]]/$F$5</f>
        <v>0</v>
      </c>
    </row>
    <row r="850" spans="1:9" x14ac:dyDescent="0.35">
      <c r="A850" s="8" t="s">
        <v>11</v>
      </c>
      <c r="B850" s="8" t="s">
        <v>2951</v>
      </c>
      <c r="C850" s="8" t="s">
        <v>1614</v>
      </c>
      <c r="D850" s="25" t="s">
        <v>1615</v>
      </c>
      <c r="E850" s="6" t="str">
        <f>IF(TicketTotals35[[#This Row],[New Tickets]]&gt;=500, "TRUE", "FALSE")</f>
        <v>TRUE</v>
      </c>
      <c r="F850" s="4">
        <v>1561</v>
      </c>
      <c r="G850" s="4">
        <f>IF(TicketTotals35[[#This Row],[New Tickets]]&gt;499, TicketTotals35[[#This Row],[New Tickets]], 0)</f>
        <v>1561</v>
      </c>
      <c r="H850" s="3">
        <f>ROUND((TicketTotals35[[#This Row],[Billed Tickets]]/$F$5)*$F$6, 2)</f>
        <v>1019.32</v>
      </c>
      <c r="I850" s="2">
        <f>TicketTotals35[[#This Row],[Billed Tickets]]/$F$5</f>
        <v>1.9415693352942229E-4</v>
      </c>
    </row>
    <row r="851" spans="1:9" x14ac:dyDescent="0.35">
      <c r="A851" s="8" t="s">
        <v>11</v>
      </c>
      <c r="B851" s="8" t="s">
        <v>2951</v>
      </c>
      <c r="C851" s="8" t="s">
        <v>1616</v>
      </c>
      <c r="D851" s="26" t="s">
        <v>1617</v>
      </c>
      <c r="E851" s="6" t="str">
        <f>IF(TicketTotals35[[#This Row],[New Tickets]]&gt;=500, "TRUE", "FALSE")</f>
        <v>FALSE</v>
      </c>
      <c r="F851" s="4">
        <v>33</v>
      </c>
      <c r="G851" s="4">
        <f>IF(TicketTotals35[[#This Row],[New Tickets]]&gt;499, TicketTotals35[[#This Row],[New Tickets]], 0)</f>
        <v>0</v>
      </c>
      <c r="H851" s="3">
        <f>ROUND((TicketTotals35[[#This Row],[Billed Tickets]]/$F$5)*$F$6, 2)</f>
        <v>0</v>
      </c>
      <c r="I851" s="2">
        <f>TicketTotals35[[#This Row],[Billed Tickets]]/$F$5</f>
        <v>0</v>
      </c>
    </row>
    <row r="852" spans="1:9" x14ac:dyDescent="0.35">
      <c r="A852" s="8" t="s">
        <v>11</v>
      </c>
      <c r="B852" s="8" t="s">
        <v>2951</v>
      </c>
      <c r="C852" s="8" t="s">
        <v>1618</v>
      </c>
      <c r="D852" s="25" t="s">
        <v>1619</v>
      </c>
      <c r="E852" s="6" t="str">
        <f>IF(TicketTotals35[[#This Row],[New Tickets]]&gt;=500, "TRUE", "FALSE")</f>
        <v>TRUE</v>
      </c>
      <c r="F852" s="4">
        <v>1772</v>
      </c>
      <c r="G852" s="4">
        <f>IF(TicketTotals35[[#This Row],[New Tickets]]&gt;499, TicketTotals35[[#This Row],[New Tickets]], 0)</f>
        <v>1772</v>
      </c>
      <c r="H852" s="3">
        <f>ROUND((TicketTotals35[[#This Row],[Billed Tickets]]/$F$5)*$F$6, 2)</f>
        <v>1157.1099999999999</v>
      </c>
      <c r="I852" s="2">
        <f>TicketTotals35[[#This Row],[Billed Tickets]]/$F$5</f>
        <v>2.2040108021405275E-4</v>
      </c>
    </row>
    <row r="853" spans="1:9" x14ac:dyDescent="0.35">
      <c r="A853" s="8" t="s">
        <v>11</v>
      </c>
      <c r="B853" s="8" t="s">
        <v>2951</v>
      </c>
      <c r="C853" s="8" t="s">
        <v>1620</v>
      </c>
      <c r="D853" s="26" t="s">
        <v>1621</v>
      </c>
      <c r="E853" s="6" t="str">
        <f>IF(TicketTotals35[[#This Row],[New Tickets]]&gt;=500, "TRUE", "FALSE")</f>
        <v>TRUE</v>
      </c>
      <c r="F853" s="4">
        <v>1534</v>
      </c>
      <c r="G853" s="4">
        <f>IF(TicketTotals35[[#This Row],[New Tickets]]&gt;499, TicketTotals35[[#This Row],[New Tickets]], 0)</f>
        <v>1534</v>
      </c>
      <c r="H853" s="3">
        <f>ROUND((TicketTotals35[[#This Row],[Billed Tickets]]/$F$5)*$F$6, 2)</f>
        <v>1001.69</v>
      </c>
      <c r="I853" s="2">
        <f>TicketTotals35[[#This Row],[Billed Tickets]]/$F$5</f>
        <v>1.9079867779252648E-4</v>
      </c>
    </row>
    <row r="854" spans="1:9" x14ac:dyDescent="0.35">
      <c r="A854" s="8" t="s">
        <v>11</v>
      </c>
      <c r="B854" s="8" t="s">
        <v>2951</v>
      </c>
      <c r="C854" s="8" t="s">
        <v>1622</v>
      </c>
      <c r="D854" s="25" t="s">
        <v>1623</v>
      </c>
      <c r="E854" s="6" t="str">
        <f>IF(TicketTotals35[[#This Row],[New Tickets]]&gt;=500, "TRUE", "FALSE")</f>
        <v>FALSE</v>
      </c>
      <c r="F854" s="4">
        <v>268</v>
      </c>
      <c r="G854" s="4">
        <f>IF(TicketTotals35[[#This Row],[New Tickets]]&gt;499, TicketTotals35[[#This Row],[New Tickets]], 0)</f>
        <v>0</v>
      </c>
      <c r="H854" s="3">
        <f>ROUND((TicketTotals35[[#This Row],[Billed Tickets]]/$F$5)*$F$6, 2)</f>
        <v>0</v>
      </c>
      <c r="I854" s="2">
        <f>TicketTotals35[[#This Row],[Billed Tickets]]/$F$5</f>
        <v>0</v>
      </c>
    </row>
    <row r="855" spans="1:9" x14ac:dyDescent="0.35">
      <c r="A855" s="8" t="s">
        <v>11</v>
      </c>
      <c r="B855" s="8" t="s">
        <v>2951</v>
      </c>
      <c r="C855" s="8" t="s">
        <v>1624</v>
      </c>
      <c r="D855" s="26" t="s">
        <v>1625</v>
      </c>
      <c r="E855" s="6" t="str">
        <f>IF(TicketTotals35[[#This Row],[New Tickets]]&gt;=500, "TRUE", "FALSE")</f>
        <v>TRUE</v>
      </c>
      <c r="F855" s="4">
        <v>6577</v>
      </c>
      <c r="G855" s="4">
        <f>IF(TicketTotals35[[#This Row],[New Tickets]]&gt;499, TicketTotals35[[#This Row],[New Tickets]], 0)</f>
        <v>6577</v>
      </c>
      <c r="H855" s="3">
        <f>ROUND((TicketTotals35[[#This Row],[Billed Tickets]]/$F$5)*$F$6, 2)</f>
        <v>4294.74</v>
      </c>
      <c r="I855" s="2">
        <f>TicketTotals35[[#This Row],[Billed Tickets]]/$F$5</f>
        <v>8.1804622153940456E-4</v>
      </c>
    </row>
    <row r="856" spans="1:9" x14ac:dyDescent="0.35">
      <c r="A856" s="8" t="s">
        <v>11</v>
      </c>
      <c r="B856" s="8" t="s">
        <v>2951</v>
      </c>
      <c r="C856" s="8" t="s">
        <v>1626</v>
      </c>
      <c r="D856" s="25" t="s">
        <v>1627</v>
      </c>
      <c r="E856" s="6" t="str">
        <f>IF(TicketTotals35[[#This Row],[New Tickets]]&gt;=500, "TRUE", "FALSE")</f>
        <v>TRUE</v>
      </c>
      <c r="F856" s="4">
        <v>4538</v>
      </c>
      <c r="G856" s="4">
        <f>IF(TicketTotals35[[#This Row],[New Tickets]]&gt;499, TicketTotals35[[#This Row],[New Tickets]], 0)</f>
        <v>4538</v>
      </c>
      <c r="H856" s="3">
        <f>ROUND((TicketTotals35[[#This Row],[Billed Tickets]]/$F$5)*$F$6, 2)</f>
        <v>2963.29</v>
      </c>
      <c r="I856" s="2">
        <f>TicketTotals35[[#This Row],[Billed Tickets]]/$F$5</f>
        <v>5.6443572348271521E-4</v>
      </c>
    </row>
    <row r="857" spans="1:9" x14ac:dyDescent="0.35">
      <c r="A857" s="8" t="s">
        <v>11</v>
      </c>
      <c r="B857" s="8" t="s">
        <v>2951</v>
      </c>
      <c r="C857" s="11" t="s">
        <v>1628</v>
      </c>
      <c r="D857" s="26" t="s">
        <v>1629</v>
      </c>
      <c r="E857" s="6" t="str">
        <f>IF(TicketTotals35[[#This Row],[New Tickets]]&gt;=500, "TRUE", "FALSE")</f>
        <v>TRUE</v>
      </c>
      <c r="F857" s="4">
        <v>2862</v>
      </c>
      <c r="G857" s="4">
        <f>IF(TicketTotals35[[#This Row],[New Tickets]]&gt;499, TicketTotals35[[#This Row],[New Tickets]], 0)</f>
        <v>2862</v>
      </c>
      <c r="H857" s="3">
        <f>ROUND((TicketTotals35[[#This Row],[Billed Tickets]]/$F$5)*$F$6, 2)</f>
        <v>1868.87</v>
      </c>
      <c r="I857" s="2">
        <f>TicketTotals35[[#This Row],[Billed Tickets]]/$F$5</f>
        <v>3.5597510811095874E-4</v>
      </c>
    </row>
    <row r="858" spans="1:9" x14ac:dyDescent="0.35">
      <c r="A858" s="8" t="s">
        <v>11</v>
      </c>
      <c r="B858" s="8" t="s">
        <v>2951</v>
      </c>
      <c r="C858" s="8" t="s">
        <v>1630</v>
      </c>
      <c r="D858" s="25" t="s">
        <v>1631</v>
      </c>
      <c r="E858" s="6" t="str">
        <f>IF(TicketTotals35[[#This Row],[New Tickets]]&gt;=500, "TRUE", "FALSE")</f>
        <v>FALSE</v>
      </c>
      <c r="F858" s="4">
        <v>115</v>
      </c>
      <c r="G858" s="4">
        <f>IF(TicketTotals35[[#This Row],[New Tickets]]&gt;499, TicketTotals35[[#This Row],[New Tickets]], 0)</f>
        <v>0</v>
      </c>
      <c r="H858" s="3">
        <f>ROUND((TicketTotals35[[#This Row],[Billed Tickets]]/$F$5)*$F$6, 2)</f>
        <v>0</v>
      </c>
      <c r="I858" s="2">
        <f>TicketTotals35[[#This Row],[Billed Tickets]]/$F$5</f>
        <v>0</v>
      </c>
    </row>
    <row r="859" spans="1:9" x14ac:dyDescent="0.35">
      <c r="A859" s="8" t="s">
        <v>11</v>
      </c>
      <c r="B859" s="8" t="s">
        <v>2951</v>
      </c>
      <c r="C859" s="8" t="s">
        <v>1632</v>
      </c>
      <c r="D859" s="26" t="s">
        <v>1633</v>
      </c>
      <c r="E859" s="6" t="str">
        <f>IF(TicketTotals35[[#This Row],[New Tickets]]&gt;=500, "TRUE", "FALSE")</f>
        <v>TRUE</v>
      </c>
      <c r="F859" s="4">
        <v>3676</v>
      </c>
      <c r="G859" s="4">
        <f>IF(TicketTotals35[[#This Row],[New Tickets]]&gt;499, TicketTotals35[[#This Row],[New Tickets]], 0)</f>
        <v>3676</v>
      </c>
      <c r="H859" s="3">
        <f>ROUND((TicketTotals35[[#This Row],[Billed Tickets]]/$F$5)*$F$6, 2)</f>
        <v>2400.41</v>
      </c>
      <c r="I859" s="2">
        <f>TicketTotals35[[#This Row],[Billed Tickets]]/$F$5</f>
        <v>4.5722029958626291E-4</v>
      </c>
    </row>
    <row r="860" spans="1:9" x14ac:dyDescent="0.35">
      <c r="A860" s="8" t="s">
        <v>11</v>
      </c>
      <c r="B860" s="8" t="s">
        <v>2951</v>
      </c>
      <c r="C860" s="8" t="s">
        <v>1634</v>
      </c>
      <c r="D860" s="25" t="s">
        <v>1635</v>
      </c>
      <c r="E860" s="6" t="str">
        <f>IF(TicketTotals35[[#This Row],[New Tickets]]&gt;=500, "TRUE", "FALSE")</f>
        <v>FALSE</v>
      </c>
      <c r="F860" s="4">
        <v>49</v>
      </c>
      <c r="G860" s="4">
        <f>IF(TicketTotals35[[#This Row],[New Tickets]]&gt;499, TicketTotals35[[#This Row],[New Tickets]], 0)</f>
        <v>0</v>
      </c>
      <c r="H860" s="3">
        <f>ROUND((TicketTotals35[[#This Row],[Billed Tickets]]/$F$5)*$F$6, 2)</f>
        <v>0</v>
      </c>
      <c r="I860" s="2">
        <f>TicketTotals35[[#This Row],[Billed Tickets]]/$F$5</f>
        <v>0</v>
      </c>
    </row>
    <row r="861" spans="1:9" x14ac:dyDescent="0.35">
      <c r="A861" s="8" t="s">
        <v>11</v>
      </c>
      <c r="B861" s="8" t="s">
        <v>2951</v>
      </c>
      <c r="C861" s="8" t="s">
        <v>1636</v>
      </c>
      <c r="D861" s="26" t="s">
        <v>1637</v>
      </c>
      <c r="E861" s="6" t="str">
        <f>IF(TicketTotals35[[#This Row],[New Tickets]]&gt;=500, "TRUE", "FALSE")</f>
        <v>TRUE</v>
      </c>
      <c r="F861" s="4">
        <v>1020</v>
      </c>
      <c r="G861" s="4">
        <f>IF(TicketTotals35[[#This Row],[New Tickets]]&gt;499, TicketTotals35[[#This Row],[New Tickets]], 0)</f>
        <v>1020</v>
      </c>
      <c r="H861" s="3">
        <f>ROUND((TicketTotals35[[#This Row],[Billed Tickets]]/$F$5)*$F$6, 2)</f>
        <v>666.05</v>
      </c>
      <c r="I861" s="2">
        <f>TicketTotals35[[#This Row],[Billed Tickets]]/$F$5</f>
        <v>1.268674389493983E-4</v>
      </c>
    </row>
    <row r="862" spans="1:9" x14ac:dyDescent="0.35">
      <c r="A862" s="8" t="s">
        <v>11</v>
      </c>
      <c r="B862" s="8" t="s">
        <v>2951</v>
      </c>
      <c r="C862" s="8" t="s">
        <v>1638</v>
      </c>
      <c r="D862" s="25" t="s">
        <v>1639</v>
      </c>
      <c r="E862" s="6" t="str">
        <f>IF(TicketTotals35[[#This Row],[New Tickets]]&gt;=500, "TRUE", "FALSE")</f>
        <v>TRUE</v>
      </c>
      <c r="F862" s="4">
        <v>3513</v>
      </c>
      <c r="G862" s="4">
        <f>IF(TicketTotals35[[#This Row],[New Tickets]]&gt;499, TicketTotals35[[#This Row],[New Tickets]], 0)</f>
        <v>3513</v>
      </c>
      <c r="H862" s="3">
        <f>ROUND((TicketTotals35[[#This Row],[Billed Tickets]]/$F$5)*$F$6, 2)</f>
        <v>2293.9699999999998</v>
      </c>
      <c r="I862" s="2">
        <f>TicketTotals35[[#This Row],[Billed Tickets]]/$F$5</f>
        <v>4.3694638532278064E-4</v>
      </c>
    </row>
    <row r="863" spans="1:9" x14ac:dyDescent="0.35">
      <c r="A863" s="8" t="s">
        <v>11</v>
      </c>
      <c r="B863" s="8" t="s">
        <v>2951</v>
      </c>
      <c r="C863" s="8" t="s">
        <v>1640</v>
      </c>
      <c r="D863" s="26" t="s">
        <v>1641</v>
      </c>
      <c r="E863" s="6" t="str">
        <f>IF(TicketTotals35[[#This Row],[New Tickets]]&gt;=500, "TRUE", "FALSE")</f>
        <v>FALSE</v>
      </c>
      <c r="F863" s="4">
        <v>340</v>
      </c>
      <c r="G863" s="4">
        <f>IF(TicketTotals35[[#This Row],[New Tickets]]&gt;499, TicketTotals35[[#This Row],[New Tickets]], 0)</f>
        <v>0</v>
      </c>
      <c r="H863" s="3">
        <f>ROUND((TicketTotals35[[#This Row],[Billed Tickets]]/$F$5)*$F$6, 2)</f>
        <v>0</v>
      </c>
      <c r="I863" s="2">
        <f>TicketTotals35[[#This Row],[Billed Tickets]]/$F$5</f>
        <v>0</v>
      </c>
    </row>
    <row r="864" spans="1:9" x14ac:dyDescent="0.35">
      <c r="A864" s="8" t="s">
        <v>11</v>
      </c>
      <c r="B864" s="8" t="s">
        <v>2951</v>
      </c>
      <c r="C864" s="8" t="s">
        <v>1642</v>
      </c>
      <c r="D864" s="25" t="s">
        <v>1643</v>
      </c>
      <c r="E864" s="6" t="str">
        <f>IF(TicketTotals35[[#This Row],[New Tickets]]&gt;=500, "TRUE", "FALSE")</f>
        <v>TRUE</v>
      </c>
      <c r="F864" s="4">
        <v>2770</v>
      </c>
      <c r="G864" s="4">
        <f>IF(TicketTotals35[[#This Row],[New Tickets]]&gt;499, TicketTotals35[[#This Row],[New Tickets]], 0)</f>
        <v>2770</v>
      </c>
      <c r="H864" s="3">
        <f>ROUND((TicketTotals35[[#This Row],[Billed Tickets]]/$F$5)*$F$6, 2)</f>
        <v>1808.79</v>
      </c>
      <c r="I864" s="2">
        <f>TicketTotals35[[#This Row],[Billed Tickets]]/$F$5</f>
        <v>3.4453216263709144E-4</v>
      </c>
    </row>
    <row r="865" spans="1:9" x14ac:dyDescent="0.35">
      <c r="A865" s="8" t="s">
        <v>11</v>
      </c>
      <c r="B865" s="8" t="s">
        <v>2951</v>
      </c>
      <c r="C865" s="8" t="s">
        <v>1644</v>
      </c>
      <c r="D865" s="26" t="s">
        <v>1645</v>
      </c>
      <c r="E865" s="6" t="str">
        <f>IF(TicketTotals35[[#This Row],[New Tickets]]&gt;=500, "TRUE", "FALSE")</f>
        <v>FALSE</v>
      </c>
      <c r="F865" s="4">
        <v>14</v>
      </c>
      <c r="G865" s="4">
        <f>IF(TicketTotals35[[#This Row],[New Tickets]]&gt;499, TicketTotals35[[#This Row],[New Tickets]], 0)</f>
        <v>0</v>
      </c>
      <c r="H865" s="3">
        <f>ROUND((TicketTotals35[[#This Row],[Billed Tickets]]/$F$5)*$F$6, 2)</f>
        <v>0</v>
      </c>
      <c r="I865" s="2">
        <f>TicketTotals35[[#This Row],[Billed Tickets]]/$F$5</f>
        <v>0</v>
      </c>
    </row>
    <row r="866" spans="1:9" x14ac:dyDescent="0.35">
      <c r="A866" s="8" t="s">
        <v>11</v>
      </c>
      <c r="B866" s="8" t="s">
        <v>2951</v>
      </c>
      <c r="C866" s="8" t="s">
        <v>1646</v>
      </c>
      <c r="D866" s="25" t="s">
        <v>1647</v>
      </c>
      <c r="E866" s="6" t="str">
        <f>IF(TicketTotals35[[#This Row],[New Tickets]]&gt;=500, "TRUE", "FALSE")</f>
        <v>TRUE</v>
      </c>
      <c r="F866" s="4">
        <v>2274</v>
      </c>
      <c r="G866" s="4">
        <f>IF(TicketTotals35[[#This Row],[New Tickets]]&gt;499, TicketTotals35[[#This Row],[New Tickets]], 0)</f>
        <v>2274</v>
      </c>
      <c r="H866" s="3">
        <f>ROUND((TicketTotals35[[#This Row],[Billed Tickets]]/$F$5)*$F$6, 2)</f>
        <v>1484.91</v>
      </c>
      <c r="I866" s="2">
        <f>TicketTotals35[[#This Row],[Billed Tickets]]/$F$5</f>
        <v>2.8283976095189384E-4</v>
      </c>
    </row>
    <row r="867" spans="1:9" x14ac:dyDescent="0.35">
      <c r="A867" s="8" t="s">
        <v>11</v>
      </c>
      <c r="B867" s="8" t="s">
        <v>2951</v>
      </c>
      <c r="C867" s="8" t="s">
        <v>1648</v>
      </c>
      <c r="D867" s="26" t="s">
        <v>1649</v>
      </c>
      <c r="E867" s="6" t="str">
        <f>IF(TicketTotals35[[#This Row],[New Tickets]]&gt;=500, "TRUE", "FALSE")</f>
        <v>FALSE</v>
      </c>
      <c r="F867" s="4">
        <v>9</v>
      </c>
      <c r="G867" s="4">
        <f>IF(TicketTotals35[[#This Row],[New Tickets]]&gt;499, TicketTotals35[[#This Row],[New Tickets]], 0)</f>
        <v>0</v>
      </c>
      <c r="H867" s="3">
        <f>ROUND((TicketTotals35[[#This Row],[Billed Tickets]]/$F$5)*$F$6, 2)</f>
        <v>0</v>
      </c>
      <c r="I867" s="2">
        <f>TicketTotals35[[#This Row],[Billed Tickets]]/$F$5</f>
        <v>0</v>
      </c>
    </row>
    <row r="868" spans="1:9" x14ac:dyDescent="0.35">
      <c r="A868" s="8" t="s">
        <v>11</v>
      </c>
      <c r="B868" s="8" t="s">
        <v>2951</v>
      </c>
      <c r="C868" s="23" t="s">
        <v>2976</v>
      </c>
      <c r="D868" s="25" t="s">
        <v>3000</v>
      </c>
      <c r="E868" s="6" t="str">
        <f>IF(TicketTotals35[[#This Row],[New Tickets]]&gt;=500, "TRUE", "FALSE")</f>
        <v>FALSE</v>
      </c>
      <c r="F868" s="4">
        <v>0</v>
      </c>
      <c r="G868" s="4">
        <f>IF(TicketTotals35[[#This Row],[New Tickets]]&gt;499, TicketTotals35[[#This Row],[New Tickets]], 0)</f>
        <v>0</v>
      </c>
      <c r="H868" s="3">
        <f>ROUND((TicketTotals35[[#This Row],[Billed Tickets]]/$F$5)*$F$6, 2)</f>
        <v>0</v>
      </c>
      <c r="I868" s="2">
        <f>TicketTotals35[[#This Row],[Billed Tickets]]/$F$5</f>
        <v>0</v>
      </c>
    </row>
    <row r="869" spans="1:9" x14ac:dyDescent="0.35">
      <c r="A869" s="8" t="s">
        <v>11</v>
      </c>
      <c r="B869" s="8" t="s">
        <v>2951</v>
      </c>
      <c r="C869" s="8" t="s">
        <v>1650</v>
      </c>
      <c r="D869" s="26" t="s">
        <v>1651</v>
      </c>
      <c r="E869" s="6" t="str">
        <f>IF(TicketTotals35[[#This Row],[New Tickets]]&gt;=500, "TRUE", "FALSE")</f>
        <v>FALSE</v>
      </c>
      <c r="F869" s="4">
        <v>118</v>
      </c>
      <c r="G869" s="4">
        <f>IF(TicketTotals35[[#This Row],[New Tickets]]&gt;499, TicketTotals35[[#This Row],[New Tickets]], 0)</f>
        <v>0</v>
      </c>
      <c r="H869" s="3">
        <f>ROUND((TicketTotals35[[#This Row],[Billed Tickets]]/$F$5)*$F$6, 2)</f>
        <v>0</v>
      </c>
      <c r="I869" s="2">
        <f>TicketTotals35[[#This Row],[Billed Tickets]]/$F$5</f>
        <v>0</v>
      </c>
    </row>
    <row r="870" spans="1:9" x14ac:dyDescent="0.35">
      <c r="A870" s="8" t="s">
        <v>11</v>
      </c>
      <c r="B870" s="8" t="s">
        <v>2951</v>
      </c>
      <c r="C870" s="8" t="s">
        <v>1652</v>
      </c>
      <c r="D870" s="25" t="s">
        <v>1653</v>
      </c>
      <c r="E870" s="6" t="str">
        <f>IF(TicketTotals35[[#This Row],[New Tickets]]&gt;=500, "TRUE", "FALSE")</f>
        <v>TRUE</v>
      </c>
      <c r="F870" s="4">
        <v>773</v>
      </c>
      <c r="G870" s="4">
        <f>IF(TicketTotals35[[#This Row],[New Tickets]]&gt;499, TicketTotals35[[#This Row],[New Tickets]], 0)</f>
        <v>773</v>
      </c>
      <c r="H870" s="3">
        <f>ROUND((TicketTotals35[[#This Row],[Billed Tickets]]/$F$5)*$F$6, 2)</f>
        <v>504.76</v>
      </c>
      <c r="I870" s="2">
        <f>TicketTotals35[[#This Row],[Billed Tickets]]/$F$5</f>
        <v>9.6145617948906748E-5</v>
      </c>
    </row>
    <row r="871" spans="1:9" x14ac:dyDescent="0.35">
      <c r="A871" s="8" t="s">
        <v>11</v>
      </c>
      <c r="B871" s="8" t="s">
        <v>2951</v>
      </c>
      <c r="C871" s="8" t="s">
        <v>1654</v>
      </c>
      <c r="D871" s="26" t="s">
        <v>1655</v>
      </c>
      <c r="E871" s="6" t="str">
        <f>IF(TicketTotals35[[#This Row],[New Tickets]]&gt;=500, "TRUE", "FALSE")</f>
        <v>FALSE</v>
      </c>
      <c r="F871" s="4">
        <v>44</v>
      </c>
      <c r="G871" s="4">
        <f>IF(TicketTotals35[[#This Row],[New Tickets]]&gt;499, TicketTotals35[[#This Row],[New Tickets]], 0)</f>
        <v>0</v>
      </c>
      <c r="H871" s="3">
        <f>ROUND((TicketTotals35[[#This Row],[Billed Tickets]]/$F$5)*$F$6, 2)</f>
        <v>0</v>
      </c>
      <c r="I871" s="2">
        <f>TicketTotals35[[#This Row],[Billed Tickets]]/$F$5</f>
        <v>0</v>
      </c>
    </row>
    <row r="872" spans="1:9" x14ac:dyDescent="0.35">
      <c r="A872" s="8" t="s">
        <v>11</v>
      </c>
      <c r="B872" s="8" t="s">
        <v>2951</v>
      </c>
      <c r="C872" s="8" t="s">
        <v>1656</v>
      </c>
      <c r="D872" s="25" t="s">
        <v>1657</v>
      </c>
      <c r="E872" s="6" t="str">
        <f>IF(TicketTotals35[[#This Row],[New Tickets]]&gt;=500, "TRUE", "FALSE")</f>
        <v>TRUE</v>
      </c>
      <c r="F872" s="4">
        <v>1616</v>
      </c>
      <c r="G872" s="4">
        <f>IF(TicketTotals35[[#This Row],[New Tickets]]&gt;499, TicketTotals35[[#This Row],[New Tickets]], 0)</f>
        <v>1616</v>
      </c>
      <c r="H872" s="3">
        <f>ROUND((TicketTotals35[[#This Row],[Billed Tickets]]/$F$5)*$F$6, 2)</f>
        <v>1055.24</v>
      </c>
      <c r="I872" s="2">
        <f>TicketTotals35[[#This Row],[Billed Tickets]]/$F$5</f>
        <v>2.0099782484532124E-4</v>
      </c>
    </row>
    <row r="873" spans="1:9" x14ac:dyDescent="0.35">
      <c r="A873" s="8" t="s">
        <v>11</v>
      </c>
      <c r="B873" s="8" t="s">
        <v>2951</v>
      </c>
      <c r="C873" s="8" t="s">
        <v>1658</v>
      </c>
      <c r="D873" s="26" t="s">
        <v>1659</v>
      </c>
      <c r="E873" s="6" t="str">
        <f>IF(TicketTotals35[[#This Row],[New Tickets]]&gt;=500, "TRUE", "FALSE")</f>
        <v>FALSE</v>
      </c>
      <c r="F873" s="4">
        <v>27</v>
      </c>
      <c r="G873" s="4">
        <f>IF(TicketTotals35[[#This Row],[New Tickets]]&gt;499, TicketTotals35[[#This Row],[New Tickets]], 0)</f>
        <v>0</v>
      </c>
      <c r="H873" s="3">
        <f>ROUND((TicketTotals35[[#This Row],[Billed Tickets]]/$F$5)*$F$6, 2)</f>
        <v>0</v>
      </c>
      <c r="I873" s="2">
        <f>TicketTotals35[[#This Row],[Billed Tickets]]/$F$5</f>
        <v>0</v>
      </c>
    </row>
    <row r="874" spans="1:9" x14ac:dyDescent="0.35">
      <c r="A874" s="8" t="s">
        <v>11</v>
      </c>
      <c r="B874" s="8" t="s">
        <v>2951</v>
      </c>
      <c r="C874" s="8" t="s">
        <v>1660</v>
      </c>
      <c r="D874" s="25" t="s">
        <v>1661</v>
      </c>
      <c r="E874" s="6" t="str">
        <f>IF(TicketTotals35[[#This Row],[New Tickets]]&gt;=500, "TRUE", "FALSE")</f>
        <v>FALSE</v>
      </c>
      <c r="F874" s="4">
        <v>38</v>
      </c>
      <c r="G874" s="4">
        <f>IF(TicketTotals35[[#This Row],[New Tickets]]&gt;499, TicketTotals35[[#This Row],[New Tickets]], 0)</f>
        <v>0</v>
      </c>
      <c r="H874" s="3">
        <f>ROUND((TicketTotals35[[#This Row],[Billed Tickets]]/$F$5)*$F$6, 2)</f>
        <v>0</v>
      </c>
      <c r="I874" s="2">
        <f>TicketTotals35[[#This Row],[Billed Tickets]]/$F$5</f>
        <v>0</v>
      </c>
    </row>
    <row r="875" spans="1:9" x14ac:dyDescent="0.35">
      <c r="A875" s="8" t="s">
        <v>11</v>
      </c>
      <c r="B875" s="8" t="s">
        <v>2951</v>
      </c>
      <c r="C875" s="8" t="s">
        <v>1662</v>
      </c>
      <c r="D875" s="26" t="s">
        <v>1663</v>
      </c>
      <c r="E875" s="6" t="str">
        <f>IF(TicketTotals35[[#This Row],[New Tickets]]&gt;=500, "TRUE", "FALSE")</f>
        <v>FALSE</v>
      </c>
      <c r="F875" s="4">
        <v>22</v>
      </c>
      <c r="G875" s="4">
        <f>IF(TicketTotals35[[#This Row],[New Tickets]]&gt;499, TicketTotals35[[#This Row],[New Tickets]], 0)</f>
        <v>0</v>
      </c>
      <c r="H875" s="3">
        <f>ROUND((TicketTotals35[[#This Row],[Billed Tickets]]/$F$5)*$F$6, 2)</f>
        <v>0</v>
      </c>
      <c r="I875" s="2">
        <f>TicketTotals35[[#This Row],[Billed Tickets]]/$F$5</f>
        <v>0</v>
      </c>
    </row>
    <row r="876" spans="1:9" x14ac:dyDescent="0.35">
      <c r="A876" s="8" t="s">
        <v>11</v>
      </c>
      <c r="B876" s="8" t="s">
        <v>2951</v>
      </c>
      <c r="C876" s="8" t="s">
        <v>1664</v>
      </c>
      <c r="D876" s="25" t="s">
        <v>1665</v>
      </c>
      <c r="E876" s="6" t="str">
        <f>IF(TicketTotals35[[#This Row],[New Tickets]]&gt;=500, "TRUE", "FALSE")</f>
        <v>FALSE</v>
      </c>
      <c r="F876" s="4">
        <v>370</v>
      </c>
      <c r="G876" s="4">
        <f>IF(TicketTotals35[[#This Row],[New Tickets]]&gt;499, TicketTotals35[[#This Row],[New Tickets]], 0)</f>
        <v>0</v>
      </c>
      <c r="H876" s="3">
        <f>ROUND((TicketTotals35[[#This Row],[Billed Tickets]]/$F$5)*$F$6, 2)</f>
        <v>0</v>
      </c>
      <c r="I876" s="2">
        <f>TicketTotals35[[#This Row],[Billed Tickets]]/$F$5</f>
        <v>0</v>
      </c>
    </row>
    <row r="877" spans="1:9" x14ac:dyDescent="0.35">
      <c r="A877" s="8" t="s">
        <v>11</v>
      </c>
      <c r="B877" s="8" t="s">
        <v>2951</v>
      </c>
      <c r="C877" s="8" t="s">
        <v>1666</v>
      </c>
      <c r="D877" s="26" t="s">
        <v>1667</v>
      </c>
      <c r="E877" s="6" t="str">
        <f>IF(TicketTotals35[[#This Row],[New Tickets]]&gt;=500, "TRUE", "FALSE")</f>
        <v>TRUE</v>
      </c>
      <c r="F877" s="4">
        <v>670</v>
      </c>
      <c r="G877" s="4">
        <f>IF(TicketTotals35[[#This Row],[New Tickets]]&gt;499, TicketTotals35[[#This Row],[New Tickets]], 0)</f>
        <v>670</v>
      </c>
      <c r="H877" s="3">
        <f>ROUND((TicketTotals35[[#This Row],[Billed Tickets]]/$F$5)*$F$6, 2)</f>
        <v>437.51</v>
      </c>
      <c r="I877" s="2">
        <f>TicketTotals35[[#This Row],[Billed Tickets]]/$F$5</f>
        <v>8.3334494211859667E-5</v>
      </c>
    </row>
    <row r="878" spans="1:9" x14ac:dyDescent="0.35">
      <c r="A878" s="8" t="s">
        <v>11</v>
      </c>
      <c r="B878" s="8" t="s">
        <v>2951</v>
      </c>
      <c r="C878" s="11" t="s">
        <v>1668</v>
      </c>
      <c r="D878" s="25" t="s">
        <v>1669</v>
      </c>
      <c r="E878" s="6" t="str">
        <f>IF(TicketTotals35[[#This Row],[New Tickets]]&gt;=500, "TRUE", "FALSE")</f>
        <v>TRUE</v>
      </c>
      <c r="F878" s="4">
        <v>3839</v>
      </c>
      <c r="G878" s="4">
        <f>IF(TicketTotals35[[#This Row],[New Tickets]]&gt;499, TicketTotals35[[#This Row],[New Tickets]], 0)</f>
        <v>3839</v>
      </c>
      <c r="H878" s="3">
        <f>ROUND((TicketTotals35[[#This Row],[Billed Tickets]]/$F$5)*$F$6, 2)</f>
        <v>2506.84</v>
      </c>
      <c r="I878" s="2">
        <f>TicketTotals35[[#This Row],[Billed Tickets]]/$F$5</f>
        <v>4.7749421384974517E-4</v>
      </c>
    </row>
    <row r="879" spans="1:9" x14ac:dyDescent="0.35">
      <c r="A879" s="8" t="s">
        <v>11</v>
      </c>
      <c r="B879" s="8" t="s">
        <v>2951</v>
      </c>
      <c r="C879" s="8" t="s">
        <v>1670</v>
      </c>
      <c r="D879" s="26" t="s">
        <v>1671</v>
      </c>
      <c r="E879" s="6" t="str">
        <f>IF(TicketTotals35[[#This Row],[New Tickets]]&gt;=500, "TRUE", "FALSE")</f>
        <v>TRUE</v>
      </c>
      <c r="F879" s="4">
        <v>3468</v>
      </c>
      <c r="G879" s="4">
        <f>IF(TicketTotals35[[#This Row],[New Tickets]]&gt;499, TicketTotals35[[#This Row],[New Tickets]], 0)</f>
        <v>3468</v>
      </c>
      <c r="H879" s="3">
        <f>ROUND((TicketTotals35[[#This Row],[Billed Tickets]]/$F$5)*$F$6, 2)</f>
        <v>2264.58</v>
      </c>
      <c r="I879" s="2">
        <f>TicketTotals35[[#This Row],[Billed Tickets]]/$F$5</f>
        <v>4.3134929242795423E-4</v>
      </c>
    </row>
    <row r="880" spans="1:9" x14ac:dyDescent="0.35">
      <c r="A880" s="8" t="s">
        <v>11</v>
      </c>
      <c r="B880" s="8" t="s">
        <v>2951</v>
      </c>
      <c r="C880" s="8" t="s">
        <v>1672</v>
      </c>
      <c r="D880" s="25" t="s">
        <v>1673</v>
      </c>
      <c r="E880" s="6" t="str">
        <f>IF(TicketTotals35[[#This Row],[New Tickets]]&gt;=500, "TRUE", "FALSE")</f>
        <v>TRUE</v>
      </c>
      <c r="F880" s="4">
        <v>1139</v>
      </c>
      <c r="G880" s="4">
        <f>IF(TicketTotals35[[#This Row],[New Tickets]]&gt;499, TicketTotals35[[#This Row],[New Tickets]], 0)</f>
        <v>1139</v>
      </c>
      <c r="H880" s="3">
        <f>ROUND((TicketTotals35[[#This Row],[Billed Tickets]]/$F$5)*$F$6, 2)</f>
        <v>743.76</v>
      </c>
      <c r="I880" s="2">
        <f>TicketTotals35[[#This Row],[Billed Tickets]]/$F$5</f>
        <v>1.4166864016016144E-4</v>
      </c>
    </row>
    <row r="881" spans="1:9" x14ac:dyDescent="0.35">
      <c r="A881" s="8" t="s">
        <v>11</v>
      </c>
      <c r="B881" s="8" t="s">
        <v>2951</v>
      </c>
      <c r="C881" s="11" t="s">
        <v>1674</v>
      </c>
      <c r="D881" s="26" t="s">
        <v>1673</v>
      </c>
      <c r="E881" s="6" t="str">
        <f>IF(TicketTotals35[[#This Row],[New Tickets]]&gt;=500, "TRUE", "FALSE")</f>
        <v>TRUE</v>
      </c>
      <c r="F881" s="4">
        <v>1294</v>
      </c>
      <c r="G881" s="4">
        <f>IF(TicketTotals35[[#This Row],[New Tickets]]&gt;499, TicketTotals35[[#This Row],[New Tickets]], 0)</f>
        <v>1294</v>
      </c>
      <c r="H881" s="3">
        <f>ROUND((TicketTotals35[[#This Row],[Billed Tickets]]/$F$5)*$F$6, 2)</f>
        <v>844.97</v>
      </c>
      <c r="I881" s="2">
        <f>TicketTotals35[[#This Row],[Billed Tickets]]/$F$5</f>
        <v>1.6094751568678569E-4</v>
      </c>
    </row>
    <row r="882" spans="1:9" x14ac:dyDescent="0.35">
      <c r="A882" s="8" t="s">
        <v>11</v>
      </c>
      <c r="B882" s="8" t="s">
        <v>2951</v>
      </c>
      <c r="C882" s="8" t="s">
        <v>1675</v>
      </c>
      <c r="D882" s="25" t="s">
        <v>1676</v>
      </c>
      <c r="E882" s="6" t="str">
        <f>IF(TicketTotals35[[#This Row],[New Tickets]]&gt;=500, "TRUE", "FALSE")</f>
        <v>TRUE</v>
      </c>
      <c r="F882" s="4">
        <v>158987</v>
      </c>
      <c r="G882" s="4">
        <f>IF(TicketTotals35[[#This Row],[New Tickets]]&gt;499, TicketTotals35[[#This Row],[New Tickets]], 0)</f>
        <v>158987</v>
      </c>
      <c r="H882" s="3">
        <f>ROUND((TicketTotals35[[#This Row],[Billed Tickets]]/$F$5)*$F$6, 2)</f>
        <v>103817.58</v>
      </c>
      <c r="I882" s="2">
        <f>TicketTotals35[[#This Row],[Billed Tickets]]/$F$5</f>
        <v>1.9774777957105871E-2</v>
      </c>
    </row>
    <row r="883" spans="1:9" x14ac:dyDescent="0.35">
      <c r="A883" s="8" t="s">
        <v>11</v>
      </c>
      <c r="B883" s="8" t="s">
        <v>2951</v>
      </c>
      <c r="C883" s="8" t="s">
        <v>1677</v>
      </c>
      <c r="D883" s="26" t="s">
        <v>1678</v>
      </c>
      <c r="E883" s="6" t="str">
        <f>IF(TicketTotals35[[#This Row],[New Tickets]]&gt;=500, "TRUE", "FALSE")</f>
        <v>FALSE</v>
      </c>
      <c r="F883" s="4">
        <v>3</v>
      </c>
      <c r="G883" s="4">
        <f>IF(TicketTotals35[[#This Row],[New Tickets]]&gt;499, TicketTotals35[[#This Row],[New Tickets]], 0)</f>
        <v>0</v>
      </c>
      <c r="H883" s="3">
        <f>ROUND((TicketTotals35[[#This Row],[Billed Tickets]]/$F$5)*$F$6, 2)</f>
        <v>0</v>
      </c>
      <c r="I883" s="2">
        <f>TicketTotals35[[#This Row],[Billed Tickets]]/$F$5</f>
        <v>0</v>
      </c>
    </row>
    <row r="884" spans="1:9" x14ac:dyDescent="0.35">
      <c r="A884" s="8" t="s">
        <v>11</v>
      </c>
      <c r="B884" s="8" t="s">
        <v>2951</v>
      </c>
      <c r="C884" s="8" t="s">
        <v>1679</v>
      </c>
      <c r="D884" s="25" t="s">
        <v>1680</v>
      </c>
      <c r="E884" s="6" t="str">
        <f>IF(TicketTotals35[[#This Row],[New Tickets]]&gt;=500, "TRUE", "FALSE")</f>
        <v>FALSE</v>
      </c>
      <c r="F884" s="4">
        <v>342</v>
      </c>
      <c r="G884" s="4">
        <f>IF(TicketTotals35[[#This Row],[New Tickets]]&gt;499, TicketTotals35[[#This Row],[New Tickets]], 0)</f>
        <v>0</v>
      </c>
      <c r="H884" s="3">
        <f>ROUND((TicketTotals35[[#This Row],[Billed Tickets]]/$F$5)*$F$6, 2)</f>
        <v>0</v>
      </c>
      <c r="I884" s="2">
        <f>TicketTotals35[[#This Row],[Billed Tickets]]/$F$5</f>
        <v>0</v>
      </c>
    </row>
    <row r="885" spans="1:9" x14ac:dyDescent="0.35">
      <c r="A885" s="8" t="s">
        <v>11</v>
      </c>
      <c r="B885" s="8" t="s">
        <v>2951</v>
      </c>
      <c r="C885" s="8" t="s">
        <v>1681</v>
      </c>
      <c r="D885" s="26" t="s">
        <v>1682</v>
      </c>
      <c r="E885" s="6" t="str">
        <f>IF(TicketTotals35[[#This Row],[New Tickets]]&gt;=500, "TRUE", "FALSE")</f>
        <v>FALSE</v>
      </c>
      <c r="F885" s="4">
        <v>347</v>
      </c>
      <c r="G885" s="4">
        <f>IF(TicketTotals35[[#This Row],[New Tickets]]&gt;499, TicketTotals35[[#This Row],[New Tickets]], 0)</f>
        <v>0</v>
      </c>
      <c r="H885" s="3">
        <f>ROUND((TicketTotals35[[#This Row],[Billed Tickets]]/$F$5)*$F$6, 2)</f>
        <v>0</v>
      </c>
      <c r="I885" s="2">
        <f>TicketTotals35[[#This Row],[Billed Tickets]]/$F$5</f>
        <v>0</v>
      </c>
    </row>
    <row r="886" spans="1:9" x14ac:dyDescent="0.35">
      <c r="A886" s="8" t="s">
        <v>11</v>
      </c>
      <c r="B886" s="8" t="s">
        <v>2951</v>
      </c>
      <c r="C886" s="8" t="s">
        <v>1683</v>
      </c>
      <c r="D886" s="25" t="s">
        <v>1684</v>
      </c>
      <c r="E886" s="6" t="str">
        <f>IF(TicketTotals35[[#This Row],[New Tickets]]&gt;=500, "TRUE", "FALSE")</f>
        <v>TRUE</v>
      </c>
      <c r="F886" s="4">
        <v>845</v>
      </c>
      <c r="G886" s="4">
        <f>IF(TicketTotals35[[#This Row],[New Tickets]]&gt;499, TicketTotals35[[#This Row],[New Tickets]], 0)</f>
        <v>845</v>
      </c>
      <c r="H886" s="3">
        <f>ROUND((TicketTotals35[[#This Row],[Billed Tickets]]/$F$5)*$F$6, 2)</f>
        <v>551.78</v>
      </c>
      <c r="I886" s="2">
        <f>TicketTotals35[[#This Row],[Billed Tickets]]/$F$5</f>
        <v>1.0510096658062898E-4</v>
      </c>
    </row>
    <row r="887" spans="1:9" x14ac:dyDescent="0.35">
      <c r="A887" s="8" t="s">
        <v>11</v>
      </c>
      <c r="B887" s="8" t="s">
        <v>2951</v>
      </c>
      <c r="C887" s="8" t="s">
        <v>1685</v>
      </c>
      <c r="D887" s="26" t="s">
        <v>1686</v>
      </c>
      <c r="E887" s="6" t="str">
        <f>IF(TicketTotals35[[#This Row],[New Tickets]]&gt;=500, "TRUE", "FALSE")</f>
        <v>TRUE</v>
      </c>
      <c r="F887" s="4">
        <v>2239</v>
      </c>
      <c r="G887" s="4">
        <f>IF(TicketTotals35[[#This Row],[New Tickets]]&gt;499, TicketTotals35[[#This Row],[New Tickets]], 0)</f>
        <v>2239</v>
      </c>
      <c r="H887" s="3">
        <f>ROUND((TicketTotals35[[#This Row],[Billed Tickets]]/$F$5)*$F$6, 2)</f>
        <v>1462.05</v>
      </c>
      <c r="I887" s="2">
        <f>TicketTotals35[[#This Row],[Billed Tickets]]/$F$5</f>
        <v>2.7848646647814001E-4</v>
      </c>
    </row>
    <row r="888" spans="1:9" x14ac:dyDescent="0.35">
      <c r="A888" s="8" t="s">
        <v>11</v>
      </c>
      <c r="B888" s="8" t="s">
        <v>2951</v>
      </c>
      <c r="C888" s="8" t="s">
        <v>1687</v>
      </c>
      <c r="D888" s="25" t="s">
        <v>1688</v>
      </c>
      <c r="E888" s="6" t="str">
        <f>IF(TicketTotals35[[#This Row],[New Tickets]]&gt;=500, "TRUE", "FALSE")</f>
        <v>FALSE</v>
      </c>
      <c r="F888" s="4">
        <v>23</v>
      </c>
      <c r="G888" s="4">
        <f>IF(TicketTotals35[[#This Row],[New Tickets]]&gt;499, TicketTotals35[[#This Row],[New Tickets]], 0)</f>
        <v>0</v>
      </c>
      <c r="H888" s="3">
        <f>ROUND((TicketTotals35[[#This Row],[Billed Tickets]]/$F$5)*$F$6, 2)</f>
        <v>0</v>
      </c>
      <c r="I888" s="2">
        <f>TicketTotals35[[#This Row],[Billed Tickets]]/$F$5</f>
        <v>0</v>
      </c>
    </row>
    <row r="889" spans="1:9" x14ac:dyDescent="0.35">
      <c r="A889" s="8" t="s">
        <v>11</v>
      </c>
      <c r="B889" s="8" t="s">
        <v>2951</v>
      </c>
      <c r="C889" s="8" t="s">
        <v>1689</v>
      </c>
      <c r="D889" s="26" t="s">
        <v>1690</v>
      </c>
      <c r="E889" s="6" t="str">
        <f>IF(TicketTotals35[[#This Row],[New Tickets]]&gt;=500, "TRUE", "FALSE")</f>
        <v>FALSE</v>
      </c>
      <c r="F889" s="4">
        <v>48</v>
      </c>
      <c r="G889" s="4">
        <f>IF(TicketTotals35[[#This Row],[New Tickets]]&gt;499, TicketTotals35[[#This Row],[New Tickets]], 0)</f>
        <v>0</v>
      </c>
      <c r="H889" s="3">
        <f>ROUND((TicketTotals35[[#This Row],[Billed Tickets]]/$F$5)*$F$6, 2)</f>
        <v>0</v>
      </c>
      <c r="I889" s="2">
        <f>TicketTotals35[[#This Row],[Billed Tickets]]/$F$5</f>
        <v>0</v>
      </c>
    </row>
    <row r="890" spans="1:9" x14ac:dyDescent="0.35">
      <c r="A890" s="8" t="s">
        <v>11</v>
      </c>
      <c r="B890" s="8" t="s">
        <v>2951</v>
      </c>
      <c r="C890" s="8" t="s">
        <v>1691</v>
      </c>
      <c r="D890" s="25" t="s">
        <v>1692</v>
      </c>
      <c r="E890" s="6" t="str">
        <f>IF(TicketTotals35[[#This Row],[New Tickets]]&gt;=500, "TRUE", "FALSE")</f>
        <v>FALSE</v>
      </c>
      <c r="F890" s="4">
        <v>471</v>
      </c>
      <c r="G890" s="4">
        <f>IF(TicketTotals35[[#This Row],[New Tickets]]&gt;499, TicketTotals35[[#This Row],[New Tickets]], 0)</f>
        <v>0</v>
      </c>
      <c r="H890" s="3">
        <f>ROUND((TicketTotals35[[#This Row],[Billed Tickets]]/$F$5)*$F$6, 2)</f>
        <v>0</v>
      </c>
      <c r="I890" s="2">
        <f>TicketTotals35[[#This Row],[Billed Tickets]]/$F$5</f>
        <v>0</v>
      </c>
    </row>
    <row r="891" spans="1:9" x14ac:dyDescent="0.35">
      <c r="A891" s="8" t="s">
        <v>11</v>
      </c>
      <c r="B891" s="8" t="s">
        <v>2951</v>
      </c>
      <c r="C891" s="8" t="s">
        <v>1693</v>
      </c>
      <c r="D891" s="26" t="s">
        <v>1694</v>
      </c>
      <c r="E891" s="6" t="str">
        <f>IF(TicketTotals35[[#This Row],[New Tickets]]&gt;=500, "TRUE", "FALSE")</f>
        <v>FALSE</v>
      </c>
      <c r="F891" s="4">
        <v>136</v>
      </c>
      <c r="G891" s="4">
        <f>IF(TicketTotals35[[#This Row],[New Tickets]]&gt;499, TicketTotals35[[#This Row],[New Tickets]], 0)</f>
        <v>0</v>
      </c>
      <c r="H891" s="3">
        <f>ROUND((TicketTotals35[[#This Row],[Billed Tickets]]/$F$5)*$F$6, 2)</f>
        <v>0</v>
      </c>
      <c r="I891" s="2">
        <f>TicketTotals35[[#This Row],[Billed Tickets]]/$F$5</f>
        <v>0</v>
      </c>
    </row>
    <row r="892" spans="1:9" x14ac:dyDescent="0.35">
      <c r="A892" s="8" t="s">
        <v>11</v>
      </c>
      <c r="B892" s="8" t="s">
        <v>2951</v>
      </c>
      <c r="C892" s="8" t="s">
        <v>1695</v>
      </c>
      <c r="D892" s="25" t="s">
        <v>1696</v>
      </c>
      <c r="E892" s="6" t="str">
        <f>IF(TicketTotals35[[#This Row],[New Tickets]]&gt;=500, "TRUE", "FALSE")</f>
        <v>FALSE</v>
      </c>
      <c r="F892" s="4">
        <v>18</v>
      </c>
      <c r="G892" s="4">
        <f>IF(TicketTotals35[[#This Row],[New Tickets]]&gt;499, TicketTotals35[[#This Row],[New Tickets]], 0)</f>
        <v>0</v>
      </c>
      <c r="H892" s="3">
        <f>ROUND((TicketTotals35[[#This Row],[Billed Tickets]]/$F$5)*$F$6, 2)</f>
        <v>0</v>
      </c>
      <c r="I892" s="2">
        <f>TicketTotals35[[#This Row],[Billed Tickets]]/$F$5</f>
        <v>0</v>
      </c>
    </row>
    <row r="893" spans="1:9" x14ac:dyDescent="0.35">
      <c r="A893" s="8" t="s">
        <v>11</v>
      </c>
      <c r="B893" s="8" t="s">
        <v>2951</v>
      </c>
      <c r="C893" s="8" t="s">
        <v>1697</v>
      </c>
      <c r="D893" s="26" t="s">
        <v>1698</v>
      </c>
      <c r="E893" s="6" t="str">
        <f>IF(TicketTotals35[[#This Row],[New Tickets]]&gt;=500, "TRUE", "FALSE")</f>
        <v>FALSE</v>
      </c>
      <c r="F893" s="4">
        <v>16</v>
      </c>
      <c r="G893" s="4">
        <f>IF(TicketTotals35[[#This Row],[New Tickets]]&gt;499, TicketTotals35[[#This Row],[New Tickets]], 0)</f>
        <v>0</v>
      </c>
      <c r="H893" s="3">
        <f>ROUND((TicketTotals35[[#This Row],[Billed Tickets]]/$F$5)*$F$6, 2)</f>
        <v>0</v>
      </c>
      <c r="I893" s="2">
        <f>TicketTotals35[[#This Row],[Billed Tickets]]/$F$5</f>
        <v>0</v>
      </c>
    </row>
    <row r="894" spans="1:9" x14ac:dyDescent="0.35">
      <c r="A894" s="8" t="s">
        <v>11</v>
      </c>
      <c r="B894" s="8" t="s">
        <v>2951</v>
      </c>
      <c r="C894" s="8" t="s">
        <v>1699</v>
      </c>
      <c r="D894" s="25" t="s">
        <v>1700</v>
      </c>
      <c r="E894" s="6" t="str">
        <f>IF(TicketTotals35[[#This Row],[New Tickets]]&gt;=500, "TRUE", "FALSE")</f>
        <v>TRUE</v>
      </c>
      <c r="F894" s="4">
        <v>3262</v>
      </c>
      <c r="G894" s="4">
        <f>IF(TicketTotals35[[#This Row],[New Tickets]]&gt;499, TicketTotals35[[#This Row],[New Tickets]], 0)</f>
        <v>3262</v>
      </c>
      <c r="H894" s="3">
        <f>ROUND((TicketTotals35[[#This Row],[Billed Tickets]]/$F$5)*$F$6, 2)</f>
        <v>2130.0700000000002</v>
      </c>
      <c r="I894" s="2">
        <f>TicketTotals35[[#This Row],[Billed Tickets]]/$F$5</f>
        <v>4.0572704495386007E-4</v>
      </c>
    </row>
    <row r="895" spans="1:9" x14ac:dyDescent="0.35">
      <c r="A895" s="8" t="s">
        <v>11</v>
      </c>
      <c r="B895" s="8" t="s">
        <v>2951</v>
      </c>
      <c r="C895" s="8" t="s">
        <v>1701</v>
      </c>
      <c r="D895" s="26" t="s">
        <v>1702</v>
      </c>
      <c r="E895" s="6" t="str">
        <f>IF(TicketTotals35[[#This Row],[New Tickets]]&gt;=500, "TRUE", "FALSE")</f>
        <v>FALSE</v>
      </c>
      <c r="F895" s="4">
        <v>249</v>
      </c>
      <c r="G895" s="4">
        <f>IF(TicketTotals35[[#This Row],[New Tickets]]&gt;499, TicketTotals35[[#This Row],[New Tickets]], 0)</f>
        <v>0</v>
      </c>
      <c r="H895" s="3">
        <f>ROUND((TicketTotals35[[#This Row],[Billed Tickets]]/$F$5)*$F$6, 2)</f>
        <v>0</v>
      </c>
      <c r="I895" s="2">
        <f>TicketTotals35[[#This Row],[Billed Tickets]]/$F$5</f>
        <v>0</v>
      </c>
    </row>
    <row r="896" spans="1:9" x14ac:dyDescent="0.35">
      <c r="A896" s="8" t="s">
        <v>11</v>
      </c>
      <c r="B896" s="8" t="s">
        <v>2951</v>
      </c>
      <c r="C896" s="8" t="s">
        <v>1703</v>
      </c>
      <c r="D896" s="25" t="s">
        <v>1704</v>
      </c>
      <c r="E896" s="6" t="str">
        <f>IF(TicketTotals35[[#This Row],[New Tickets]]&gt;=500, "TRUE", "FALSE")</f>
        <v>FALSE</v>
      </c>
      <c r="F896" s="4">
        <v>4</v>
      </c>
      <c r="G896" s="4">
        <f>IF(TicketTotals35[[#This Row],[New Tickets]]&gt;499, TicketTotals35[[#This Row],[New Tickets]], 0)</f>
        <v>0</v>
      </c>
      <c r="H896" s="3">
        <f>ROUND((TicketTotals35[[#This Row],[Billed Tickets]]/$F$5)*$F$6, 2)</f>
        <v>0</v>
      </c>
      <c r="I896" s="2">
        <f>TicketTotals35[[#This Row],[Billed Tickets]]/$F$5</f>
        <v>0</v>
      </c>
    </row>
    <row r="897" spans="1:9" x14ac:dyDescent="0.35">
      <c r="A897" s="8" t="s">
        <v>11</v>
      </c>
      <c r="B897" s="8" t="s">
        <v>2951</v>
      </c>
      <c r="C897" s="8" t="s">
        <v>1705</v>
      </c>
      <c r="D897" s="26" t="s">
        <v>1706</v>
      </c>
      <c r="E897" s="6" t="str">
        <f>IF(TicketTotals35[[#This Row],[New Tickets]]&gt;=500, "TRUE", "FALSE")</f>
        <v>FALSE</v>
      </c>
      <c r="F897" s="4">
        <v>446</v>
      </c>
      <c r="G897" s="4">
        <f>IF(TicketTotals35[[#This Row],[New Tickets]]&gt;499, TicketTotals35[[#This Row],[New Tickets]], 0)</f>
        <v>0</v>
      </c>
      <c r="H897" s="3">
        <f>ROUND((TicketTotals35[[#This Row],[Billed Tickets]]/$F$5)*$F$6, 2)</f>
        <v>0</v>
      </c>
      <c r="I897" s="2">
        <f>TicketTotals35[[#This Row],[Billed Tickets]]/$F$5</f>
        <v>0</v>
      </c>
    </row>
    <row r="898" spans="1:9" x14ac:dyDescent="0.35">
      <c r="A898" s="8" t="s">
        <v>11</v>
      </c>
      <c r="B898" s="8" t="s">
        <v>2951</v>
      </c>
      <c r="C898" s="8" t="s">
        <v>1707</v>
      </c>
      <c r="D898" s="25" t="s">
        <v>1708</v>
      </c>
      <c r="E898" s="6" t="str">
        <f>IF(TicketTotals35[[#This Row],[New Tickets]]&gt;=500, "TRUE", "FALSE")</f>
        <v>FALSE</v>
      </c>
      <c r="F898" s="4">
        <v>169</v>
      </c>
      <c r="G898" s="4">
        <f>IF(TicketTotals35[[#This Row],[New Tickets]]&gt;499, TicketTotals35[[#This Row],[New Tickets]], 0)</f>
        <v>0</v>
      </c>
      <c r="H898" s="3">
        <f>ROUND((TicketTotals35[[#This Row],[Billed Tickets]]/$F$5)*$F$6, 2)</f>
        <v>0</v>
      </c>
      <c r="I898" s="2">
        <f>TicketTotals35[[#This Row],[Billed Tickets]]/$F$5</f>
        <v>0</v>
      </c>
    </row>
    <row r="899" spans="1:9" x14ac:dyDescent="0.35">
      <c r="A899" s="8" t="s">
        <v>11</v>
      </c>
      <c r="B899" s="8" t="s">
        <v>2951</v>
      </c>
      <c r="C899" s="8" t="s">
        <v>1709</v>
      </c>
      <c r="D899" s="26" t="s">
        <v>1710</v>
      </c>
      <c r="E899" s="6" t="str">
        <f>IF(TicketTotals35[[#This Row],[New Tickets]]&gt;=500, "TRUE", "FALSE")</f>
        <v>FALSE</v>
      </c>
      <c r="F899" s="4">
        <v>68</v>
      </c>
      <c r="G899" s="4">
        <f>IF(TicketTotals35[[#This Row],[New Tickets]]&gt;499, TicketTotals35[[#This Row],[New Tickets]], 0)</f>
        <v>0</v>
      </c>
      <c r="H899" s="3">
        <f>ROUND((TicketTotals35[[#This Row],[Billed Tickets]]/$F$5)*$F$6, 2)</f>
        <v>0</v>
      </c>
      <c r="I899" s="2">
        <f>TicketTotals35[[#This Row],[Billed Tickets]]/$F$5</f>
        <v>0</v>
      </c>
    </row>
    <row r="900" spans="1:9" x14ac:dyDescent="0.35">
      <c r="A900" s="8" t="s">
        <v>11</v>
      </c>
      <c r="B900" s="8" t="s">
        <v>2951</v>
      </c>
      <c r="C900" s="8" t="s">
        <v>1711</v>
      </c>
      <c r="D900" s="25" t="s">
        <v>1712</v>
      </c>
      <c r="E900" s="6" t="str">
        <f>IF(TicketTotals35[[#This Row],[New Tickets]]&gt;=500, "TRUE", "FALSE")</f>
        <v>FALSE</v>
      </c>
      <c r="F900" s="4">
        <v>0</v>
      </c>
      <c r="G900" s="4">
        <f>IF(TicketTotals35[[#This Row],[New Tickets]]&gt;499, TicketTotals35[[#This Row],[New Tickets]], 0)</f>
        <v>0</v>
      </c>
      <c r="H900" s="3">
        <f>ROUND((TicketTotals35[[#This Row],[Billed Tickets]]/$F$5)*$F$6, 2)</f>
        <v>0</v>
      </c>
      <c r="I900" s="2">
        <f>TicketTotals35[[#This Row],[Billed Tickets]]/$F$5</f>
        <v>0</v>
      </c>
    </row>
    <row r="901" spans="1:9" x14ac:dyDescent="0.35">
      <c r="A901" s="8" t="s">
        <v>11</v>
      </c>
      <c r="B901" s="8" t="s">
        <v>2951</v>
      </c>
      <c r="C901" s="8" t="s">
        <v>1713</v>
      </c>
      <c r="D901" s="26" t="s">
        <v>1714</v>
      </c>
      <c r="E901" s="6" t="str">
        <f>IF(TicketTotals35[[#This Row],[New Tickets]]&gt;=500, "TRUE", "FALSE")</f>
        <v>FALSE</v>
      </c>
      <c r="F901" s="4">
        <v>214</v>
      </c>
      <c r="G901" s="4">
        <f>IF(TicketTotals35[[#This Row],[New Tickets]]&gt;499, TicketTotals35[[#This Row],[New Tickets]], 0)</f>
        <v>0</v>
      </c>
      <c r="H901" s="3">
        <f>ROUND((TicketTotals35[[#This Row],[Billed Tickets]]/$F$5)*$F$6, 2)</f>
        <v>0</v>
      </c>
      <c r="I901" s="2">
        <f>TicketTotals35[[#This Row],[Billed Tickets]]/$F$5</f>
        <v>0</v>
      </c>
    </row>
    <row r="902" spans="1:9" x14ac:dyDescent="0.35">
      <c r="A902" s="8" t="s">
        <v>11</v>
      </c>
      <c r="B902" s="8" t="s">
        <v>2951</v>
      </c>
      <c r="C902" s="11" t="s">
        <v>1715</v>
      </c>
      <c r="D902" s="25" t="s">
        <v>1716</v>
      </c>
      <c r="E902" s="6" t="str">
        <f>IF(TicketTotals35[[#This Row],[New Tickets]]&gt;=500, "TRUE", "FALSE")</f>
        <v>FALSE</v>
      </c>
      <c r="F902" s="4">
        <v>3</v>
      </c>
      <c r="G902" s="4">
        <f>IF(TicketTotals35[[#This Row],[New Tickets]]&gt;499, TicketTotals35[[#This Row],[New Tickets]], 0)</f>
        <v>0</v>
      </c>
      <c r="H902" s="3">
        <f>ROUND((TicketTotals35[[#This Row],[Billed Tickets]]/$F$5)*$F$6, 2)</f>
        <v>0</v>
      </c>
      <c r="I902" s="2">
        <f>TicketTotals35[[#This Row],[Billed Tickets]]/$F$5</f>
        <v>0</v>
      </c>
    </row>
    <row r="903" spans="1:9" x14ac:dyDescent="0.35">
      <c r="A903" s="8" t="s">
        <v>11</v>
      </c>
      <c r="B903" s="8" t="s">
        <v>2951</v>
      </c>
      <c r="C903" s="8" t="s">
        <v>1717</v>
      </c>
      <c r="D903" s="26" t="s">
        <v>1718</v>
      </c>
      <c r="E903" s="6" t="str">
        <f>IF(TicketTotals35[[#This Row],[New Tickets]]&gt;=500, "TRUE", "FALSE")</f>
        <v>FALSE</v>
      </c>
      <c r="F903" s="4">
        <v>36</v>
      </c>
      <c r="G903" s="4">
        <f>IF(TicketTotals35[[#This Row],[New Tickets]]&gt;499, TicketTotals35[[#This Row],[New Tickets]], 0)</f>
        <v>0</v>
      </c>
      <c r="H903" s="3">
        <f>ROUND((TicketTotals35[[#This Row],[Billed Tickets]]/$F$5)*$F$6, 2)</f>
        <v>0</v>
      </c>
      <c r="I903" s="2">
        <f>TicketTotals35[[#This Row],[Billed Tickets]]/$F$5</f>
        <v>0</v>
      </c>
    </row>
    <row r="904" spans="1:9" x14ac:dyDescent="0.35">
      <c r="A904" s="8" t="s">
        <v>11</v>
      </c>
      <c r="B904" s="8" t="s">
        <v>2951</v>
      </c>
      <c r="C904" s="8" t="s">
        <v>1719</v>
      </c>
      <c r="D904" s="25" t="s">
        <v>1720</v>
      </c>
      <c r="E904" s="6" t="str">
        <f>IF(TicketTotals35[[#This Row],[New Tickets]]&gt;=500, "TRUE", "FALSE")</f>
        <v>TRUE</v>
      </c>
      <c r="F904" s="4">
        <v>14699</v>
      </c>
      <c r="G904" s="4">
        <f>IF(TicketTotals35[[#This Row],[New Tickets]]&gt;499, TicketTotals35[[#This Row],[New Tickets]], 0)</f>
        <v>14699</v>
      </c>
      <c r="H904" s="3">
        <f>ROUND((TicketTotals35[[#This Row],[Billed Tickets]]/$F$5)*$F$6, 2)</f>
        <v>9598.36</v>
      </c>
      <c r="I904" s="2">
        <f>TicketTotals35[[#This Row],[Billed Tickets]]/$F$5</f>
        <v>1.8282592991345154E-3</v>
      </c>
    </row>
    <row r="905" spans="1:9" x14ac:dyDescent="0.35">
      <c r="A905" s="8" t="s">
        <v>11</v>
      </c>
      <c r="B905" s="8" t="s">
        <v>2951</v>
      </c>
      <c r="C905" s="23" t="s">
        <v>2977</v>
      </c>
      <c r="D905" s="26" t="s">
        <v>3001</v>
      </c>
      <c r="E905" s="6" t="str">
        <f>IF(TicketTotals35[[#This Row],[New Tickets]]&gt;=500, "TRUE", "FALSE")</f>
        <v>TRUE</v>
      </c>
      <c r="F905" s="4">
        <v>2380</v>
      </c>
      <c r="G905" s="4">
        <f>IF(TicketTotals35[[#This Row],[New Tickets]]&gt;499, TicketTotals35[[#This Row],[New Tickets]], 0)</f>
        <v>2380</v>
      </c>
      <c r="H905" s="3">
        <f>ROUND((TicketTotals35[[#This Row],[Billed Tickets]]/$F$5)*$F$6, 2)</f>
        <v>1554.13</v>
      </c>
      <c r="I905" s="2">
        <f>TicketTotals35[[#This Row],[Billed Tickets]]/$F$5</f>
        <v>2.960240242152627E-4</v>
      </c>
    </row>
    <row r="906" spans="1:9" x14ac:dyDescent="0.35">
      <c r="A906" s="8" t="s">
        <v>11</v>
      </c>
      <c r="B906" s="8" t="s">
        <v>2951</v>
      </c>
      <c r="C906" s="8" t="s">
        <v>1721</v>
      </c>
      <c r="D906" s="25" t="s">
        <v>1722</v>
      </c>
      <c r="E906" s="6" t="str">
        <f>IF(TicketTotals35[[#This Row],[New Tickets]]&gt;=500, "TRUE", "FALSE")</f>
        <v>FALSE</v>
      </c>
      <c r="F906" s="4">
        <v>39</v>
      </c>
      <c r="G906" s="4">
        <f>IF(TicketTotals35[[#This Row],[New Tickets]]&gt;499, TicketTotals35[[#This Row],[New Tickets]], 0)</f>
        <v>0</v>
      </c>
      <c r="H906" s="3">
        <f>ROUND((TicketTotals35[[#This Row],[Billed Tickets]]/$F$5)*$F$6, 2)</f>
        <v>0</v>
      </c>
      <c r="I906" s="2">
        <f>TicketTotals35[[#This Row],[Billed Tickets]]/$F$5</f>
        <v>0</v>
      </c>
    </row>
    <row r="907" spans="1:9" x14ac:dyDescent="0.35">
      <c r="A907" s="8" t="s">
        <v>11</v>
      </c>
      <c r="B907" s="8" t="s">
        <v>2951</v>
      </c>
      <c r="C907" s="8" t="s">
        <v>1723</v>
      </c>
      <c r="D907" s="26" t="s">
        <v>1724</v>
      </c>
      <c r="E907" s="6" t="str">
        <f>IF(TicketTotals35[[#This Row],[New Tickets]]&gt;=500, "TRUE", "FALSE")</f>
        <v>FALSE</v>
      </c>
      <c r="F907" s="4">
        <v>27</v>
      </c>
      <c r="G907" s="4">
        <f>IF(TicketTotals35[[#This Row],[New Tickets]]&gt;499, TicketTotals35[[#This Row],[New Tickets]], 0)</f>
        <v>0</v>
      </c>
      <c r="H907" s="3">
        <f>ROUND((TicketTotals35[[#This Row],[Billed Tickets]]/$F$5)*$F$6, 2)</f>
        <v>0</v>
      </c>
      <c r="I907" s="2">
        <f>TicketTotals35[[#This Row],[Billed Tickets]]/$F$5</f>
        <v>0</v>
      </c>
    </row>
    <row r="908" spans="1:9" x14ac:dyDescent="0.35">
      <c r="A908" s="8" t="s">
        <v>11</v>
      </c>
      <c r="B908" s="8" t="s">
        <v>2951</v>
      </c>
      <c r="C908" s="8" t="s">
        <v>1725</v>
      </c>
      <c r="D908" s="25" t="s">
        <v>1726</v>
      </c>
      <c r="E908" s="6" t="str">
        <f>IF(TicketTotals35[[#This Row],[New Tickets]]&gt;=500, "TRUE", "FALSE")</f>
        <v>FALSE</v>
      </c>
      <c r="F908" s="4">
        <v>74</v>
      </c>
      <c r="G908" s="4">
        <f>IF(TicketTotals35[[#This Row],[New Tickets]]&gt;499, TicketTotals35[[#This Row],[New Tickets]], 0)</f>
        <v>0</v>
      </c>
      <c r="H908" s="3">
        <f>ROUND((TicketTotals35[[#This Row],[Billed Tickets]]/$F$5)*$F$6, 2)</f>
        <v>0</v>
      </c>
      <c r="I908" s="2">
        <f>TicketTotals35[[#This Row],[Billed Tickets]]/$F$5</f>
        <v>0</v>
      </c>
    </row>
    <row r="909" spans="1:9" x14ac:dyDescent="0.35">
      <c r="A909" s="8" t="s">
        <v>11</v>
      </c>
      <c r="B909" s="8" t="s">
        <v>2951</v>
      </c>
      <c r="C909" s="8" t="s">
        <v>1727</v>
      </c>
      <c r="D909" s="26" t="s">
        <v>1728</v>
      </c>
      <c r="E909" s="6" t="str">
        <f>IF(TicketTotals35[[#This Row],[New Tickets]]&gt;=500, "TRUE", "FALSE")</f>
        <v>FALSE</v>
      </c>
      <c r="F909" s="4">
        <v>40</v>
      </c>
      <c r="G909" s="4">
        <f>IF(TicketTotals35[[#This Row],[New Tickets]]&gt;499, TicketTotals35[[#This Row],[New Tickets]], 0)</f>
        <v>0</v>
      </c>
      <c r="H909" s="3">
        <f>ROUND((TicketTotals35[[#This Row],[Billed Tickets]]/$F$5)*$F$6, 2)</f>
        <v>0</v>
      </c>
      <c r="I909" s="2">
        <f>TicketTotals35[[#This Row],[Billed Tickets]]/$F$5</f>
        <v>0</v>
      </c>
    </row>
    <row r="910" spans="1:9" x14ac:dyDescent="0.35">
      <c r="A910" s="8" t="s">
        <v>11</v>
      </c>
      <c r="B910" s="8" t="s">
        <v>2951</v>
      </c>
      <c r="C910" s="8" t="s">
        <v>1729</v>
      </c>
      <c r="D910" s="25" t="s">
        <v>1730</v>
      </c>
      <c r="E910" s="6" t="str">
        <f>IF(TicketTotals35[[#This Row],[New Tickets]]&gt;=500, "TRUE", "FALSE")</f>
        <v>TRUE</v>
      </c>
      <c r="F910" s="4">
        <v>1679</v>
      </c>
      <c r="G910" s="4">
        <f>IF(TicketTotals35[[#This Row],[New Tickets]]&gt;499, TicketTotals35[[#This Row],[New Tickets]], 0)</f>
        <v>1679</v>
      </c>
      <c r="H910" s="3">
        <f>ROUND((TicketTotals35[[#This Row],[Billed Tickets]]/$F$5)*$F$6, 2)</f>
        <v>1096.3800000000001</v>
      </c>
      <c r="I910" s="2">
        <f>TicketTotals35[[#This Row],[Billed Tickets]]/$F$5</f>
        <v>2.088337548980782E-4</v>
      </c>
    </row>
    <row r="911" spans="1:9" x14ac:dyDescent="0.35">
      <c r="A911" s="8" t="s">
        <v>11</v>
      </c>
      <c r="B911" s="8" t="s">
        <v>2951</v>
      </c>
      <c r="C911" s="8" t="s">
        <v>1731</v>
      </c>
      <c r="D911" s="26" t="s">
        <v>1732</v>
      </c>
      <c r="E911" s="6" t="str">
        <f>IF(TicketTotals35[[#This Row],[New Tickets]]&gt;=500, "TRUE", "FALSE")</f>
        <v>FALSE</v>
      </c>
      <c r="F911" s="4">
        <v>25</v>
      </c>
      <c r="G911" s="4">
        <f>IF(TicketTotals35[[#This Row],[New Tickets]]&gt;499, TicketTotals35[[#This Row],[New Tickets]], 0)</f>
        <v>0</v>
      </c>
      <c r="H911" s="3">
        <f>ROUND((TicketTotals35[[#This Row],[Billed Tickets]]/$F$5)*$F$6, 2)</f>
        <v>0</v>
      </c>
      <c r="I911" s="2">
        <f>TicketTotals35[[#This Row],[Billed Tickets]]/$F$5</f>
        <v>0</v>
      </c>
    </row>
    <row r="912" spans="1:9" x14ac:dyDescent="0.35">
      <c r="A912" s="8" t="s">
        <v>11</v>
      </c>
      <c r="B912" s="8" t="s">
        <v>2951</v>
      </c>
      <c r="C912" s="8" t="s">
        <v>1733</v>
      </c>
      <c r="D912" s="25" t="s">
        <v>1734</v>
      </c>
      <c r="E912" s="6" t="str">
        <f>IF(TicketTotals35[[#This Row],[New Tickets]]&gt;=500, "TRUE", "FALSE")</f>
        <v>FALSE</v>
      </c>
      <c r="F912" s="4">
        <v>11</v>
      </c>
      <c r="G912" s="4">
        <f>IF(TicketTotals35[[#This Row],[New Tickets]]&gt;499, TicketTotals35[[#This Row],[New Tickets]], 0)</f>
        <v>0</v>
      </c>
      <c r="H912" s="3">
        <f>ROUND((TicketTotals35[[#This Row],[Billed Tickets]]/$F$5)*$F$6, 2)</f>
        <v>0</v>
      </c>
      <c r="I912" s="2">
        <f>TicketTotals35[[#This Row],[Billed Tickets]]/$F$5</f>
        <v>0</v>
      </c>
    </row>
    <row r="913" spans="1:9" x14ac:dyDescent="0.35">
      <c r="A913" s="8" t="s">
        <v>11</v>
      </c>
      <c r="B913" s="8" t="s">
        <v>2951</v>
      </c>
      <c r="C913" s="8" t="s">
        <v>1735</v>
      </c>
      <c r="D913" s="26" t="s">
        <v>1736</v>
      </c>
      <c r="E913" s="6" t="str">
        <f>IF(TicketTotals35[[#This Row],[New Tickets]]&gt;=500, "TRUE", "FALSE")</f>
        <v>TRUE</v>
      </c>
      <c r="F913" s="4">
        <v>3628</v>
      </c>
      <c r="G913" s="4">
        <f>IF(TicketTotals35[[#This Row],[New Tickets]]&gt;499, TicketTotals35[[#This Row],[New Tickets]], 0)</f>
        <v>3628</v>
      </c>
      <c r="H913" s="3">
        <f>ROUND((TicketTotals35[[#This Row],[Billed Tickets]]/$F$5)*$F$6, 2)</f>
        <v>2369.06</v>
      </c>
      <c r="I913" s="2">
        <f>TicketTotals35[[#This Row],[Billed Tickets]]/$F$5</f>
        <v>4.5125006716511472E-4</v>
      </c>
    </row>
    <row r="914" spans="1:9" x14ac:dyDescent="0.35">
      <c r="A914" s="8" t="s">
        <v>11</v>
      </c>
      <c r="B914" s="8" t="s">
        <v>2951</v>
      </c>
      <c r="C914" s="8" t="s">
        <v>1737</v>
      </c>
      <c r="D914" s="25" t="s">
        <v>1738</v>
      </c>
      <c r="E914" s="6" t="str">
        <f>IF(TicketTotals35[[#This Row],[New Tickets]]&gt;=500, "TRUE", "FALSE")</f>
        <v>TRUE</v>
      </c>
      <c r="F914" s="4">
        <v>4090</v>
      </c>
      <c r="G914" s="4">
        <f>IF(TicketTotals35[[#This Row],[New Tickets]]&gt;499, TicketTotals35[[#This Row],[New Tickets]], 0)</f>
        <v>4090</v>
      </c>
      <c r="H914" s="3">
        <f>ROUND((TicketTotals35[[#This Row],[Billed Tickets]]/$F$5)*$F$6, 2)</f>
        <v>2670.75</v>
      </c>
      <c r="I914" s="2">
        <f>TicketTotals35[[#This Row],[Billed Tickets]]/$F$5</f>
        <v>5.0871355421866569E-4</v>
      </c>
    </row>
    <row r="915" spans="1:9" x14ac:dyDescent="0.35">
      <c r="A915" s="8" t="s">
        <v>11</v>
      </c>
      <c r="B915" s="8" t="s">
        <v>2951</v>
      </c>
      <c r="C915" s="8" t="s">
        <v>1739</v>
      </c>
      <c r="D915" s="26" t="s">
        <v>1740</v>
      </c>
      <c r="E915" s="6" t="str">
        <f>IF(TicketTotals35[[#This Row],[New Tickets]]&gt;=500, "TRUE", "FALSE")</f>
        <v>TRUE</v>
      </c>
      <c r="F915" s="4">
        <v>4856</v>
      </c>
      <c r="G915" s="4">
        <f>IF(TicketTotals35[[#This Row],[New Tickets]]&gt;499, TicketTotals35[[#This Row],[New Tickets]], 0)</f>
        <v>4856</v>
      </c>
      <c r="H915" s="3">
        <f>ROUND((TicketTotals35[[#This Row],[Billed Tickets]]/$F$5)*$F$6, 2)</f>
        <v>3170.94</v>
      </c>
      <c r="I915" s="2">
        <f>TicketTotals35[[#This Row],[Billed Tickets]]/$F$5</f>
        <v>6.0398851327282167E-4</v>
      </c>
    </row>
    <row r="916" spans="1:9" x14ac:dyDescent="0.35">
      <c r="A916" s="8" t="s">
        <v>11</v>
      </c>
      <c r="B916" s="8" t="s">
        <v>2951</v>
      </c>
      <c r="C916" s="8" t="s">
        <v>1741</v>
      </c>
      <c r="D916" s="25" t="s">
        <v>1742</v>
      </c>
      <c r="E916" s="6" t="str">
        <f>IF(TicketTotals35[[#This Row],[New Tickets]]&gt;=500, "TRUE", "FALSE")</f>
        <v>FALSE</v>
      </c>
      <c r="F916" s="4">
        <v>13</v>
      </c>
      <c r="G916" s="4">
        <f>IF(TicketTotals35[[#This Row],[New Tickets]]&gt;499, TicketTotals35[[#This Row],[New Tickets]], 0)</f>
        <v>0</v>
      </c>
      <c r="H916" s="3">
        <f>ROUND((TicketTotals35[[#This Row],[Billed Tickets]]/$F$5)*$F$6, 2)</f>
        <v>0</v>
      </c>
      <c r="I916" s="2">
        <f>TicketTotals35[[#This Row],[Billed Tickets]]/$F$5</f>
        <v>0</v>
      </c>
    </row>
    <row r="917" spans="1:9" x14ac:dyDescent="0.35">
      <c r="A917" s="8" t="s">
        <v>11</v>
      </c>
      <c r="B917" s="8" t="s">
        <v>2951</v>
      </c>
      <c r="C917" s="8" t="s">
        <v>1743</v>
      </c>
      <c r="D917" s="26" t="s">
        <v>1744</v>
      </c>
      <c r="E917" s="6" t="str">
        <f>IF(TicketTotals35[[#This Row],[New Tickets]]&gt;=500, "TRUE", "FALSE")</f>
        <v>TRUE</v>
      </c>
      <c r="F917" s="4">
        <v>1314</v>
      </c>
      <c r="G917" s="4">
        <f>IF(TicketTotals35[[#This Row],[New Tickets]]&gt;499, TicketTotals35[[#This Row],[New Tickets]], 0)</f>
        <v>1314</v>
      </c>
      <c r="H917" s="3">
        <f>ROUND((TicketTotals35[[#This Row],[Billed Tickets]]/$F$5)*$F$6, 2)</f>
        <v>858.03</v>
      </c>
      <c r="I917" s="2">
        <f>TicketTotals35[[#This Row],[Billed Tickets]]/$F$5</f>
        <v>1.6343511252893075E-4</v>
      </c>
    </row>
    <row r="918" spans="1:9" x14ac:dyDescent="0.35">
      <c r="A918" s="8" t="s">
        <v>11</v>
      </c>
      <c r="B918" s="8" t="s">
        <v>2951</v>
      </c>
      <c r="C918" s="8" t="s">
        <v>1745</v>
      </c>
      <c r="D918" s="25" t="s">
        <v>1746</v>
      </c>
      <c r="E918" s="6" t="str">
        <f>IF(TicketTotals35[[#This Row],[New Tickets]]&gt;=500, "TRUE", "FALSE")</f>
        <v>TRUE</v>
      </c>
      <c r="F918" s="4">
        <v>698</v>
      </c>
      <c r="G918" s="4">
        <f>IF(TicketTotals35[[#This Row],[New Tickets]]&gt;499, TicketTotals35[[#This Row],[New Tickets]], 0)</f>
        <v>698</v>
      </c>
      <c r="H918" s="3">
        <f>ROUND((TicketTotals35[[#This Row],[Billed Tickets]]/$F$5)*$F$6, 2)</f>
        <v>455.79</v>
      </c>
      <c r="I918" s="2">
        <f>TicketTotals35[[#This Row],[Billed Tickets]]/$F$5</f>
        <v>8.6817129790862756E-5</v>
      </c>
    </row>
    <row r="919" spans="1:9" x14ac:dyDescent="0.35">
      <c r="A919" s="8" t="s">
        <v>11</v>
      </c>
      <c r="B919" s="8" t="s">
        <v>2951</v>
      </c>
      <c r="C919" s="8" t="s">
        <v>1747</v>
      </c>
      <c r="D919" s="26" t="s">
        <v>1748</v>
      </c>
      <c r="E919" s="6" t="str">
        <f>IF(TicketTotals35[[#This Row],[New Tickets]]&gt;=500, "TRUE", "FALSE")</f>
        <v>TRUE</v>
      </c>
      <c r="F919" s="4">
        <v>1883</v>
      </c>
      <c r="G919" s="4">
        <f>IF(TicketTotals35[[#This Row],[New Tickets]]&gt;499, TicketTotals35[[#This Row],[New Tickets]], 0)</f>
        <v>1883</v>
      </c>
      <c r="H919" s="3">
        <f>ROUND((TicketTotals35[[#This Row],[Billed Tickets]]/$F$5)*$F$6, 2)</f>
        <v>1229.5899999999999</v>
      </c>
      <c r="I919" s="2">
        <f>TicketTotals35[[#This Row],[Billed Tickets]]/$F$5</f>
        <v>2.3420724268795784E-4</v>
      </c>
    </row>
    <row r="920" spans="1:9" x14ac:dyDescent="0.35">
      <c r="A920" s="8" t="s">
        <v>11</v>
      </c>
      <c r="B920" s="8" t="s">
        <v>2951</v>
      </c>
      <c r="C920" s="8" t="s">
        <v>1749</v>
      </c>
      <c r="D920" s="25" t="s">
        <v>1750</v>
      </c>
      <c r="E920" s="6" t="str">
        <f>IF(TicketTotals35[[#This Row],[New Tickets]]&gt;=500, "TRUE", "FALSE")</f>
        <v>TRUE</v>
      </c>
      <c r="F920" s="4">
        <v>1841</v>
      </c>
      <c r="G920" s="4">
        <f>IF(TicketTotals35[[#This Row],[New Tickets]]&gt;499, TicketTotals35[[#This Row],[New Tickets]], 0)</f>
        <v>1841</v>
      </c>
      <c r="H920" s="3">
        <f>ROUND((TicketTotals35[[#This Row],[Billed Tickets]]/$F$5)*$F$6, 2)</f>
        <v>1202.1600000000001</v>
      </c>
      <c r="I920" s="2">
        <f>TicketTotals35[[#This Row],[Billed Tickets]]/$F$5</f>
        <v>2.289832893194532E-4</v>
      </c>
    </row>
    <row r="921" spans="1:9" x14ac:dyDescent="0.35">
      <c r="A921" s="8" t="s">
        <v>11</v>
      </c>
      <c r="B921" s="8" t="s">
        <v>2951</v>
      </c>
      <c r="C921" s="8" t="s">
        <v>1751</v>
      </c>
      <c r="D921" s="26" t="s">
        <v>1752</v>
      </c>
      <c r="E921" s="6" t="str">
        <f>IF(TicketTotals35[[#This Row],[New Tickets]]&gt;=500, "TRUE", "FALSE")</f>
        <v>FALSE</v>
      </c>
      <c r="F921" s="4">
        <v>148</v>
      </c>
      <c r="G921" s="4">
        <f>IF(TicketTotals35[[#This Row],[New Tickets]]&gt;499, TicketTotals35[[#This Row],[New Tickets]], 0)</f>
        <v>0</v>
      </c>
      <c r="H921" s="3">
        <f>ROUND((TicketTotals35[[#This Row],[Billed Tickets]]/$F$5)*$F$6, 2)</f>
        <v>0</v>
      </c>
      <c r="I921" s="2">
        <f>TicketTotals35[[#This Row],[Billed Tickets]]/$F$5</f>
        <v>0</v>
      </c>
    </row>
    <row r="922" spans="1:9" x14ac:dyDescent="0.35">
      <c r="A922" s="8" t="s">
        <v>11</v>
      </c>
      <c r="B922" s="8" t="s">
        <v>2951</v>
      </c>
      <c r="C922" s="8" t="s">
        <v>1753</v>
      </c>
      <c r="D922" s="25" t="s">
        <v>1754</v>
      </c>
      <c r="E922" s="6" t="str">
        <f>IF(TicketTotals35[[#This Row],[New Tickets]]&gt;=500, "TRUE", "FALSE")</f>
        <v>TRUE</v>
      </c>
      <c r="F922" s="4">
        <v>2339</v>
      </c>
      <c r="G922" s="4">
        <f>IF(TicketTotals35[[#This Row],[New Tickets]]&gt;499, TicketTotals35[[#This Row],[New Tickets]], 0)</f>
        <v>2339</v>
      </c>
      <c r="H922" s="3">
        <f>ROUND((TicketTotals35[[#This Row],[Billed Tickets]]/$F$5)*$F$6, 2)</f>
        <v>1527.35</v>
      </c>
      <c r="I922" s="2">
        <f>TicketTotals35[[#This Row],[Billed Tickets]]/$F$5</f>
        <v>2.9092445068886532E-4</v>
      </c>
    </row>
    <row r="923" spans="1:9" x14ac:dyDescent="0.35">
      <c r="A923" s="8" t="s">
        <v>11</v>
      </c>
      <c r="B923" s="8" t="s">
        <v>2951</v>
      </c>
      <c r="C923" s="8" t="s">
        <v>1755</v>
      </c>
      <c r="D923" s="26" t="s">
        <v>1756</v>
      </c>
      <c r="E923" s="6" t="str">
        <f>IF(TicketTotals35[[#This Row],[New Tickets]]&gt;=500, "TRUE", "FALSE")</f>
        <v>TRUE</v>
      </c>
      <c r="F923" s="4">
        <v>3764</v>
      </c>
      <c r="G923" s="4">
        <f>IF(TicketTotals35[[#This Row],[New Tickets]]&gt;499, TicketTotals35[[#This Row],[New Tickets]], 0)</f>
        <v>3764</v>
      </c>
      <c r="H923" s="3">
        <f>ROUND((TicketTotals35[[#This Row],[Billed Tickets]]/$F$5)*$F$6, 2)</f>
        <v>2457.87</v>
      </c>
      <c r="I923" s="2">
        <f>TicketTotals35[[#This Row],[Billed Tickets]]/$F$5</f>
        <v>4.6816572569170116E-4</v>
      </c>
    </row>
    <row r="924" spans="1:9" x14ac:dyDescent="0.35">
      <c r="A924" s="8" t="s">
        <v>11</v>
      </c>
      <c r="B924" s="8" t="s">
        <v>2951</v>
      </c>
      <c r="C924" s="8" t="s">
        <v>1757</v>
      </c>
      <c r="D924" s="25" t="s">
        <v>1758</v>
      </c>
      <c r="E924" s="6" t="str">
        <f>IF(TicketTotals35[[#This Row],[New Tickets]]&gt;=500, "TRUE", "FALSE")</f>
        <v>FALSE</v>
      </c>
      <c r="F924" s="4">
        <v>130</v>
      </c>
      <c r="G924" s="4">
        <f>IF(TicketTotals35[[#This Row],[New Tickets]]&gt;499, TicketTotals35[[#This Row],[New Tickets]], 0)</f>
        <v>0</v>
      </c>
      <c r="H924" s="3">
        <f>ROUND((TicketTotals35[[#This Row],[Billed Tickets]]/$F$5)*$F$6, 2)</f>
        <v>0</v>
      </c>
      <c r="I924" s="2">
        <f>TicketTotals35[[#This Row],[Billed Tickets]]/$F$5</f>
        <v>0</v>
      </c>
    </row>
    <row r="925" spans="1:9" x14ac:dyDescent="0.35">
      <c r="A925" s="27" t="s">
        <v>1759</v>
      </c>
      <c r="B925" s="8" t="s">
        <v>2951</v>
      </c>
      <c r="C925" s="24">
        <v>100030</v>
      </c>
      <c r="D925" s="26" t="s">
        <v>1762</v>
      </c>
      <c r="E925" s="6" t="str">
        <f>IF(TicketTotals35[[#This Row],[New Tickets]]&gt;=500, "TRUE", "FALSE")</f>
        <v>FALSE</v>
      </c>
      <c r="F925" s="28">
        <f>_xlfn.XLOOKUP(C925,[1]Sheet1!$A$4:$A$1530,[1]Sheet1!$B$4:$B$1530)</f>
        <v>23</v>
      </c>
      <c r="G925" s="4">
        <f>IF(TicketTotals35[[#This Row],[New Tickets]]&gt;499, TicketTotals35[[#This Row],[New Tickets]], 0)</f>
        <v>0</v>
      </c>
      <c r="H925" s="3">
        <f>ROUND((TicketTotals35[[#This Row],[Billed Tickets]]/$F$5)*$F$6, 2)</f>
        <v>0</v>
      </c>
      <c r="I925" s="2">
        <f>TicketTotals35[[#This Row],[Billed Tickets]]/$F$5</f>
        <v>0</v>
      </c>
    </row>
    <row r="926" spans="1:9" x14ac:dyDescent="0.35">
      <c r="A926" s="27" t="s">
        <v>1759</v>
      </c>
      <c r="B926" s="8" t="s">
        <v>2951</v>
      </c>
      <c r="C926" s="24">
        <v>100060</v>
      </c>
      <c r="D926" s="25" t="s">
        <v>1763</v>
      </c>
      <c r="E926" s="6" t="str">
        <f>IF(TicketTotals35[[#This Row],[New Tickets]]&gt;=500, "TRUE", "FALSE")</f>
        <v>FALSE</v>
      </c>
      <c r="F926" s="28">
        <f>_xlfn.XLOOKUP(C926,[1]Sheet1!$A$4:$A$1530,[1]Sheet1!$B$4:$B$1530)</f>
        <v>72</v>
      </c>
      <c r="G926" s="4">
        <f>IF(TicketTotals35[[#This Row],[New Tickets]]&gt;499, TicketTotals35[[#This Row],[New Tickets]], 0)</f>
        <v>0</v>
      </c>
      <c r="H926" s="3">
        <f>ROUND((TicketTotals35[[#This Row],[Billed Tickets]]/$F$5)*$F$6, 2)</f>
        <v>0</v>
      </c>
      <c r="I926" s="2">
        <f>TicketTotals35[[#This Row],[Billed Tickets]]/$F$5</f>
        <v>0</v>
      </c>
    </row>
    <row r="927" spans="1:9" x14ac:dyDescent="0.35">
      <c r="A927" s="27" t="s">
        <v>1759</v>
      </c>
      <c r="B927" s="8" t="s">
        <v>2951</v>
      </c>
      <c r="C927" s="24">
        <v>100099</v>
      </c>
      <c r="D927" s="26" t="s">
        <v>1764</v>
      </c>
      <c r="E927" s="6" t="str">
        <f>IF(TicketTotals35[[#This Row],[New Tickets]]&gt;=500, "TRUE", "FALSE")</f>
        <v>TRUE</v>
      </c>
      <c r="F927" s="28">
        <f>_xlfn.XLOOKUP(C927,[1]Sheet1!$A$4:$A$1530,[1]Sheet1!$B$4:$B$1530)</f>
        <v>951</v>
      </c>
      <c r="G927" s="4">
        <f>IF(TicketTotals35[[#This Row],[New Tickets]]&gt;499, TicketTotals35[[#This Row],[New Tickets]], 0)</f>
        <v>951</v>
      </c>
      <c r="H927" s="3">
        <f>ROUND((TicketTotals35[[#This Row],[Billed Tickets]]/$F$5)*$F$6, 2)</f>
        <v>621</v>
      </c>
      <c r="I927" s="2">
        <f>TicketTotals35[[#This Row],[Billed Tickets]]/$F$5</f>
        <v>1.1828522984399782E-4</v>
      </c>
    </row>
    <row r="928" spans="1:9" x14ac:dyDescent="0.35">
      <c r="A928" s="27" t="s">
        <v>1759</v>
      </c>
      <c r="B928" s="8" t="s">
        <v>2951</v>
      </c>
      <c r="C928" s="24">
        <v>100105</v>
      </c>
      <c r="D928" s="25" t="s">
        <v>1765</v>
      </c>
      <c r="E928" s="6" t="str">
        <f>IF(TicketTotals35[[#This Row],[New Tickets]]&gt;=500, "TRUE", "FALSE")</f>
        <v>FALSE</v>
      </c>
      <c r="F928" s="28">
        <f>_xlfn.XLOOKUP(C928,[1]Sheet1!$A$4:$A$1530,[1]Sheet1!$B$4:$B$1530)</f>
        <v>157</v>
      </c>
      <c r="G928" s="4">
        <f>IF(TicketTotals35[[#This Row],[New Tickets]]&gt;499, TicketTotals35[[#This Row],[New Tickets]], 0)</f>
        <v>0</v>
      </c>
      <c r="H928" s="3">
        <f>ROUND((TicketTotals35[[#This Row],[Billed Tickets]]/$F$5)*$F$6, 2)</f>
        <v>0</v>
      </c>
      <c r="I928" s="2">
        <f>TicketTotals35[[#This Row],[Billed Tickets]]/$F$5</f>
        <v>0</v>
      </c>
    </row>
    <row r="929" spans="1:9" x14ac:dyDescent="0.35">
      <c r="A929" s="27" t="s">
        <v>1759</v>
      </c>
      <c r="B929" s="8" t="s">
        <v>2951</v>
      </c>
      <c r="C929" s="24">
        <v>100130</v>
      </c>
      <c r="D929" s="26" t="s">
        <v>1766</v>
      </c>
      <c r="E929" s="6" t="str">
        <f>IF(TicketTotals35[[#This Row],[New Tickets]]&gt;=500, "TRUE", "FALSE")</f>
        <v>TRUE</v>
      </c>
      <c r="F929" s="28">
        <f>_xlfn.XLOOKUP(C929,[1]Sheet1!$A$4:$A$1530,[1]Sheet1!$B$4:$B$1530)</f>
        <v>680</v>
      </c>
      <c r="G929" s="4">
        <f>IF(TicketTotals35[[#This Row],[New Tickets]]&gt;499, TicketTotals35[[#This Row],[New Tickets]], 0)</f>
        <v>680</v>
      </c>
      <c r="H929" s="3">
        <f>ROUND((TicketTotals35[[#This Row],[Billed Tickets]]/$F$5)*$F$6, 2)</f>
        <v>444.04</v>
      </c>
      <c r="I929" s="2">
        <f>TicketTotals35[[#This Row],[Billed Tickets]]/$F$5</f>
        <v>8.4578292632932198E-5</v>
      </c>
    </row>
    <row r="930" spans="1:9" x14ac:dyDescent="0.35">
      <c r="A930" s="27" t="s">
        <v>1759</v>
      </c>
      <c r="B930" s="8" t="s">
        <v>2951</v>
      </c>
      <c r="C930" s="24">
        <v>100172</v>
      </c>
      <c r="D930" s="25" t="s">
        <v>1767</v>
      </c>
      <c r="E930" s="6" t="str">
        <f>IF(TicketTotals35[[#This Row],[New Tickets]]&gt;=500, "TRUE", "FALSE")</f>
        <v>TRUE</v>
      </c>
      <c r="F930" s="28">
        <f>_xlfn.XLOOKUP(C930,[1]Sheet1!$A$4:$A$1530,[1]Sheet1!$B$4:$B$1530)</f>
        <v>1232</v>
      </c>
      <c r="G930" s="4">
        <f>IF(TicketTotals35[[#This Row],[New Tickets]]&gt;499, TicketTotals35[[#This Row],[New Tickets]], 0)</f>
        <v>1232</v>
      </c>
      <c r="H930" s="3">
        <f>ROUND((TicketTotals35[[#This Row],[Billed Tickets]]/$F$5)*$F$6, 2)</f>
        <v>804.49</v>
      </c>
      <c r="I930" s="2">
        <f>TicketTotals35[[#This Row],[Billed Tickets]]/$F$5</f>
        <v>1.5323596547613599E-4</v>
      </c>
    </row>
    <row r="931" spans="1:9" x14ac:dyDescent="0.35">
      <c r="A931" s="27" t="s">
        <v>1759</v>
      </c>
      <c r="B931" s="8" t="s">
        <v>2951</v>
      </c>
      <c r="C931" s="24">
        <v>100211</v>
      </c>
      <c r="D931" s="26" t="s">
        <v>1768</v>
      </c>
      <c r="E931" s="6" t="str">
        <f>IF(TicketTotals35[[#This Row],[New Tickets]]&gt;=500, "TRUE", "FALSE")</f>
        <v>TRUE</v>
      </c>
      <c r="F931" s="28">
        <f>_xlfn.XLOOKUP(C931,[1]Sheet1!$A$4:$A$1530,[1]Sheet1!$B$4:$B$1530)</f>
        <v>2996</v>
      </c>
      <c r="G931" s="4">
        <f>IF(TicketTotals35[[#This Row],[New Tickets]]&gt;499, TicketTotals35[[#This Row],[New Tickets]], 0)</f>
        <v>2996</v>
      </c>
      <c r="H931" s="3">
        <f>ROUND((TicketTotals35[[#This Row],[Billed Tickets]]/$F$5)*$F$6, 2)</f>
        <v>1956.37</v>
      </c>
      <c r="I931" s="2">
        <f>TicketTotals35[[#This Row],[Billed Tickets]]/$F$5</f>
        <v>3.7264200695333067E-4</v>
      </c>
    </row>
    <row r="932" spans="1:9" x14ac:dyDescent="0.35">
      <c r="A932" s="27" t="s">
        <v>1759</v>
      </c>
      <c r="B932" s="8" t="s">
        <v>2951</v>
      </c>
      <c r="C932" s="24">
        <v>100264</v>
      </c>
      <c r="D932" s="25" t="s">
        <v>1769</v>
      </c>
      <c r="E932" s="6" t="str">
        <f>IF(TicketTotals35[[#This Row],[New Tickets]]&gt;=500, "TRUE", "FALSE")</f>
        <v>FALSE</v>
      </c>
      <c r="F932" s="28">
        <f>_xlfn.XLOOKUP(C932,[1]Sheet1!$A$4:$A$1530,[1]Sheet1!$B$4:$B$1530)</f>
        <v>25</v>
      </c>
      <c r="G932" s="4">
        <f>IF(TicketTotals35[[#This Row],[New Tickets]]&gt;499, TicketTotals35[[#This Row],[New Tickets]], 0)</f>
        <v>0</v>
      </c>
      <c r="H932" s="3">
        <f>ROUND((TicketTotals35[[#This Row],[Billed Tickets]]/$F$5)*$F$6, 2)</f>
        <v>0</v>
      </c>
      <c r="I932" s="2">
        <f>TicketTotals35[[#This Row],[Billed Tickets]]/$F$5</f>
        <v>0</v>
      </c>
    </row>
    <row r="933" spans="1:9" x14ac:dyDescent="0.35">
      <c r="A933" s="27" t="s">
        <v>1759</v>
      </c>
      <c r="B933" s="8" t="s">
        <v>2951</v>
      </c>
      <c r="C933" s="24">
        <v>100343</v>
      </c>
      <c r="D933" s="26" t="s">
        <v>1770</v>
      </c>
      <c r="E933" s="6" t="str">
        <f>IF(TicketTotals35[[#This Row],[New Tickets]]&gt;=500, "TRUE", "FALSE")</f>
        <v>TRUE</v>
      </c>
      <c r="F933" s="28">
        <f>_xlfn.XLOOKUP(C933,[1]Sheet1!$A$4:$A$1530,[1]Sheet1!$B$4:$B$1530)</f>
        <v>533</v>
      </c>
      <c r="G933" s="4">
        <f>IF(TicketTotals35[[#This Row],[New Tickets]]&gt;499, TicketTotals35[[#This Row],[New Tickets]], 0)</f>
        <v>533</v>
      </c>
      <c r="H933" s="3">
        <f>ROUND((TicketTotals35[[#This Row],[Billed Tickets]]/$F$5)*$F$6, 2)</f>
        <v>348.05</v>
      </c>
      <c r="I933" s="2">
        <f>TicketTotals35[[#This Row],[Billed Tickets]]/$F$5</f>
        <v>6.6294455843165975E-5</v>
      </c>
    </row>
    <row r="934" spans="1:9" x14ac:dyDescent="0.35">
      <c r="A934" s="27" t="s">
        <v>1759</v>
      </c>
      <c r="B934" s="8" t="s">
        <v>2951</v>
      </c>
      <c r="C934" s="24">
        <v>100422</v>
      </c>
      <c r="D934" s="25" t="s">
        <v>1772</v>
      </c>
      <c r="E934" s="6" t="str">
        <f>IF(TicketTotals35[[#This Row],[New Tickets]]&gt;=500, "TRUE", "FALSE")</f>
        <v>TRUE</v>
      </c>
      <c r="F934" s="28">
        <f>_xlfn.XLOOKUP(C934,[1]Sheet1!$A$4:$A$1530,[1]Sheet1!$B$4:$B$1530)</f>
        <v>11185</v>
      </c>
      <c r="G934" s="4">
        <f>IF(TicketTotals35[[#This Row],[New Tickets]]&gt;499, TicketTotals35[[#This Row],[New Tickets]], 0)</f>
        <v>11185</v>
      </c>
      <c r="H934" s="3">
        <f>ROUND((TicketTotals35[[#This Row],[Billed Tickets]]/$F$5)*$F$6, 2)</f>
        <v>7303.74</v>
      </c>
      <c r="I934" s="2">
        <f>TicketTotals35[[#This Row],[Billed Tickets]]/$F$5</f>
        <v>1.3911885339696274E-3</v>
      </c>
    </row>
    <row r="935" spans="1:9" x14ac:dyDescent="0.35">
      <c r="A935" s="27" t="s">
        <v>1759</v>
      </c>
      <c r="B935" s="8" t="s">
        <v>2951</v>
      </c>
      <c r="C935" s="24">
        <v>100427</v>
      </c>
      <c r="D935" s="26" t="s">
        <v>1773</v>
      </c>
      <c r="E935" s="6" t="str">
        <f>IF(TicketTotals35[[#This Row],[New Tickets]]&gt;=500, "TRUE", "FALSE")</f>
        <v>TRUE</v>
      </c>
      <c r="F935" s="28">
        <f>_xlfn.XLOOKUP(C935,[1]Sheet1!$A$4:$A$1530,[1]Sheet1!$B$4:$B$1530)</f>
        <v>2951</v>
      </c>
      <c r="G935" s="4">
        <f>IF(TicketTotals35[[#This Row],[New Tickets]]&gt;499, TicketTotals35[[#This Row],[New Tickets]], 0)</f>
        <v>2951</v>
      </c>
      <c r="H935" s="3">
        <f>ROUND((TicketTotals35[[#This Row],[Billed Tickets]]/$F$5)*$F$6, 2)</f>
        <v>1926.99</v>
      </c>
      <c r="I935" s="2">
        <f>TicketTotals35[[#This Row],[Billed Tickets]]/$F$5</f>
        <v>3.6704491405850431E-4</v>
      </c>
    </row>
    <row r="936" spans="1:9" x14ac:dyDescent="0.35">
      <c r="A936" s="27" t="s">
        <v>1759</v>
      </c>
      <c r="B936" s="8" t="s">
        <v>2951</v>
      </c>
      <c r="C936" s="24">
        <v>100448</v>
      </c>
      <c r="D936" s="26" t="s">
        <v>1774</v>
      </c>
      <c r="E936" s="6" t="str">
        <f>IF(TicketTotals35[[#This Row],[New Tickets]]&gt;=500, "TRUE", "FALSE")</f>
        <v>TRUE</v>
      </c>
      <c r="F936" s="28">
        <f>_xlfn.XLOOKUP(C936,[1]Sheet1!$A$4:$A$1530,[1]Sheet1!$B$4:$B$1530)</f>
        <v>2058</v>
      </c>
      <c r="G936" s="4">
        <f>IF(TicketTotals35[[#This Row],[New Tickets]]&gt;499, TicketTotals35[[#This Row],[New Tickets]], 0)</f>
        <v>2058</v>
      </c>
      <c r="H936" s="3">
        <f>ROUND((TicketTotals35[[#This Row],[Billed Tickets]]/$F$5)*$F$6, 2)</f>
        <v>1343.86</v>
      </c>
      <c r="I936" s="2">
        <f>TicketTotals35[[#This Row],[Billed Tickets]]/$F$5</f>
        <v>2.5597371505672715E-4</v>
      </c>
    </row>
    <row r="937" spans="1:9" x14ac:dyDescent="0.35">
      <c r="A937" s="27" t="s">
        <v>1759</v>
      </c>
      <c r="B937" s="8" t="s">
        <v>2951</v>
      </c>
      <c r="C937" s="24">
        <v>100464</v>
      </c>
      <c r="D937" s="26" t="s">
        <v>3002</v>
      </c>
      <c r="E937" s="6" t="str">
        <f>IF(TicketTotals35[[#This Row],[New Tickets]]&gt;=500, "TRUE", "FALSE")</f>
        <v>FALSE</v>
      </c>
      <c r="F937" s="28">
        <f>_xlfn.XLOOKUP(C937,[1]Sheet1!$A$4:$A$1530,[1]Sheet1!$B$4:$B$1530)</f>
        <v>5</v>
      </c>
      <c r="G937" s="4">
        <f>IF(TicketTotals35[[#This Row],[New Tickets]]&gt;499, TicketTotals35[[#This Row],[New Tickets]], 0)</f>
        <v>0</v>
      </c>
      <c r="H937" s="3">
        <f>ROUND((TicketTotals35[[#This Row],[Billed Tickets]]/$F$5)*$F$6, 2)</f>
        <v>0</v>
      </c>
      <c r="I937" s="2">
        <f>TicketTotals35[[#This Row],[Billed Tickets]]/$F$5</f>
        <v>0</v>
      </c>
    </row>
    <row r="938" spans="1:9" x14ac:dyDescent="0.35">
      <c r="A938" s="27" t="s">
        <v>1759</v>
      </c>
      <c r="B938" s="8" t="s">
        <v>2951</v>
      </c>
      <c r="C938" s="24">
        <v>100481</v>
      </c>
      <c r="D938" s="25" t="s">
        <v>1775</v>
      </c>
      <c r="E938" s="6" t="str">
        <f>IF(TicketTotals35[[#This Row],[New Tickets]]&gt;=500, "TRUE", "FALSE")</f>
        <v>FALSE</v>
      </c>
      <c r="F938" s="28">
        <f>_xlfn.XLOOKUP(C938,[1]Sheet1!$A$4:$A$1530,[1]Sheet1!$B$4:$B$1530)</f>
        <v>50</v>
      </c>
      <c r="G938" s="4">
        <f>IF(TicketTotals35[[#This Row],[New Tickets]]&gt;499, TicketTotals35[[#This Row],[New Tickets]], 0)</f>
        <v>0</v>
      </c>
      <c r="H938" s="3">
        <f>ROUND((TicketTotals35[[#This Row],[Billed Tickets]]/$F$5)*$F$6, 2)</f>
        <v>0</v>
      </c>
      <c r="I938" s="2">
        <f>TicketTotals35[[#This Row],[Billed Tickets]]/$F$5</f>
        <v>0</v>
      </c>
    </row>
    <row r="939" spans="1:9" x14ac:dyDescent="0.35">
      <c r="A939" s="27" t="s">
        <v>1759</v>
      </c>
      <c r="B939" s="8" t="s">
        <v>2951</v>
      </c>
      <c r="C939" s="24">
        <v>100501</v>
      </c>
      <c r="D939" s="26" t="s">
        <v>1776</v>
      </c>
      <c r="E939" s="6" t="str">
        <f>IF(TicketTotals35[[#This Row],[New Tickets]]&gt;=500, "TRUE", "FALSE")</f>
        <v>FALSE</v>
      </c>
      <c r="F939" s="28">
        <f>_xlfn.XLOOKUP(C939,[1]Sheet1!$A$4:$A$1530,[1]Sheet1!$B$4:$B$1530)</f>
        <v>41</v>
      </c>
      <c r="G939" s="4">
        <f>IF(TicketTotals35[[#This Row],[New Tickets]]&gt;499, TicketTotals35[[#This Row],[New Tickets]], 0)</f>
        <v>0</v>
      </c>
      <c r="H939" s="3">
        <f>ROUND((TicketTotals35[[#This Row],[Billed Tickets]]/$F$5)*$F$6, 2)</f>
        <v>0</v>
      </c>
      <c r="I939" s="2">
        <f>TicketTotals35[[#This Row],[Billed Tickets]]/$F$5</f>
        <v>0</v>
      </c>
    </row>
    <row r="940" spans="1:9" ht="31" x14ac:dyDescent="0.35">
      <c r="A940" s="27" t="s">
        <v>1759</v>
      </c>
      <c r="B940" s="8" t="s">
        <v>2951</v>
      </c>
      <c r="C940" s="24">
        <v>100528</v>
      </c>
      <c r="D940" s="25" t="s">
        <v>1771</v>
      </c>
      <c r="E940" s="6" t="str">
        <f>IF(TicketTotals35[[#This Row],[New Tickets]]&gt;=500, "TRUE", "FALSE")</f>
        <v>FALSE</v>
      </c>
      <c r="F940" s="28">
        <f>_xlfn.XLOOKUP(C940,[1]Sheet1!$A$4:$A$1530,[1]Sheet1!$B$4:$B$1530)</f>
        <v>485</v>
      </c>
      <c r="G940" s="4">
        <f>IF(TicketTotals35[[#This Row],[New Tickets]]&gt;499, TicketTotals35[[#This Row],[New Tickets]], 0)</f>
        <v>0</v>
      </c>
      <c r="H940" s="3">
        <f>ROUND((TicketTotals35[[#This Row],[Billed Tickets]]/$F$5)*$F$6, 2)</f>
        <v>0</v>
      </c>
      <c r="I940" s="2">
        <f>TicketTotals35[[#This Row],[Billed Tickets]]/$F$5</f>
        <v>0</v>
      </c>
    </row>
    <row r="941" spans="1:9" x14ac:dyDescent="0.35">
      <c r="A941" s="27" t="s">
        <v>1759</v>
      </c>
      <c r="B941" s="8" t="s">
        <v>2951</v>
      </c>
      <c r="C941" s="24">
        <v>100554</v>
      </c>
      <c r="D941" s="26" t="s">
        <v>1777</v>
      </c>
      <c r="E941" s="6" t="str">
        <f>IF(TicketTotals35[[#This Row],[New Tickets]]&gt;=500, "TRUE", "FALSE")</f>
        <v>FALSE</v>
      </c>
      <c r="F941" s="28">
        <f>_xlfn.XLOOKUP(C941,[1]Sheet1!$A$4:$A$1530,[1]Sheet1!$B$4:$B$1530)</f>
        <v>272</v>
      </c>
      <c r="G941" s="4">
        <f>IF(TicketTotals35[[#This Row],[New Tickets]]&gt;499, TicketTotals35[[#This Row],[New Tickets]], 0)</f>
        <v>0</v>
      </c>
      <c r="H941" s="3">
        <f>ROUND((TicketTotals35[[#This Row],[Billed Tickets]]/$F$5)*$F$6, 2)</f>
        <v>0</v>
      </c>
      <c r="I941" s="2">
        <f>TicketTotals35[[#This Row],[Billed Tickets]]/$F$5</f>
        <v>0</v>
      </c>
    </row>
    <row r="942" spans="1:9" x14ac:dyDescent="0.35">
      <c r="A942" s="27" t="s">
        <v>1759</v>
      </c>
      <c r="B942" s="8" t="s">
        <v>2951</v>
      </c>
      <c r="C942" s="24">
        <v>100582</v>
      </c>
      <c r="D942" s="25" t="s">
        <v>1828</v>
      </c>
      <c r="E942" s="6" t="str">
        <f>IF(TicketTotals35[[#This Row],[New Tickets]]&gt;=500, "TRUE", "FALSE")</f>
        <v>FALSE</v>
      </c>
      <c r="F942" s="28">
        <f>_xlfn.XLOOKUP(C942,[1]Sheet1!$A$4:$A$1530,[1]Sheet1!$B$4:$B$1530)</f>
        <v>196</v>
      </c>
      <c r="G942" s="4">
        <f>IF(TicketTotals35[[#This Row],[New Tickets]]&gt;499, TicketTotals35[[#This Row],[New Tickets]], 0)</f>
        <v>0</v>
      </c>
      <c r="H942" s="3">
        <f>ROUND((TicketTotals35[[#This Row],[Billed Tickets]]/$F$5)*$F$6, 2)</f>
        <v>0</v>
      </c>
      <c r="I942" s="2">
        <f>TicketTotals35[[#This Row],[Billed Tickets]]/$F$5</f>
        <v>0</v>
      </c>
    </row>
    <row r="943" spans="1:9" x14ac:dyDescent="0.35">
      <c r="A943" s="27" t="s">
        <v>1759</v>
      </c>
      <c r="B943" s="8" t="s">
        <v>2951</v>
      </c>
      <c r="C943" s="24">
        <v>100595</v>
      </c>
      <c r="D943" s="26" t="s">
        <v>1778</v>
      </c>
      <c r="E943" s="6" t="str">
        <f>IF(TicketTotals35[[#This Row],[New Tickets]]&gt;=500, "TRUE", "FALSE")</f>
        <v>FALSE</v>
      </c>
      <c r="F943" s="28">
        <f>_xlfn.XLOOKUP(C943,[1]Sheet1!$A$4:$A$1530,[1]Sheet1!$B$4:$B$1530)</f>
        <v>125</v>
      </c>
      <c r="G943" s="4">
        <f>IF(TicketTotals35[[#This Row],[New Tickets]]&gt;499, TicketTotals35[[#This Row],[New Tickets]], 0)</f>
        <v>0</v>
      </c>
      <c r="H943" s="3">
        <f>ROUND((TicketTotals35[[#This Row],[Billed Tickets]]/$F$5)*$F$6, 2)</f>
        <v>0</v>
      </c>
      <c r="I943" s="2">
        <f>TicketTotals35[[#This Row],[Billed Tickets]]/$F$5</f>
        <v>0</v>
      </c>
    </row>
    <row r="944" spans="1:9" x14ac:dyDescent="0.35">
      <c r="A944" s="27" t="s">
        <v>1759</v>
      </c>
      <c r="B944" s="8" t="s">
        <v>2951</v>
      </c>
      <c r="C944" s="24">
        <v>100608</v>
      </c>
      <c r="D944" s="25" t="s">
        <v>1779</v>
      </c>
      <c r="E944" s="6" t="str">
        <f>IF(TicketTotals35[[#This Row],[New Tickets]]&gt;=500, "TRUE", "FALSE")</f>
        <v>FALSE</v>
      </c>
      <c r="F944" s="28">
        <f>_xlfn.XLOOKUP(C944,[1]Sheet1!$A$4:$A$1530,[1]Sheet1!$B$4:$B$1530)</f>
        <v>3</v>
      </c>
      <c r="G944" s="4">
        <f>IF(TicketTotals35[[#This Row],[New Tickets]]&gt;499, TicketTotals35[[#This Row],[New Tickets]], 0)</f>
        <v>0</v>
      </c>
      <c r="H944" s="3">
        <f>ROUND((TicketTotals35[[#This Row],[Billed Tickets]]/$F$5)*$F$6, 2)</f>
        <v>0</v>
      </c>
      <c r="I944" s="2">
        <f>TicketTotals35[[#This Row],[Billed Tickets]]/$F$5</f>
        <v>0</v>
      </c>
    </row>
    <row r="945" spans="1:9" x14ac:dyDescent="0.35">
      <c r="A945" s="27" t="s">
        <v>1759</v>
      </c>
      <c r="B945" s="8" t="s">
        <v>2951</v>
      </c>
      <c r="C945" s="24">
        <v>100614</v>
      </c>
      <c r="D945" s="26" t="s">
        <v>1780</v>
      </c>
      <c r="E945" s="6" t="str">
        <f>IF(TicketTotals35[[#This Row],[New Tickets]]&gt;=500, "TRUE", "FALSE")</f>
        <v>FALSE</v>
      </c>
      <c r="F945" s="28">
        <f>_xlfn.XLOOKUP(C945,[1]Sheet1!$A$4:$A$1530,[1]Sheet1!$B$4:$B$1530)</f>
        <v>34</v>
      </c>
      <c r="G945" s="4">
        <f>IF(TicketTotals35[[#This Row],[New Tickets]]&gt;499, TicketTotals35[[#This Row],[New Tickets]], 0)</f>
        <v>0</v>
      </c>
      <c r="H945" s="3">
        <f>ROUND((TicketTotals35[[#This Row],[Billed Tickets]]/$F$5)*$F$6, 2)</f>
        <v>0</v>
      </c>
      <c r="I945" s="2">
        <f>TicketTotals35[[#This Row],[Billed Tickets]]/$F$5</f>
        <v>0</v>
      </c>
    </row>
    <row r="946" spans="1:9" x14ac:dyDescent="0.35">
      <c r="A946" s="27" t="s">
        <v>1759</v>
      </c>
      <c r="B946" s="8" t="s">
        <v>2951</v>
      </c>
      <c r="C946" s="24">
        <v>100621</v>
      </c>
      <c r="D946" s="25" t="s">
        <v>1781</v>
      </c>
      <c r="E946" s="6" t="str">
        <f>IF(TicketTotals35[[#This Row],[New Tickets]]&gt;=500, "TRUE", "FALSE")</f>
        <v>TRUE</v>
      </c>
      <c r="F946" s="28">
        <f>_xlfn.XLOOKUP(C946,[1]Sheet1!$A$4:$A$1530,[1]Sheet1!$B$4:$B$1530)</f>
        <v>527</v>
      </c>
      <c r="G946" s="4">
        <f>IF(TicketTotals35[[#This Row],[New Tickets]]&gt;499, TicketTotals35[[#This Row],[New Tickets]], 0)</f>
        <v>527</v>
      </c>
      <c r="H946" s="3">
        <f>ROUND((TicketTotals35[[#This Row],[Billed Tickets]]/$F$5)*$F$6, 2)</f>
        <v>344.13</v>
      </c>
      <c r="I946" s="2">
        <f>TicketTotals35[[#This Row],[Billed Tickets]]/$F$5</f>
        <v>6.5548176790522451E-5</v>
      </c>
    </row>
    <row r="947" spans="1:9" x14ac:dyDescent="0.35">
      <c r="A947" s="27" t="s">
        <v>1759</v>
      </c>
      <c r="B947" s="8" t="s">
        <v>2951</v>
      </c>
      <c r="C947" s="24">
        <v>100633</v>
      </c>
      <c r="D947" s="26" t="s">
        <v>1782</v>
      </c>
      <c r="E947" s="6" t="str">
        <f>IF(TicketTotals35[[#This Row],[New Tickets]]&gt;=500, "TRUE", "FALSE")</f>
        <v>FALSE</v>
      </c>
      <c r="F947" s="28">
        <f>_xlfn.XLOOKUP(C947,[1]Sheet1!$A$4:$A$1530,[1]Sheet1!$B$4:$B$1530)</f>
        <v>64</v>
      </c>
      <c r="G947" s="4">
        <f>IF(TicketTotals35[[#This Row],[New Tickets]]&gt;499, TicketTotals35[[#This Row],[New Tickets]], 0)</f>
        <v>0</v>
      </c>
      <c r="H947" s="3">
        <f>ROUND((TicketTotals35[[#This Row],[Billed Tickets]]/$F$5)*$F$6, 2)</f>
        <v>0</v>
      </c>
      <c r="I947" s="2">
        <f>TicketTotals35[[#This Row],[Billed Tickets]]/$F$5</f>
        <v>0</v>
      </c>
    </row>
    <row r="948" spans="1:9" x14ac:dyDescent="0.35">
      <c r="A948" s="27" t="s">
        <v>1759</v>
      </c>
      <c r="B948" s="8" t="s">
        <v>2951</v>
      </c>
      <c r="C948" s="24">
        <v>100712</v>
      </c>
      <c r="D948" s="25" t="s">
        <v>1783</v>
      </c>
      <c r="E948" s="6" t="str">
        <f>IF(TicketTotals35[[#This Row],[New Tickets]]&gt;=500, "TRUE", "FALSE")</f>
        <v>FALSE</v>
      </c>
      <c r="F948" s="28">
        <f>_xlfn.XLOOKUP(C948,[1]Sheet1!$A$4:$A$1530,[1]Sheet1!$B$4:$B$1530)</f>
        <v>2</v>
      </c>
      <c r="G948" s="4">
        <f>IF(TicketTotals35[[#This Row],[New Tickets]]&gt;499, TicketTotals35[[#This Row],[New Tickets]], 0)</f>
        <v>0</v>
      </c>
      <c r="H948" s="3">
        <f>ROUND((TicketTotals35[[#This Row],[Billed Tickets]]/$F$5)*$F$6, 2)</f>
        <v>0</v>
      </c>
      <c r="I948" s="2">
        <f>TicketTotals35[[#This Row],[Billed Tickets]]/$F$5</f>
        <v>0</v>
      </c>
    </row>
    <row r="949" spans="1:9" x14ac:dyDescent="0.35">
      <c r="A949" s="27" t="s">
        <v>1759</v>
      </c>
      <c r="B949" s="8" t="s">
        <v>2951</v>
      </c>
      <c r="C949" s="24">
        <v>100751</v>
      </c>
      <c r="D949" s="26" t="s">
        <v>1784</v>
      </c>
      <c r="E949" s="6" t="str">
        <f>IF(TicketTotals35[[#This Row],[New Tickets]]&gt;=500, "TRUE", "FALSE")</f>
        <v>TRUE</v>
      </c>
      <c r="F949" s="28">
        <f>_xlfn.XLOOKUP(C949,[1]Sheet1!$A$4:$A$1530,[1]Sheet1!$B$4:$B$1530)</f>
        <v>688</v>
      </c>
      <c r="G949" s="4">
        <f>IF(TicketTotals35[[#This Row],[New Tickets]]&gt;499, TicketTotals35[[#This Row],[New Tickets]], 0)</f>
        <v>688</v>
      </c>
      <c r="H949" s="3">
        <f>ROUND((TicketTotals35[[#This Row],[Billed Tickets]]/$F$5)*$F$6, 2)</f>
        <v>449.26</v>
      </c>
      <c r="I949" s="2">
        <f>TicketTotals35[[#This Row],[Billed Tickets]]/$F$5</f>
        <v>8.5573331369790225E-5</v>
      </c>
    </row>
    <row r="950" spans="1:9" x14ac:dyDescent="0.35">
      <c r="A950" s="27" t="s">
        <v>1759</v>
      </c>
      <c r="B950" s="8" t="s">
        <v>2951</v>
      </c>
      <c r="C950" s="24">
        <v>100791</v>
      </c>
      <c r="D950" s="25" t="s">
        <v>1785</v>
      </c>
      <c r="E950" s="6" t="str">
        <f>IF(TicketTotals35[[#This Row],[New Tickets]]&gt;=500, "TRUE", "FALSE")</f>
        <v>FALSE</v>
      </c>
      <c r="F950" s="28">
        <f>_xlfn.XLOOKUP(C950,[1]Sheet1!$A$4:$A$1530,[1]Sheet1!$B$4:$B$1530)</f>
        <v>51</v>
      </c>
      <c r="G950" s="4">
        <f>IF(TicketTotals35[[#This Row],[New Tickets]]&gt;499, TicketTotals35[[#This Row],[New Tickets]], 0)</f>
        <v>0</v>
      </c>
      <c r="H950" s="3">
        <f>ROUND((TicketTotals35[[#This Row],[Billed Tickets]]/$F$5)*$F$6, 2)</f>
        <v>0</v>
      </c>
      <c r="I950" s="2">
        <f>TicketTotals35[[#This Row],[Billed Tickets]]/$F$5</f>
        <v>0</v>
      </c>
    </row>
    <row r="951" spans="1:9" x14ac:dyDescent="0.35">
      <c r="A951" s="27" t="s">
        <v>1759</v>
      </c>
      <c r="B951" s="8" t="s">
        <v>2951</v>
      </c>
      <c r="C951" s="24">
        <v>100913</v>
      </c>
      <c r="D951" s="26" t="s">
        <v>1786</v>
      </c>
      <c r="E951" s="6" t="str">
        <f>IF(TicketTotals35[[#This Row],[New Tickets]]&gt;=500, "TRUE", "FALSE")</f>
        <v>FALSE</v>
      </c>
      <c r="F951" s="28">
        <f>_xlfn.XLOOKUP(C951,[1]Sheet1!$A$4:$A$1530,[1]Sheet1!$B$4:$B$1530)</f>
        <v>181</v>
      </c>
      <c r="G951" s="4">
        <f>IF(TicketTotals35[[#This Row],[New Tickets]]&gt;499, TicketTotals35[[#This Row],[New Tickets]], 0)</f>
        <v>0</v>
      </c>
      <c r="H951" s="3">
        <f>ROUND((TicketTotals35[[#This Row],[Billed Tickets]]/$F$5)*$F$6, 2)</f>
        <v>0</v>
      </c>
      <c r="I951" s="2">
        <f>TicketTotals35[[#This Row],[Billed Tickets]]/$F$5</f>
        <v>0</v>
      </c>
    </row>
    <row r="952" spans="1:9" x14ac:dyDescent="0.35">
      <c r="A952" s="27" t="s">
        <v>1759</v>
      </c>
      <c r="B952" s="8" t="s">
        <v>2951</v>
      </c>
      <c r="C952" s="24">
        <v>100925</v>
      </c>
      <c r="D952" s="25" t="s">
        <v>1787</v>
      </c>
      <c r="E952" s="6" t="str">
        <f>IF(TicketTotals35[[#This Row],[New Tickets]]&gt;=500, "TRUE", "FALSE")</f>
        <v>TRUE</v>
      </c>
      <c r="F952" s="28">
        <f>_xlfn.XLOOKUP(C952,[1]Sheet1!$A$4:$A$1530,[1]Sheet1!$B$4:$B$1530)</f>
        <v>2600</v>
      </c>
      <c r="G952" s="4">
        <f>IF(TicketTotals35[[#This Row],[New Tickets]]&gt;499, TicketTotals35[[#This Row],[New Tickets]], 0)</f>
        <v>2600</v>
      </c>
      <c r="H952" s="3">
        <f>ROUND((TicketTotals35[[#This Row],[Billed Tickets]]/$F$5)*$F$6, 2)</f>
        <v>1697.78</v>
      </c>
      <c r="I952" s="2">
        <f>TicketTotals35[[#This Row],[Billed Tickets]]/$F$5</f>
        <v>3.2338758947885843E-4</v>
      </c>
    </row>
    <row r="953" spans="1:9" x14ac:dyDescent="0.35">
      <c r="A953" s="27" t="s">
        <v>1759</v>
      </c>
      <c r="B953" s="8" t="s">
        <v>2951</v>
      </c>
      <c r="C953" s="24">
        <v>100936</v>
      </c>
      <c r="D953" s="26" t="s">
        <v>2937</v>
      </c>
      <c r="E953" s="6" t="str">
        <f>IF(TicketTotals35[[#This Row],[New Tickets]]&gt;=500, "TRUE", "FALSE")</f>
        <v>FALSE</v>
      </c>
      <c r="F953" s="28">
        <f>_xlfn.XLOOKUP(C953,[1]Sheet1!$A$4:$A$1530,[1]Sheet1!$B$4:$B$1530)</f>
        <v>30</v>
      </c>
      <c r="G953" s="4">
        <f>IF(TicketTotals35[[#This Row],[New Tickets]]&gt;499, TicketTotals35[[#This Row],[New Tickets]], 0)</f>
        <v>0</v>
      </c>
      <c r="H953" s="3">
        <f>ROUND((TicketTotals35[[#This Row],[Billed Tickets]]/$F$5)*$F$6, 2)</f>
        <v>0</v>
      </c>
      <c r="I953" s="2">
        <f>TicketTotals35[[#This Row],[Billed Tickets]]/$F$5</f>
        <v>0</v>
      </c>
    </row>
    <row r="954" spans="1:9" x14ac:dyDescent="0.35">
      <c r="A954" s="27" t="s">
        <v>1759</v>
      </c>
      <c r="B954" s="8" t="s">
        <v>2951</v>
      </c>
      <c r="C954" s="24">
        <v>100941</v>
      </c>
      <c r="D954" s="25" t="s">
        <v>3003</v>
      </c>
      <c r="E954" s="6" t="str">
        <f>IF(TicketTotals35[[#This Row],[New Tickets]]&gt;=500, "TRUE", "FALSE")</f>
        <v>FALSE</v>
      </c>
      <c r="F954" s="28">
        <f>_xlfn.XLOOKUP(C954,[1]Sheet1!$A$4:$A$1530,[1]Sheet1!$B$4:$B$1530)</f>
        <v>2</v>
      </c>
      <c r="G954" s="4">
        <f>IF(TicketTotals35[[#This Row],[New Tickets]]&gt;499, TicketTotals35[[#This Row],[New Tickets]], 0)</f>
        <v>0</v>
      </c>
      <c r="H954" s="3">
        <f>ROUND((TicketTotals35[[#This Row],[Billed Tickets]]/$F$5)*$F$6, 2)</f>
        <v>0</v>
      </c>
      <c r="I954" s="2">
        <f>TicketTotals35[[#This Row],[Billed Tickets]]/$F$5</f>
        <v>0</v>
      </c>
    </row>
    <row r="955" spans="1:9" x14ac:dyDescent="0.35">
      <c r="A955" s="27" t="s">
        <v>1759</v>
      </c>
      <c r="B955" s="8" t="s">
        <v>2951</v>
      </c>
      <c r="C955" s="24">
        <v>100949</v>
      </c>
      <c r="D955" s="26" t="s">
        <v>1788</v>
      </c>
      <c r="E955" s="6" t="str">
        <f>IF(TicketTotals35[[#This Row],[New Tickets]]&gt;=500, "TRUE", "FALSE")</f>
        <v>FALSE</v>
      </c>
      <c r="F955" s="28">
        <f>_xlfn.XLOOKUP(C955,[1]Sheet1!$A$4:$A$1530,[1]Sheet1!$B$4:$B$1530)</f>
        <v>159</v>
      </c>
      <c r="G955" s="4">
        <f>IF(TicketTotals35[[#This Row],[New Tickets]]&gt;499, TicketTotals35[[#This Row],[New Tickets]], 0)</f>
        <v>0</v>
      </c>
      <c r="H955" s="3">
        <f>ROUND((TicketTotals35[[#This Row],[Billed Tickets]]/$F$5)*$F$6, 2)</f>
        <v>0</v>
      </c>
      <c r="I955" s="2">
        <f>TicketTotals35[[#This Row],[Billed Tickets]]/$F$5</f>
        <v>0</v>
      </c>
    </row>
    <row r="956" spans="1:9" x14ac:dyDescent="0.35">
      <c r="A956" s="27" t="s">
        <v>1759</v>
      </c>
      <c r="B956" s="8" t="s">
        <v>2951</v>
      </c>
      <c r="C956" s="24">
        <v>100951</v>
      </c>
      <c r="D956" s="25" t="s">
        <v>1789</v>
      </c>
      <c r="E956" s="6" t="str">
        <f>IF(TicketTotals35[[#This Row],[New Tickets]]&gt;=500, "TRUE", "FALSE")</f>
        <v>FALSE</v>
      </c>
      <c r="F956" s="28">
        <f>_xlfn.XLOOKUP(C956,[1]Sheet1!$A$4:$A$1530,[1]Sheet1!$B$4:$B$1530)</f>
        <v>8</v>
      </c>
      <c r="G956" s="4">
        <f>IF(TicketTotals35[[#This Row],[New Tickets]]&gt;499, TicketTotals35[[#This Row],[New Tickets]], 0)</f>
        <v>0</v>
      </c>
      <c r="H956" s="3">
        <f>ROUND((TicketTotals35[[#This Row],[Billed Tickets]]/$F$5)*$F$6, 2)</f>
        <v>0</v>
      </c>
      <c r="I956" s="2">
        <f>TicketTotals35[[#This Row],[Billed Tickets]]/$F$5</f>
        <v>0</v>
      </c>
    </row>
    <row r="957" spans="1:9" x14ac:dyDescent="0.35">
      <c r="A957" s="27" t="s">
        <v>1759</v>
      </c>
      <c r="B957" s="8" t="s">
        <v>2951</v>
      </c>
      <c r="C957" s="24">
        <v>100982</v>
      </c>
      <c r="D957" s="26" t="s">
        <v>1794</v>
      </c>
      <c r="E957" s="6" t="str">
        <f>IF(TicketTotals35[[#This Row],[New Tickets]]&gt;=500, "TRUE", "FALSE")</f>
        <v>FALSE</v>
      </c>
      <c r="F957" s="28">
        <f>_xlfn.XLOOKUP(C957,[1]Sheet1!$A$4:$A$1530,[1]Sheet1!$B$4:$B$1530)</f>
        <v>13</v>
      </c>
      <c r="G957" s="4">
        <f>IF(TicketTotals35[[#This Row],[New Tickets]]&gt;499, TicketTotals35[[#This Row],[New Tickets]], 0)</f>
        <v>0</v>
      </c>
      <c r="H957" s="3">
        <f>ROUND((TicketTotals35[[#This Row],[Billed Tickets]]/$F$5)*$F$6, 2)</f>
        <v>0</v>
      </c>
      <c r="I957" s="2">
        <f>TicketTotals35[[#This Row],[Billed Tickets]]/$F$5</f>
        <v>0</v>
      </c>
    </row>
    <row r="958" spans="1:9" x14ac:dyDescent="0.35">
      <c r="A958" s="27" t="s">
        <v>1759</v>
      </c>
      <c r="B958" s="8" t="s">
        <v>2951</v>
      </c>
      <c r="C958" s="24">
        <v>100983</v>
      </c>
      <c r="D958" s="25" t="s">
        <v>1793</v>
      </c>
      <c r="E958" s="6" t="str">
        <f>IF(TicketTotals35[[#This Row],[New Tickets]]&gt;=500, "TRUE", "FALSE")</f>
        <v>FALSE</v>
      </c>
      <c r="F958" s="28">
        <f>_xlfn.XLOOKUP(C958,[1]Sheet1!$A$4:$A$1530,[1]Sheet1!$B$4:$B$1530)</f>
        <v>12</v>
      </c>
      <c r="G958" s="4">
        <f>IF(TicketTotals35[[#This Row],[New Tickets]]&gt;499, TicketTotals35[[#This Row],[New Tickets]], 0)</f>
        <v>0</v>
      </c>
      <c r="H958" s="3">
        <f>ROUND((TicketTotals35[[#This Row],[Billed Tickets]]/$F$5)*$F$6, 2)</f>
        <v>0</v>
      </c>
      <c r="I958" s="2">
        <f>TicketTotals35[[#This Row],[Billed Tickets]]/$F$5</f>
        <v>0</v>
      </c>
    </row>
    <row r="959" spans="1:9" x14ac:dyDescent="0.35">
      <c r="A959" s="27" t="s">
        <v>1759</v>
      </c>
      <c r="B959" s="8" t="s">
        <v>2951</v>
      </c>
      <c r="C959" s="24">
        <v>100984</v>
      </c>
      <c r="D959" s="26" t="s">
        <v>1790</v>
      </c>
      <c r="E959" s="6" t="str">
        <f>IF(TicketTotals35[[#This Row],[New Tickets]]&gt;=500, "TRUE", "FALSE")</f>
        <v>FALSE</v>
      </c>
      <c r="F959" s="28">
        <f>_xlfn.XLOOKUP(C959,[1]Sheet1!$A$4:$A$1530,[1]Sheet1!$B$4:$B$1530)</f>
        <v>11</v>
      </c>
      <c r="G959" s="4">
        <f>IF(TicketTotals35[[#This Row],[New Tickets]]&gt;499, TicketTotals35[[#This Row],[New Tickets]], 0)</f>
        <v>0</v>
      </c>
      <c r="H959" s="3">
        <f>ROUND((TicketTotals35[[#This Row],[Billed Tickets]]/$F$5)*$F$6, 2)</f>
        <v>0</v>
      </c>
      <c r="I959" s="2">
        <f>TicketTotals35[[#This Row],[Billed Tickets]]/$F$5</f>
        <v>0</v>
      </c>
    </row>
    <row r="960" spans="1:9" x14ac:dyDescent="0.35">
      <c r="A960" s="27" t="s">
        <v>1759</v>
      </c>
      <c r="B960" s="8" t="s">
        <v>2951</v>
      </c>
      <c r="C960" s="24">
        <v>100985</v>
      </c>
      <c r="D960" s="25" t="s">
        <v>1804</v>
      </c>
      <c r="E960" s="6" t="str">
        <f>IF(TicketTotals35[[#This Row],[New Tickets]]&gt;=500, "TRUE", "FALSE")</f>
        <v>FALSE</v>
      </c>
      <c r="F960" s="28">
        <f>_xlfn.XLOOKUP(C960,[1]Sheet1!$A$4:$A$1530,[1]Sheet1!$B$4:$B$1530)</f>
        <v>48</v>
      </c>
      <c r="G960" s="4">
        <f>IF(TicketTotals35[[#This Row],[New Tickets]]&gt;499, TicketTotals35[[#This Row],[New Tickets]], 0)</f>
        <v>0</v>
      </c>
      <c r="H960" s="3">
        <f>ROUND((TicketTotals35[[#This Row],[Billed Tickets]]/$F$5)*$F$6, 2)</f>
        <v>0</v>
      </c>
      <c r="I960" s="2">
        <f>TicketTotals35[[#This Row],[Billed Tickets]]/$F$5</f>
        <v>0</v>
      </c>
    </row>
    <row r="961" spans="1:9" x14ac:dyDescent="0.35">
      <c r="A961" s="27" t="s">
        <v>1759</v>
      </c>
      <c r="B961" s="8" t="s">
        <v>2951</v>
      </c>
      <c r="C961" s="24">
        <v>100990</v>
      </c>
      <c r="D961" s="26" t="s">
        <v>1802</v>
      </c>
      <c r="E961" s="6" t="str">
        <f>IF(TicketTotals35[[#This Row],[New Tickets]]&gt;=500, "TRUE", "FALSE")</f>
        <v>FALSE</v>
      </c>
      <c r="F961" s="28">
        <f>_xlfn.XLOOKUP(C961,[1]Sheet1!$A$4:$A$1530,[1]Sheet1!$B$4:$B$1530)</f>
        <v>28</v>
      </c>
      <c r="G961" s="4">
        <f>IF(TicketTotals35[[#This Row],[New Tickets]]&gt;499, TicketTotals35[[#This Row],[New Tickets]], 0)</f>
        <v>0</v>
      </c>
      <c r="H961" s="3">
        <f>ROUND((TicketTotals35[[#This Row],[Billed Tickets]]/$F$5)*$F$6, 2)</f>
        <v>0</v>
      </c>
      <c r="I961" s="2">
        <f>TicketTotals35[[#This Row],[Billed Tickets]]/$F$5</f>
        <v>0</v>
      </c>
    </row>
    <row r="962" spans="1:9" x14ac:dyDescent="0.35">
      <c r="A962" s="27" t="s">
        <v>1759</v>
      </c>
      <c r="B962" s="8" t="s">
        <v>2951</v>
      </c>
      <c r="C962" s="24">
        <v>100999</v>
      </c>
      <c r="D962" s="25" t="s">
        <v>1791</v>
      </c>
      <c r="E962" s="6" t="str">
        <f>IF(TicketTotals35[[#This Row],[New Tickets]]&gt;=500, "TRUE", "FALSE")</f>
        <v>FALSE</v>
      </c>
      <c r="F962" s="28">
        <f>_xlfn.XLOOKUP(C962,[1]Sheet1!$A$4:$A$1530,[1]Sheet1!$B$4:$B$1530)</f>
        <v>11</v>
      </c>
      <c r="G962" s="4">
        <f>IF(TicketTotals35[[#This Row],[New Tickets]]&gt;499, TicketTotals35[[#This Row],[New Tickets]], 0)</f>
        <v>0</v>
      </c>
      <c r="H962" s="3">
        <f>ROUND((TicketTotals35[[#This Row],[Billed Tickets]]/$F$5)*$F$6, 2)</f>
        <v>0</v>
      </c>
      <c r="I962" s="2">
        <f>TicketTotals35[[#This Row],[Billed Tickets]]/$F$5</f>
        <v>0</v>
      </c>
    </row>
    <row r="963" spans="1:9" x14ac:dyDescent="0.35">
      <c r="A963" s="27" t="s">
        <v>1759</v>
      </c>
      <c r="B963" s="8" t="s">
        <v>2951</v>
      </c>
      <c r="C963" s="24">
        <v>101007</v>
      </c>
      <c r="D963" s="26" t="s">
        <v>1798</v>
      </c>
      <c r="E963" s="6" t="str">
        <f>IF(TicketTotals35[[#This Row],[New Tickets]]&gt;=500, "TRUE", "FALSE")</f>
        <v>FALSE</v>
      </c>
      <c r="F963" s="28">
        <f>_xlfn.XLOOKUP(C963,[1]Sheet1!$A$4:$A$1530,[1]Sheet1!$B$4:$B$1530)</f>
        <v>43</v>
      </c>
      <c r="G963" s="4">
        <f>IF(TicketTotals35[[#This Row],[New Tickets]]&gt;499, TicketTotals35[[#This Row],[New Tickets]], 0)</f>
        <v>0</v>
      </c>
      <c r="H963" s="3">
        <f>ROUND((TicketTotals35[[#This Row],[Billed Tickets]]/$F$5)*$F$6, 2)</f>
        <v>0</v>
      </c>
      <c r="I963" s="2">
        <f>TicketTotals35[[#This Row],[Billed Tickets]]/$F$5</f>
        <v>0</v>
      </c>
    </row>
    <row r="964" spans="1:9" x14ac:dyDescent="0.35">
      <c r="A964" s="27" t="s">
        <v>1759</v>
      </c>
      <c r="B964" s="8" t="s">
        <v>2951</v>
      </c>
      <c r="C964" s="24">
        <v>101009</v>
      </c>
      <c r="D964" s="25" t="s">
        <v>1799</v>
      </c>
      <c r="E964" s="6" t="str">
        <f>IF(TicketTotals35[[#This Row],[New Tickets]]&gt;=500, "TRUE", "FALSE")</f>
        <v>FALSE</v>
      </c>
      <c r="F964" s="28">
        <f>_xlfn.XLOOKUP(C964,[1]Sheet1!$A$4:$A$1530,[1]Sheet1!$B$4:$B$1530)</f>
        <v>411</v>
      </c>
      <c r="G964" s="4">
        <f>IF(TicketTotals35[[#This Row],[New Tickets]]&gt;499, TicketTotals35[[#This Row],[New Tickets]], 0)</f>
        <v>0</v>
      </c>
      <c r="H964" s="3">
        <f>ROUND((TicketTotals35[[#This Row],[Billed Tickets]]/$F$5)*$F$6, 2)</f>
        <v>0</v>
      </c>
      <c r="I964" s="2">
        <f>TicketTotals35[[#This Row],[Billed Tickets]]/$F$5</f>
        <v>0</v>
      </c>
    </row>
    <row r="965" spans="1:9" x14ac:dyDescent="0.35">
      <c r="A965" s="27" t="s">
        <v>1759</v>
      </c>
      <c r="B965" s="8" t="s">
        <v>2951</v>
      </c>
      <c r="C965" s="24">
        <v>101011</v>
      </c>
      <c r="D965" s="26" t="s">
        <v>1800</v>
      </c>
      <c r="E965" s="6" t="str">
        <f>IF(TicketTotals35[[#This Row],[New Tickets]]&gt;=500, "TRUE", "FALSE")</f>
        <v>FALSE</v>
      </c>
      <c r="F965" s="28">
        <f>_xlfn.XLOOKUP(C965,[1]Sheet1!$A$4:$A$1530,[1]Sheet1!$B$4:$B$1530)</f>
        <v>277</v>
      </c>
      <c r="G965" s="4">
        <f>IF(TicketTotals35[[#This Row],[New Tickets]]&gt;499, TicketTotals35[[#This Row],[New Tickets]], 0)</f>
        <v>0</v>
      </c>
      <c r="H965" s="3">
        <f>ROUND((TicketTotals35[[#This Row],[Billed Tickets]]/$F$5)*$F$6, 2)</f>
        <v>0</v>
      </c>
      <c r="I965" s="2">
        <f>TicketTotals35[[#This Row],[Billed Tickets]]/$F$5</f>
        <v>0</v>
      </c>
    </row>
    <row r="966" spans="1:9" x14ac:dyDescent="0.35">
      <c r="A966" s="27" t="s">
        <v>1759</v>
      </c>
      <c r="B966" s="8" t="s">
        <v>2951</v>
      </c>
      <c r="C966" s="24">
        <v>101012</v>
      </c>
      <c r="D966" s="25" t="s">
        <v>1796</v>
      </c>
      <c r="E966" s="6" t="str">
        <f>IF(TicketTotals35[[#This Row],[New Tickets]]&gt;=500, "TRUE", "FALSE")</f>
        <v>FALSE</v>
      </c>
      <c r="F966" s="28">
        <f>_xlfn.XLOOKUP(C966,[1]Sheet1!$A$4:$A$1530,[1]Sheet1!$B$4:$B$1530)</f>
        <v>65</v>
      </c>
      <c r="G966" s="4">
        <f>IF(TicketTotals35[[#This Row],[New Tickets]]&gt;499, TicketTotals35[[#This Row],[New Tickets]], 0)</f>
        <v>0</v>
      </c>
      <c r="H966" s="3">
        <f>ROUND((TicketTotals35[[#This Row],[Billed Tickets]]/$F$5)*$F$6, 2)</f>
        <v>0</v>
      </c>
      <c r="I966" s="2">
        <f>TicketTotals35[[#This Row],[Billed Tickets]]/$F$5</f>
        <v>0</v>
      </c>
    </row>
    <row r="967" spans="1:9" x14ac:dyDescent="0.35">
      <c r="A967" s="27" t="s">
        <v>1759</v>
      </c>
      <c r="B967" s="8" t="s">
        <v>2951</v>
      </c>
      <c r="C967" s="24">
        <v>101013</v>
      </c>
      <c r="D967" s="26" t="s">
        <v>1792</v>
      </c>
      <c r="E967" s="6" t="str">
        <f>IF(TicketTotals35[[#This Row],[New Tickets]]&gt;=500, "TRUE", "FALSE")</f>
        <v>FALSE</v>
      </c>
      <c r="F967" s="28">
        <f>_xlfn.XLOOKUP(C967,[1]Sheet1!$A$4:$A$1530,[1]Sheet1!$B$4:$B$1530)</f>
        <v>42</v>
      </c>
      <c r="G967" s="4">
        <f>IF(TicketTotals35[[#This Row],[New Tickets]]&gt;499, TicketTotals35[[#This Row],[New Tickets]], 0)</f>
        <v>0</v>
      </c>
      <c r="H967" s="3">
        <f>ROUND((TicketTotals35[[#This Row],[Billed Tickets]]/$F$5)*$F$6, 2)</f>
        <v>0</v>
      </c>
      <c r="I967" s="2">
        <f>TicketTotals35[[#This Row],[Billed Tickets]]/$F$5</f>
        <v>0</v>
      </c>
    </row>
    <row r="968" spans="1:9" x14ac:dyDescent="0.35">
      <c r="A968" s="27" t="s">
        <v>1759</v>
      </c>
      <c r="B968" s="8" t="s">
        <v>2951</v>
      </c>
      <c r="C968" s="24">
        <v>101018</v>
      </c>
      <c r="D968" s="25" t="s">
        <v>1795</v>
      </c>
      <c r="E968" s="6" t="str">
        <f>IF(TicketTotals35[[#This Row],[New Tickets]]&gt;=500, "TRUE", "FALSE")</f>
        <v>FALSE</v>
      </c>
      <c r="F968" s="28">
        <f>_xlfn.XLOOKUP(C968,[1]Sheet1!$A$4:$A$1530,[1]Sheet1!$B$4:$B$1530)</f>
        <v>5</v>
      </c>
      <c r="G968" s="4">
        <f>IF(TicketTotals35[[#This Row],[New Tickets]]&gt;499, TicketTotals35[[#This Row],[New Tickets]], 0)</f>
        <v>0</v>
      </c>
      <c r="H968" s="3">
        <f>ROUND((TicketTotals35[[#This Row],[Billed Tickets]]/$F$5)*$F$6, 2)</f>
        <v>0</v>
      </c>
      <c r="I968" s="2">
        <f>TicketTotals35[[#This Row],[Billed Tickets]]/$F$5</f>
        <v>0</v>
      </c>
    </row>
    <row r="969" spans="1:9" x14ac:dyDescent="0.35">
      <c r="A969" s="27" t="s">
        <v>1759</v>
      </c>
      <c r="B969" s="8" t="s">
        <v>2951</v>
      </c>
      <c r="C969" s="24">
        <v>101021</v>
      </c>
      <c r="D969" s="26" t="s">
        <v>1797</v>
      </c>
      <c r="E969" s="6" t="str">
        <f>IF(TicketTotals35[[#This Row],[New Tickets]]&gt;=500, "TRUE", "FALSE")</f>
        <v>FALSE</v>
      </c>
      <c r="F969" s="28">
        <f>_xlfn.XLOOKUP(C969,[1]Sheet1!$A$4:$A$1530,[1]Sheet1!$B$4:$B$1530)</f>
        <v>9</v>
      </c>
      <c r="G969" s="4">
        <f>IF(TicketTotals35[[#This Row],[New Tickets]]&gt;499, TicketTotals35[[#This Row],[New Tickets]], 0)</f>
        <v>0</v>
      </c>
      <c r="H969" s="3">
        <f>ROUND((TicketTotals35[[#This Row],[Billed Tickets]]/$F$5)*$F$6, 2)</f>
        <v>0</v>
      </c>
      <c r="I969" s="2">
        <f>TicketTotals35[[#This Row],[Billed Tickets]]/$F$5</f>
        <v>0</v>
      </c>
    </row>
    <row r="970" spans="1:9" x14ac:dyDescent="0.35">
      <c r="A970" s="27" t="s">
        <v>1759</v>
      </c>
      <c r="B970" s="8" t="s">
        <v>2951</v>
      </c>
      <c r="C970" s="24">
        <v>101029</v>
      </c>
      <c r="D970" s="26" t="s">
        <v>1807</v>
      </c>
      <c r="E970" s="6" t="str">
        <f>IF(TicketTotals35[[#This Row],[New Tickets]]&gt;=500, "TRUE", "FALSE")</f>
        <v>TRUE</v>
      </c>
      <c r="F970" s="28">
        <f>_xlfn.XLOOKUP(C970,[1]Sheet1!$A$4:$A$1530,[1]Sheet1!$B$4:$B$1530)</f>
        <v>1639</v>
      </c>
      <c r="G970" s="4">
        <f>IF(TicketTotals35[[#This Row],[New Tickets]]&gt;499, TicketTotals35[[#This Row],[New Tickets]], 0)</f>
        <v>1639</v>
      </c>
      <c r="H970" s="3">
        <f>ROUND((TicketTotals35[[#This Row],[Billed Tickets]]/$F$5)*$F$6, 2)</f>
        <v>1070.26</v>
      </c>
      <c r="I970" s="2">
        <f>TicketTotals35[[#This Row],[Billed Tickets]]/$F$5</f>
        <v>2.0385856121378805E-4</v>
      </c>
    </row>
    <row r="971" spans="1:9" x14ac:dyDescent="0.35">
      <c r="A971" s="27" t="s">
        <v>1759</v>
      </c>
      <c r="B971" s="8" t="s">
        <v>2951</v>
      </c>
      <c r="C971" s="24">
        <v>101033</v>
      </c>
      <c r="D971" s="26" t="s">
        <v>1810</v>
      </c>
      <c r="E971" s="6" t="str">
        <f>IF(TicketTotals35[[#This Row],[New Tickets]]&gt;=500, "TRUE", "FALSE")</f>
        <v>FALSE</v>
      </c>
      <c r="F971" s="28">
        <f>_xlfn.XLOOKUP(C971,[1]Sheet1!$A$4:$A$1530,[1]Sheet1!$B$4:$B$1530)</f>
        <v>12</v>
      </c>
      <c r="G971" s="4">
        <f>IF(TicketTotals35[[#This Row],[New Tickets]]&gt;499, TicketTotals35[[#This Row],[New Tickets]], 0)</f>
        <v>0</v>
      </c>
      <c r="H971" s="3">
        <f>ROUND((TicketTotals35[[#This Row],[Billed Tickets]]/$F$5)*$F$6, 2)</f>
        <v>0</v>
      </c>
      <c r="I971" s="2">
        <f>TicketTotals35[[#This Row],[Billed Tickets]]/$F$5</f>
        <v>0</v>
      </c>
    </row>
    <row r="972" spans="1:9" x14ac:dyDescent="0.35">
      <c r="A972" s="27" t="s">
        <v>1759</v>
      </c>
      <c r="B972" s="8" t="s">
        <v>2951</v>
      </c>
      <c r="C972" s="24">
        <v>101036</v>
      </c>
      <c r="D972" s="25" t="s">
        <v>3004</v>
      </c>
      <c r="E972" s="6" t="str">
        <f>IF(TicketTotals35[[#This Row],[New Tickets]]&gt;=500, "TRUE", "FALSE")</f>
        <v>FALSE</v>
      </c>
      <c r="F972" s="28">
        <f>_xlfn.XLOOKUP(C972,[1]Sheet1!$A$4:$A$1530,[1]Sheet1!$B$4:$B$1530)</f>
        <v>7</v>
      </c>
      <c r="G972" s="4">
        <f>IF(TicketTotals35[[#This Row],[New Tickets]]&gt;499, TicketTotals35[[#This Row],[New Tickets]], 0)</f>
        <v>0</v>
      </c>
      <c r="H972" s="3">
        <f>ROUND((TicketTotals35[[#This Row],[Billed Tickets]]/$F$5)*$F$6, 2)</f>
        <v>0</v>
      </c>
      <c r="I972" s="2">
        <f>TicketTotals35[[#This Row],[Billed Tickets]]/$F$5</f>
        <v>0</v>
      </c>
    </row>
    <row r="973" spans="1:9" x14ac:dyDescent="0.35">
      <c r="A973" s="27" t="s">
        <v>1759</v>
      </c>
      <c r="B973" s="8" t="s">
        <v>2951</v>
      </c>
      <c r="C973" s="24">
        <v>101037</v>
      </c>
      <c r="D973" s="26" t="s">
        <v>1806</v>
      </c>
      <c r="E973" s="6" t="str">
        <f>IF(TicketTotals35[[#This Row],[New Tickets]]&gt;=500, "TRUE", "FALSE")</f>
        <v>FALSE</v>
      </c>
      <c r="F973" s="28">
        <f>_xlfn.XLOOKUP(C973,[1]Sheet1!$A$4:$A$1530,[1]Sheet1!$B$4:$B$1530)</f>
        <v>18</v>
      </c>
      <c r="G973" s="4">
        <f>IF(TicketTotals35[[#This Row],[New Tickets]]&gt;499, TicketTotals35[[#This Row],[New Tickets]], 0)</f>
        <v>0</v>
      </c>
      <c r="H973" s="3">
        <f>ROUND((TicketTotals35[[#This Row],[Billed Tickets]]/$F$5)*$F$6, 2)</f>
        <v>0</v>
      </c>
      <c r="I973" s="2">
        <f>TicketTotals35[[#This Row],[Billed Tickets]]/$F$5</f>
        <v>0</v>
      </c>
    </row>
    <row r="974" spans="1:9" x14ac:dyDescent="0.35">
      <c r="A974" s="27" t="s">
        <v>1759</v>
      </c>
      <c r="B974" s="8" t="s">
        <v>2951</v>
      </c>
      <c r="C974" s="24">
        <v>101038</v>
      </c>
      <c r="D974" s="25" t="s">
        <v>1812</v>
      </c>
      <c r="E974" s="6" t="str">
        <f>IF(TicketTotals35[[#This Row],[New Tickets]]&gt;=500, "TRUE", "FALSE")</f>
        <v>FALSE</v>
      </c>
      <c r="F974" s="28">
        <f>_xlfn.XLOOKUP(C974,[1]Sheet1!$A$4:$A$1530,[1]Sheet1!$B$4:$B$1530)</f>
        <v>50</v>
      </c>
      <c r="G974" s="4">
        <f>IF(TicketTotals35[[#This Row],[New Tickets]]&gt;499, TicketTotals35[[#This Row],[New Tickets]], 0)</f>
        <v>0</v>
      </c>
      <c r="H974" s="3">
        <f>ROUND((TicketTotals35[[#This Row],[Billed Tickets]]/$F$5)*$F$6, 2)</f>
        <v>0</v>
      </c>
      <c r="I974" s="2">
        <f>TicketTotals35[[#This Row],[Billed Tickets]]/$F$5</f>
        <v>0</v>
      </c>
    </row>
    <row r="975" spans="1:9" x14ac:dyDescent="0.35">
      <c r="A975" s="27" t="s">
        <v>1759</v>
      </c>
      <c r="B975" s="8" t="s">
        <v>2951</v>
      </c>
      <c r="C975" s="24">
        <v>101040</v>
      </c>
      <c r="D975" s="26" t="s">
        <v>1808</v>
      </c>
      <c r="E975" s="6" t="str">
        <f>IF(TicketTotals35[[#This Row],[New Tickets]]&gt;=500, "TRUE", "FALSE")</f>
        <v>FALSE</v>
      </c>
      <c r="F975" s="28">
        <f>_xlfn.XLOOKUP(C975,[1]Sheet1!$A$4:$A$1530,[1]Sheet1!$B$4:$B$1530)</f>
        <v>10</v>
      </c>
      <c r="G975" s="4">
        <f>IF(TicketTotals35[[#This Row],[New Tickets]]&gt;499, TicketTotals35[[#This Row],[New Tickets]], 0)</f>
        <v>0</v>
      </c>
      <c r="H975" s="3">
        <f>ROUND((TicketTotals35[[#This Row],[Billed Tickets]]/$F$5)*$F$6, 2)</f>
        <v>0</v>
      </c>
      <c r="I975" s="2">
        <f>TicketTotals35[[#This Row],[Billed Tickets]]/$F$5</f>
        <v>0</v>
      </c>
    </row>
    <row r="976" spans="1:9" x14ac:dyDescent="0.35">
      <c r="A976" s="27" t="s">
        <v>1759</v>
      </c>
      <c r="B976" s="8" t="s">
        <v>2951</v>
      </c>
      <c r="C976" s="24">
        <v>101042</v>
      </c>
      <c r="D976" s="25" t="s">
        <v>1809</v>
      </c>
      <c r="E976" s="6" t="str">
        <f>IF(TicketTotals35[[#This Row],[New Tickets]]&gt;=500, "TRUE", "FALSE")</f>
        <v>FALSE</v>
      </c>
      <c r="F976" s="28">
        <f>_xlfn.XLOOKUP(C976,[1]Sheet1!$A$4:$A$1530,[1]Sheet1!$B$4:$B$1530)</f>
        <v>207</v>
      </c>
      <c r="G976" s="4">
        <f>IF(TicketTotals35[[#This Row],[New Tickets]]&gt;499, TicketTotals35[[#This Row],[New Tickets]], 0)</f>
        <v>0</v>
      </c>
      <c r="H976" s="3">
        <f>ROUND((TicketTotals35[[#This Row],[Billed Tickets]]/$F$5)*$F$6, 2)</f>
        <v>0</v>
      </c>
      <c r="I976" s="2">
        <f>TicketTotals35[[#This Row],[Billed Tickets]]/$F$5</f>
        <v>0</v>
      </c>
    </row>
    <row r="977" spans="1:9" x14ac:dyDescent="0.35">
      <c r="A977" s="27" t="s">
        <v>1759</v>
      </c>
      <c r="B977" s="8" t="s">
        <v>2951</v>
      </c>
      <c r="C977" s="24">
        <v>101043</v>
      </c>
      <c r="D977" s="26" t="s">
        <v>3005</v>
      </c>
      <c r="E977" s="6" t="str">
        <f>IF(TicketTotals35[[#This Row],[New Tickets]]&gt;=500, "TRUE", "FALSE")</f>
        <v>FALSE</v>
      </c>
      <c r="F977" s="28">
        <f>_xlfn.XLOOKUP(C977,[1]Sheet1!$A$4:$A$1530,[1]Sheet1!$B$4:$B$1530)</f>
        <v>6</v>
      </c>
      <c r="G977" s="4">
        <f>IF(TicketTotals35[[#This Row],[New Tickets]]&gt;499, TicketTotals35[[#This Row],[New Tickets]], 0)</f>
        <v>0</v>
      </c>
      <c r="H977" s="3">
        <f>ROUND((TicketTotals35[[#This Row],[Billed Tickets]]/$F$5)*$F$6, 2)</f>
        <v>0</v>
      </c>
      <c r="I977" s="2">
        <f>TicketTotals35[[#This Row],[Billed Tickets]]/$F$5</f>
        <v>0</v>
      </c>
    </row>
    <row r="978" spans="1:9" x14ac:dyDescent="0.35">
      <c r="A978" s="27" t="s">
        <v>1759</v>
      </c>
      <c r="B978" s="8" t="s">
        <v>2951</v>
      </c>
      <c r="C978" s="24">
        <v>101044</v>
      </c>
      <c r="D978" s="25" t="s">
        <v>1815</v>
      </c>
      <c r="E978" s="6" t="str">
        <f>IF(TicketTotals35[[#This Row],[New Tickets]]&gt;=500, "TRUE", "FALSE")</f>
        <v>FALSE</v>
      </c>
      <c r="F978" s="28">
        <f>_xlfn.XLOOKUP(C978,[1]Sheet1!$A$4:$A$1530,[1]Sheet1!$B$4:$B$1530)</f>
        <v>297</v>
      </c>
      <c r="G978" s="4">
        <f>IF(TicketTotals35[[#This Row],[New Tickets]]&gt;499, TicketTotals35[[#This Row],[New Tickets]], 0)</f>
        <v>0</v>
      </c>
      <c r="H978" s="3">
        <f>ROUND((TicketTotals35[[#This Row],[Billed Tickets]]/$F$5)*$F$6, 2)</f>
        <v>0</v>
      </c>
      <c r="I978" s="2">
        <f>TicketTotals35[[#This Row],[Billed Tickets]]/$F$5</f>
        <v>0</v>
      </c>
    </row>
    <row r="979" spans="1:9" x14ac:dyDescent="0.35">
      <c r="A979" s="27" t="s">
        <v>1759</v>
      </c>
      <c r="B979" s="8" t="s">
        <v>2951</v>
      </c>
      <c r="C979" s="24">
        <v>101045</v>
      </c>
      <c r="D979" s="26" t="s">
        <v>1811</v>
      </c>
      <c r="E979" s="6" t="str">
        <f>IF(TicketTotals35[[#This Row],[New Tickets]]&gt;=500, "TRUE", "FALSE")</f>
        <v>FALSE</v>
      </c>
      <c r="F979" s="28">
        <f>_xlfn.XLOOKUP(C979,[1]Sheet1!$A$4:$A$1530,[1]Sheet1!$B$4:$B$1530)</f>
        <v>331</v>
      </c>
      <c r="G979" s="4">
        <f>IF(TicketTotals35[[#This Row],[New Tickets]]&gt;499, TicketTotals35[[#This Row],[New Tickets]], 0)</f>
        <v>0</v>
      </c>
      <c r="H979" s="3">
        <f>ROUND((TicketTotals35[[#This Row],[Billed Tickets]]/$F$5)*$F$6, 2)</f>
        <v>0</v>
      </c>
      <c r="I979" s="2">
        <f>TicketTotals35[[#This Row],[Billed Tickets]]/$F$5</f>
        <v>0</v>
      </c>
    </row>
    <row r="980" spans="1:9" x14ac:dyDescent="0.35">
      <c r="A980" s="27" t="s">
        <v>1759</v>
      </c>
      <c r="B980" s="8" t="s">
        <v>2951</v>
      </c>
      <c r="C980" s="24">
        <v>101047</v>
      </c>
      <c r="D980" s="25" t="s">
        <v>1813</v>
      </c>
      <c r="E980" s="6" t="str">
        <f>IF(TicketTotals35[[#This Row],[New Tickets]]&gt;=500, "TRUE", "FALSE")</f>
        <v>FALSE</v>
      </c>
      <c r="F980" s="28">
        <f>_xlfn.XLOOKUP(C980,[1]Sheet1!$A$4:$A$1530,[1]Sheet1!$B$4:$B$1530)</f>
        <v>109</v>
      </c>
      <c r="G980" s="4">
        <f>IF(TicketTotals35[[#This Row],[New Tickets]]&gt;499, TicketTotals35[[#This Row],[New Tickets]], 0)</f>
        <v>0</v>
      </c>
      <c r="H980" s="3">
        <f>ROUND((TicketTotals35[[#This Row],[Billed Tickets]]/$F$5)*$F$6, 2)</f>
        <v>0</v>
      </c>
      <c r="I980" s="2">
        <f>TicketTotals35[[#This Row],[Billed Tickets]]/$F$5</f>
        <v>0</v>
      </c>
    </row>
    <row r="981" spans="1:9" x14ac:dyDescent="0.35">
      <c r="A981" s="27" t="s">
        <v>1759</v>
      </c>
      <c r="B981" s="8" t="s">
        <v>2951</v>
      </c>
      <c r="C981" s="24">
        <v>101048</v>
      </c>
      <c r="D981" s="26" t="s">
        <v>1816</v>
      </c>
      <c r="E981" s="6" t="str">
        <f>IF(TicketTotals35[[#This Row],[New Tickets]]&gt;=500, "TRUE", "FALSE")</f>
        <v>FALSE</v>
      </c>
      <c r="F981" s="28">
        <f>_xlfn.XLOOKUP(C981,[1]Sheet1!$A$4:$A$1530,[1]Sheet1!$B$4:$B$1530)</f>
        <v>16</v>
      </c>
      <c r="G981" s="4">
        <f>IF(TicketTotals35[[#This Row],[New Tickets]]&gt;499, TicketTotals35[[#This Row],[New Tickets]], 0)</f>
        <v>0</v>
      </c>
      <c r="H981" s="3">
        <f>ROUND((TicketTotals35[[#This Row],[Billed Tickets]]/$F$5)*$F$6, 2)</f>
        <v>0</v>
      </c>
      <c r="I981" s="2">
        <f>TicketTotals35[[#This Row],[Billed Tickets]]/$F$5</f>
        <v>0</v>
      </c>
    </row>
    <row r="982" spans="1:9" x14ac:dyDescent="0.35">
      <c r="A982" s="27" t="s">
        <v>1759</v>
      </c>
      <c r="B982" s="8" t="s">
        <v>2951</v>
      </c>
      <c r="C982" s="24">
        <v>101050</v>
      </c>
      <c r="D982" s="25" t="s">
        <v>1818</v>
      </c>
      <c r="E982" s="6" t="str">
        <f>IF(TicketTotals35[[#This Row],[New Tickets]]&gt;=500, "TRUE", "FALSE")</f>
        <v>FALSE</v>
      </c>
      <c r="F982" s="28">
        <f>_xlfn.XLOOKUP(C982,[1]Sheet1!$A$4:$A$1530,[1]Sheet1!$B$4:$B$1530)</f>
        <v>4</v>
      </c>
      <c r="G982" s="4">
        <f>IF(TicketTotals35[[#This Row],[New Tickets]]&gt;499, TicketTotals35[[#This Row],[New Tickets]], 0)</f>
        <v>0</v>
      </c>
      <c r="H982" s="3">
        <f>ROUND((TicketTotals35[[#This Row],[Billed Tickets]]/$F$5)*$F$6, 2)</f>
        <v>0</v>
      </c>
      <c r="I982" s="2">
        <f>TicketTotals35[[#This Row],[Billed Tickets]]/$F$5</f>
        <v>0</v>
      </c>
    </row>
    <row r="983" spans="1:9" x14ac:dyDescent="0.35">
      <c r="A983" s="27" t="s">
        <v>1759</v>
      </c>
      <c r="B983" s="8" t="s">
        <v>2951</v>
      </c>
      <c r="C983" s="24">
        <v>101055</v>
      </c>
      <c r="D983" s="26" t="s">
        <v>3006</v>
      </c>
      <c r="E983" s="6" t="str">
        <f>IF(TicketTotals35[[#This Row],[New Tickets]]&gt;=500, "TRUE", "FALSE")</f>
        <v>TRUE</v>
      </c>
      <c r="F983" s="28">
        <f>_xlfn.XLOOKUP(C983,[1]Sheet1!$A$4:$A$1530,[1]Sheet1!$B$4:$B$1530)</f>
        <v>15658</v>
      </c>
      <c r="G983" s="4">
        <f>IF(TicketTotals35[[#This Row],[New Tickets]]&gt;499, TicketTotals35[[#This Row],[New Tickets]], 0)</f>
        <v>15658</v>
      </c>
      <c r="H983" s="3">
        <f>ROUND((TicketTotals35[[#This Row],[Billed Tickets]]/$F$5)*$F$6, 2)</f>
        <v>10224.58</v>
      </c>
      <c r="I983" s="2">
        <f>TicketTotals35[[#This Row],[Billed Tickets]]/$F$5</f>
        <v>1.9475395677153711E-3</v>
      </c>
    </row>
    <row r="984" spans="1:9" x14ac:dyDescent="0.35">
      <c r="A984" s="27" t="s">
        <v>1759</v>
      </c>
      <c r="B984" s="8" t="s">
        <v>2951</v>
      </c>
      <c r="C984" s="24">
        <v>101214</v>
      </c>
      <c r="D984" s="25" t="s">
        <v>1814</v>
      </c>
      <c r="E984" s="6" t="str">
        <f>IF(TicketTotals35[[#This Row],[New Tickets]]&gt;=500, "TRUE", "FALSE")</f>
        <v>FALSE</v>
      </c>
      <c r="F984" s="28">
        <f>_xlfn.XLOOKUP(C984,[1]Sheet1!$A$4:$A$1530,[1]Sheet1!$B$4:$B$1530)</f>
        <v>143</v>
      </c>
      <c r="G984" s="4">
        <f>IF(TicketTotals35[[#This Row],[New Tickets]]&gt;499, TicketTotals35[[#This Row],[New Tickets]], 0)</f>
        <v>0</v>
      </c>
      <c r="H984" s="3">
        <f>ROUND((TicketTotals35[[#This Row],[Billed Tickets]]/$F$5)*$F$6, 2)</f>
        <v>0</v>
      </c>
      <c r="I984" s="2">
        <f>TicketTotals35[[#This Row],[Billed Tickets]]/$F$5</f>
        <v>0</v>
      </c>
    </row>
    <row r="985" spans="1:9" x14ac:dyDescent="0.35">
      <c r="A985" s="27" t="s">
        <v>1759</v>
      </c>
      <c r="B985" s="8" t="s">
        <v>2951</v>
      </c>
      <c r="C985" s="24">
        <v>102105</v>
      </c>
      <c r="D985" s="26" t="s">
        <v>1817</v>
      </c>
      <c r="E985" s="6" t="str">
        <f>IF(TicketTotals35[[#This Row],[New Tickets]]&gt;=500, "TRUE", "FALSE")</f>
        <v>FALSE</v>
      </c>
      <c r="F985" s="28">
        <f>_xlfn.XLOOKUP(C985,[1]Sheet1!$A$4:$A$1530,[1]Sheet1!$B$4:$B$1530)</f>
        <v>259</v>
      </c>
      <c r="G985" s="4">
        <f>IF(TicketTotals35[[#This Row],[New Tickets]]&gt;499, TicketTotals35[[#This Row],[New Tickets]], 0)</f>
        <v>0</v>
      </c>
      <c r="H985" s="3">
        <f>ROUND((TicketTotals35[[#This Row],[Billed Tickets]]/$F$5)*$F$6, 2)</f>
        <v>0</v>
      </c>
      <c r="I985" s="2">
        <f>TicketTotals35[[#This Row],[Billed Tickets]]/$F$5</f>
        <v>0</v>
      </c>
    </row>
    <row r="986" spans="1:9" x14ac:dyDescent="0.35">
      <c r="A986" s="27" t="s">
        <v>1759</v>
      </c>
      <c r="B986" s="8" t="s">
        <v>2951</v>
      </c>
      <c r="C986" s="24">
        <v>102110</v>
      </c>
      <c r="D986" s="25" t="s">
        <v>1819</v>
      </c>
      <c r="E986" s="6" t="str">
        <f>IF(TicketTotals35[[#This Row],[New Tickets]]&gt;=500, "TRUE", "FALSE")</f>
        <v>FALSE</v>
      </c>
      <c r="F986" s="28">
        <f>_xlfn.XLOOKUP(C986,[1]Sheet1!$A$4:$A$1530,[1]Sheet1!$B$4:$B$1530)</f>
        <v>389</v>
      </c>
      <c r="G986" s="4">
        <f>IF(TicketTotals35[[#This Row],[New Tickets]]&gt;499, TicketTotals35[[#This Row],[New Tickets]], 0)</f>
        <v>0</v>
      </c>
      <c r="H986" s="3">
        <f>ROUND((TicketTotals35[[#This Row],[Billed Tickets]]/$F$5)*$F$6, 2)</f>
        <v>0</v>
      </c>
      <c r="I986" s="2">
        <f>TicketTotals35[[#This Row],[Billed Tickets]]/$F$5</f>
        <v>0</v>
      </c>
    </row>
    <row r="987" spans="1:9" x14ac:dyDescent="0.35">
      <c r="A987" s="27" t="s">
        <v>1759</v>
      </c>
      <c r="B987" s="8" t="s">
        <v>2951</v>
      </c>
      <c r="C987" s="24">
        <v>102532</v>
      </c>
      <c r="D987" s="26" t="s">
        <v>1820</v>
      </c>
      <c r="E987" s="6" t="str">
        <f>IF(TicketTotals35[[#This Row],[New Tickets]]&gt;=500, "TRUE", "FALSE")</f>
        <v>TRUE</v>
      </c>
      <c r="F987" s="28">
        <f>_xlfn.XLOOKUP(C987,[1]Sheet1!$A$4:$A$1530,[1]Sheet1!$B$4:$B$1530)</f>
        <v>1257</v>
      </c>
      <c r="G987" s="4">
        <f>IF(TicketTotals35[[#This Row],[New Tickets]]&gt;499, TicketTotals35[[#This Row],[New Tickets]], 0)</f>
        <v>1257</v>
      </c>
      <c r="H987" s="3">
        <f>ROUND((TicketTotals35[[#This Row],[Billed Tickets]]/$F$5)*$F$6, 2)</f>
        <v>820.81</v>
      </c>
      <c r="I987" s="2">
        <f>TicketTotals35[[#This Row],[Billed Tickets]]/$F$5</f>
        <v>1.5634546152881732E-4</v>
      </c>
    </row>
    <row r="988" spans="1:9" x14ac:dyDescent="0.35">
      <c r="A988" s="27" t="s">
        <v>1759</v>
      </c>
      <c r="B988" s="8" t="s">
        <v>2951</v>
      </c>
      <c r="C988" s="24">
        <v>102637</v>
      </c>
      <c r="D988" s="25" t="s">
        <v>1821</v>
      </c>
      <c r="E988" s="6" t="str">
        <f>IF(TicketTotals35[[#This Row],[New Tickets]]&gt;=500, "TRUE", "FALSE")</f>
        <v>FALSE</v>
      </c>
      <c r="F988" s="28">
        <f>_xlfn.XLOOKUP(C988,[1]Sheet1!$A$4:$A$1530,[1]Sheet1!$B$4:$B$1530)</f>
        <v>7</v>
      </c>
      <c r="G988" s="4">
        <f>IF(TicketTotals35[[#This Row],[New Tickets]]&gt;499, TicketTotals35[[#This Row],[New Tickets]], 0)</f>
        <v>0</v>
      </c>
      <c r="H988" s="3">
        <f>ROUND((TicketTotals35[[#This Row],[Billed Tickets]]/$F$5)*$F$6, 2)</f>
        <v>0</v>
      </c>
      <c r="I988" s="2">
        <f>TicketTotals35[[#This Row],[Billed Tickets]]/$F$5</f>
        <v>0</v>
      </c>
    </row>
    <row r="989" spans="1:9" x14ac:dyDescent="0.35">
      <c r="A989" s="27" t="s">
        <v>1759</v>
      </c>
      <c r="B989" s="8" t="s">
        <v>2951</v>
      </c>
      <c r="C989" s="24">
        <v>102954</v>
      </c>
      <c r="D989" s="26" t="s">
        <v>1822</v>
      </c>
      <c r="E989" s="6" t="str">
        <f>IF(TicketTotals35[[#This Row],[New Tickets]]&gt;=500, "TRUE", "FALSE")</f>
        <v>TRUE</v>
      </c>
      <c r="F989" s="28">
        <f>_xlfn.XLOOKUP(C989,[1]Sheet1!$A$4:$A$1530,[1]Sheet1!$B$4:$B$1530)</f>
        <v>2298</v>
      </c>
      <c r="G989" s="4">
        <f>IF(TicketTotals35[[#This Row],[New Tickets]]&gt;499, TicketTotals35[[#This Row],[New Tickets]], 0)</f>
        <v>2298</v>
      </c>
      <c r="H989" s="3">
        <f>ROUND((TicketTotals35[[#This Row],[Billed Tickets]]/$F$5)*$F$6, 2)</f>
        <v>1500.58</v>
      </c>
      <c r="I989" s="2">
        <f>TicketTotals35[[#This Row],[Billed Tickets]]/$F$5</f>
        <v>2.8582487716246794E-4</v>
      </c>
    </row>
    <row r="990" spans="1:9" x14ac:dyDescent="0.35">
      <c r="A990" s="27" t="s">
        <v>1759</v>
      </c>
      <c r="B990" s="8" t="s">
        <v>2951</v>
      </c>
      <c r="C990" s="24">
        <v>102956</v>
      </c>
      <c r="D990" s="25" t="s">
        <v>1823</v>
      </c>
      <c r="E990" s="6" t="str">
        <f>IF(TicketTotals35[[#This Row],[New Tickets]]&gt;=500, "TRUE", "FALSE")</f>
        <v>TRUE</v>
      </c>
      <c r="F990" s="28">
        <f>_xlfn.XLOOKUP(C990,[1]Sheet1!$A$4:$A$1530,[1]Sheet1!$B$4:$B$1530)</f>
        <v>1721</v>
      </c>
      <c r="G990" s="4">
        <f>IF(TicketTotals35[[#This Row],[New Tickets]]&gt;499, TicketTotals35[[#This Row],[New Tickets]], 0)</f>
        <v>1721</v>
      </c>
      <c r="H990" s="3">
        <f>ROUND((TicketTotals35[[#This Row],[Billed Tickets]]/$F$5)*$F$6, 2)</f>
        <v>1123.8</v>
      </c>
      <c r="I990" s="2">
        <f>TicketTotals35[[#This Row],[Billed Tickets]]/$F$5</f>
        <v>2.1405770826658281E-4</v>
      </c>
    </row>
    <row r="991" spans="1:9" x14ac:dyDescent="0.35">
      <c r="A991" s="27" t="s">
        <v>1759</v>
      </c>
      <c r="B991" s="8" t="s">
        <v>2951</v>
      </c>
      <c r="C991" s="24">
        <v>102958</v>
      </c>
      <c r="D991" s="26" t="s">
        <v>1875</v>
      </c>
      <c r="E991" s="6" t="str">
        <f>IF(TicketTotals35[[#This Row],[New Tickets]]&gt;=500, "TRUE", "FALSE")</f>
        <v>FALSE</v>
      </c>
      <c r="F991" s="28">
        <f>_xlfn.XLOOKUP(C991,[1]Sheet1!$A$4:$A$1530,[1]Sheet1!$B$4:$B$1530)</f>
        <v>36</v>
      </c>
      <c r="G991" s="4">
        <f>IF(TicketTotals35[[#This Row],[New Tickets]]&gt;499, TicketTotals35[[#This Row],[New Tickets]], 0)</f>
        <v>0</v>
      </c>
      <c r="H991" s="3">
        <f>ROUND((TicketTotals35[[#This Row],[Billed Tickets]]/$F$5)*$F$6, 2)</f>
        <v>0</v>
      </c>
      <c r="I991" s="2">
        <f>TicketTotals35[[#This Row],[Billed Tickets]]/$F$5</f>
        <v>0</v>
      </c>
    </row>
    <row r="992" spans="1:9" x14ac:dyDescent="0.35">
      <c r="A992" s="27" t="s">
        <v>1759</v>
      </c>
      <c r="B992" s="8" t="s">
        <v>2951</v>
      </c>
      <c r="C992" s="24">
        <v>102959</v>
      </c>
      <c r="D992" s="25" t="s">
        <v>1825</v>
      </c>
      <c r="E992" s="6" t="str">
        <f>IF(TicketTotals35[[#This Row],[New Tickets]]&gt;=500, "TRUE", "FALSE")</f>
        <v>FALSE</v>
      </c>
      <c r="F992" s="28">
        <f>_xlfn.XLOOKUP(C992,[1]Sheet1!$A$4:$A$1530,[1]Sheet1!$B$4:$B$1530)</f>
        <v>27</v>
      </c>
      <c r="G992" s="4">
        <f>IF(TicketTotals35[[#This Row],[New Tickets]]&gt;499, TicketTotals35[[#This Row],[New Tickets]], 0)</f>
        <v>0</v>
      </c>
      <c r="H992" s="3">
        <f>ROUND((TicketTotals35[[#This Row],[Billed Tickets]]/$F$5)*$F$6, 2)</f>
        <v>0</v>
      </c>
      <c r="I992" s="2">
        <f>TicketTotals35[[#This Row],[Billed Tickets]]/$F$5</f>
        <v>0</v>
      </c>
    </row>
    <row r="993" spans="1:9" x14ac:dyDescent="0.35">
      <c r="A993" s="27" t="s">
        <v>1759</v>
      </c>
      <c r="B993" s="8" t="s">
        <v>2951</v>
      </c>
      <c r="C993" s="24">
        <v>102961</v>
      </c>
      <c r="D993" s="26" t="s">
        <v>1824</v>
      </c>
      <c r="E993" s="6" t="str">
        <f>IF(TicketTotals35[[#This Row],[New Tickets]]&gt;=500, "TRUE", "FALSE")</f>
        <v>FALSE</v>
      </c>
      <c r="F993" s="28">
        <f>_xlfn.XLOOKUP(C993,[1]Sheet1!$A$4:$A$1530,[1]Sheet1!$B$4:$B$1530)</f>
        <v>92</v>
      </c>
      <c r="G993" s="4">
        <f>IF(TicketTotals35[[#This Row],[New Tickets]]&gt;499, TicketTotals35[[#This Row],[New Tickets]], 0)</f>
        <v>0</v>
      </c>
      <c r="H993" s="3">
        <f>ROUND((TicketTotals35[[#This Row],[Billed Tickets]]/$F$5)*$F$6, 2)</f>
        <v>0</v>
      </c>
      <c r="I993" s="2">
        <f>TicketTotals35[[#This Row],[Billed Tickets]]/$F$5</f>
        <v>0</v>
      </c>
    </row>
    <row r="994" spans="1:9" x14ac:dyDescent="0.35">
      <c r="A994" s="27" t="s">
        <v>1759</v>
      </c>
      <c r="B994" s="8" t="s">
        <v>2951</v>
      </c>
      <c r="C994" s="24">
        <v>102963</v>
      </c>
      <c r="D994" s="25" t="s">
        <v>1827</v>
      </c>
      <c r="E994" s="6" t="str">
        <f>IF(TicketTotals35[[#This Row],[New Tickets]]&gt;=500, "TRUE", "FALSE")</f>
        <v>FALSE</v>
      </c>
      <c r="F994" s="28">
        <f>_xlfn.XLOOKUP(C994,[1]Sheet1!$A$4:$A$1530,[1]Sheet1!$B$4:$B$1530)</f>
        <v>43</v>
      </c>
      <c r="G994" s="4">
        <f>IF(TicketTotals35[[#This Row],[New Tickets]]&gt;499, TicketTotals35[[#This Row],[New Tickets]], 0)</f>
        <v>0</v>
      </c>
      <c r="H994" s="3">
        <f>ROUND((TicketTotals35[[#This Row],[Billed Tickets]]/$F$5)*$F$6, 2)</f>
        <v>0</v>
      </c>
      <c r="I994" s="2">
        <f>TicketTotals35[[#This Row],[Billed Tickets]]/$F$5</f>
        <v>0</v>
      </c>
    </row>
    <row r="995" spans="1:9" x14ac:dyDescent="0.35">
      <c r="A995" s="27" t="s">
        <v>1759</v>
      </c>
      <c r="B995" s="8" t="s">
        <v>2951</v>
      </c>
      <c r="C995" s="24">
        <v>102968</v>
      </c>
      <c r="D995" s="26" t="s">
        <v>1826</v>
      </c>
      <c r="E995" s="6" t="str">
        <f>IF(TicketTotals35[[#This Row],[New Tickets]]&gt;=500, "TRUE", "FALSE")</f>
        <v>FALSE</v>
      </c>
      <c r="F995" s="28">
        <f>_xlfn.XLOOKUP(C995,[1]Sheet1!$A$4:$A$1530,[1]Sheet1!$B$4:$B$1530)</f>
        <v>12</v>
      </c>
      <c r="G995" s="4">
        <f>IF(TicketTotals35[[#This Row],[New Tickets]]&gt;499, TicketTotals35[[#This Row],[New Tickets]], 0)</f>
        <v>0</v>
      </c>
      <c r="H995" s="3">
        <f>ROUND((TicketTotals35[[#This Row],[Billed Tickets]]/$F$5)*$F$6, 2)</f>
        <v>0</v>
      </c>
      <c r="I995" s="2">
        <f>TicketTotals35[[#This Row],[Billed Tickets]]/$F$5</f>
        <v>0</v>
      </c>
    </row>
    <row r="996" spans="1:9" x14ac:dyDescent="0.35">
      <c r="A996" s="27" t="s">
        <v>1759</v>
      </c>
      <c r="B996" s="8" t="s">
        <v>2951</v>
      </c>
      <c r="C996" s="24">
        <v>102989</v>
      </c>
      <c r="D996" s="26" t="s">
        <v>1829</v>
      </c>
      <c r="E996" s="6" t="str">
        <f>IF(TicketTotals35[[#This Row],[New Tickets]]&gt;=500, "TRUE", "FALSE")</f>
        <v>TRUE</v>
      </c>
      <c r="F996" s="28">
        <f>_xlfn.XLOOKUP(C996,[1]Sheet1!$A$4:$A$1530,[1]Sheet1!$B$4:$B$1530)</f>
        <v>687</v>
      </c>
      <c r="G996" s="4">
        <f>IF(TicketTotals35[[#This Row],[New Tickets]]&gt;499, TicketTotals35[[#This Row],[New Tickets]], 0)</f>
        <v>687</v>
      </c>
      <c r="H996" s="3">
        <f>ROUND((TicketTotals35[[#This Row],[Billed Tickets]]/$F$5)*$F$6, 2)</f>
        <v>448.61</v>
      </c>
      <c r="I996" s="2">
        <f>TicketTotals35[[#This Row],[Billed Tickets]]/$F$5</f>
        <v>8.5448951527682967E-5</v>
      </c>
    </row>
    <row r="997" spans="1:9" x14ac:dyDescent="0.35">
      <c r="A997" s="27" t="s">
        <v>1759</v>
      </c>
      <c r="B997" s="8" t="s">
        <v>2951</v>
      </c>
      <c r="C997" s="24">
        <v>102992</v>
      </c>
      <c r="D997" s="26" t="s">
        <v>1831</v>
      </c>
      <c r="E997" s="6" t="str">
        <f>IF(TicketTotals35[[#This Row],[New Tickets]]&gt;=500, "TRUE", "FALSE")</f>
        <v>FALSE</v>
      </c>
      <c r="F997" s="28">
        <f>_xlfn.XLOOKUP(C997,[1]Sheet1!$A$4:$A$1530,[1]Sheet1!$B$4:$B$1530)</f>
        <v>15</v>
      </c>
      <c r="G997" s="4">
        <f>IF(TicketTotals35[[#This Row],[New Tickets]]&gt;499, TicketTotals35[[#This Row],[New Tickets]], 0)</f>
        <v>0</v>
      </c>
      <c r="H997" s="3">
        <f>ROUND((TicketTotals35[[#This Row],[Billed Tickets]]/$F$5)*$F$6, 2)</f>
        <v>0</v>
      </c>
      <c r="I997" s="2">
        <f>TicketTotals35[[#This Row],[Billed Tickets]]/$F$5</f>
        <v>0</v>
      </c>
    </row>
    <row r="998" spans="1:9" x14ac:dyDescent="0.35">
      <c r="A998" s="27" t="s">
        <v>1759</v>
      </c>
      <c r="B998" s="8" t="s">
        <v>2951</v>
      </c>
      <c r="C998" s="24">
        <v>102993</v>
      </c>
      <c r="D998" s="25" t="s">
        <v>1832</v>
      </c>
      <c r="E998" s="6" t="str">
        <f>IF(TicketTotals35[[#This Row],[New Tickets]]&gt;=500, "TRUE", "FALSE")</f>
        <v>FALSE</v>
      </c>
      <c r="F998" s="28">
        <f>_xlfn.XLOOKUP(C998,[1]Sheet1!$A$4:$A$1530,[1]Sheet1!$B$4:$B$1530)</f>
        <v>233</v>
      </c>
      <c r="G998" s="4">
        <f>IF(TicketTotals35[[#This Row],[New Tickets]]&gt;499, TicketTotals35[[#This Row],[New Tickets]], 0)</f>
        <v>0</v>
      </c>
      <c r="H998" s="3">
        <f>ROUND((TicketTotals35[[#This Row],[Billed Tickets]]/$F$5)*$F$6, 2)</f>
        <v>0</v>
      </c>
      <c r="I998" s="2">
        <f>TicketTotals35[[#This Row],[Billed Tickets]]/$F$5</f>
        <v>0</v>
      </c>
    </row>
    <row r="999" spans="1:9" x14ac:dyDescent="0.35">
      <c r="A999" s="27" t="s">
        <v>1759</v>
      </c>
      <c r="B999" s="8" t="s">
        <v>2951</v>
      </c>
      <c r="C999" s="24">
        <v>102996</v>
      </c>
      <c r="D999" s="26" t="s">
        <v>1833</v>
      </c>
      <c r="E999" s="6" t="str">
        <f>IF(TicketTotals35[[#This Row],[New Tickets]]&gt;=500, "TRUE", "FALSE")</f>
        <v>FALSE</v>
      </c>
      <c r="F999" s="28">
        <f>_xlfn.XLOOKUP(C999,[1]Sheet1!$A$4:$A$1530,[1]Sheet1!$B$4:$B$1530)</f>
        <v>100</v>
      </c>
      <c r="G999" s="4">
        <f>IF(TicketTotals35[[#This Row],[New Tickets]]&gt;499, TicketTotals35[[#This Row],[New Tickets]], 0)</f>
        <v>0</v>
      </c>
      <c r="H999" s="3">
        <f>ROUND((TicketTotals35[[#This Row],[Billed Tickets]]/$F$5)*$F$6, 2)</f>
        <v>0</v>
      </c>
      <c r="I999" s="2">
        <f>TicketTotals35[[#This Row],[Billed Tickets]]/$F$5</f>
        <v>0</v>
      </c>
    </row>
    <row r="1000" spans="1:9" x14ac:dyDescent="0.35">
      <c r="A1000" s="27" t="s">
        <v>1759</v>
      </c>
      <c r="B1000" s="8" t="s">
        <v>2951</v>
      </c>
      <c r="C1000" s="24">
        <v>102999</v>
      </c>
      <c r="D1000" s="25" t="s">
        <v>1834</v>
      </c>
      <c r="E1000" s="6" t="str">
        <f>IF(TicketTotals35[[#This Row],[New Tickets]]&gt;=500, "TRUE", "FALSE")</f>
        <v>FALSE</v>
      </c>
      <c r="F1000" s="28">
        <f>_xlfn.XLOOKUP(C1000,[1]Sheet1!$A$4:$A$1530,[1]Sheet1!$B$4:$B$1530)</f>
        <v>20</v>
      </c>
      <c r="G1000" s="4">
        <f>IF(TicketTotals35[[#This Row],[New Tickets]]&gt;499, TicketTotals35[[#This Row],[New Tickets]], 0)</f>
        <v>0</v>
      </c>
      <c r="H1000" s="3">
        <f>ROUND((TicketTotals35[[#This Row],[Billed Tickets]]/$F$5)*$F$6, 2)</f>
        <v>0</v>
      </c>
      <c r="I1000" s="2">
        <f>TicketTotals35[[#This Row],[Billed Tickets]]/$F$5</f>
        <v>0</v>
      </c>
    </row>
    <row r="1001" spans="1:9" x14ac:dyDescent="0.35">
      <c r="A1001" s="27" t="s">
        <v>1759</v>
      </c>
      <c r="B1001" s="8" t="s">
        <v>2951</v>
      </c>
      <c r="C1001" s="24">
        <v>103000</v>
      </c>
      <c r="D1001" s="26" t="s">
        <v>1835</v>
      </c>
      <c r="E1001" s="6" t="str">
        <f>IF(TicketTotals35[[#This Row],[New Tickets]]&gt;=500, "TRUE", "FALSE")</f>
        <v>FALSE</v>
      </c>
      <c r="F1001" s="28">
        <f>_xlfn.XLOOKUP(C1001,[1]Sheet1!$A$4:$A$1530,[1]Sheet1!$B$4:$B$1530)</f>
        <v>127</v>
      </c>
      <c r="G1001" s="4">
        <f>IF(TicketTotals35[[#This Row],[New Tickets]]&gt;499, TicketTotals35[[#This Row],[New Tickets]], 0)</f>
        <v>0</v>
      </c>
      <c r="H1001" s="3">
        <f>ROUND((TicketTotals35[[#This Row],[Billed Tickets]]/$F$5)*$F$6, 2)</f>
        <v>0</v>
      </c>
      <c r="I1001" s="2">
        <f>TicketTotals35[[#This Row],[Billed Tickets]]/$F$5</f>
        <v>0</v>
      </c>
    </row>
    <row r="1002" spans="1:9" x14ac:dyDescent="0.35">
      <c r="A1002" s="27" t="s">
        <v>1759</v>
      </c>
      <c r="B1002" s="8" t="s">
        <v>2951</v>
      </c>
      <c r="C1002" s="24">
        <v>103057</v>
      </c>
      <c r="D1002" s="26" t="s">
        <v>1836</v>
      </c>
      <c r="E1002" s="6" t="str">
        <f>IF(TicketTotals35[[#This Row],[New Tickets]]&gt;=500, "TRUE", "FALSE")</f>
        <v>TRUE</v>
      </c>
      <c r="F1002" s="28">
        <f>_xlfn.XLOOKUP(C1002,[1]Sheet1!$A$4:$A$1530,[1]Sheet1!$B$4:$B$1530)</f>
        <v>856</v>
      </c>
      <c r="G1002" s="4">
        <f>IF(TicketTotals35[[#This Row],[New Tickets]]&gt;499, TicketTotals35[[#This Row],[New Tickets]], 0)</f>
        <v>856</v>
      </c>
      <c r="H1002" s="3">
        <f>ROUND((TicketTotals35[[#This Row],[Billed Tickets]]/$F$5)*$F$6, 2)</f>
        <v>558.96</v>
      </c>
      <c r="I1002" s="2">
        <f>TicketTotals35[[#This Row],[Billed Tickets]]/$F$5</f>
        <v>1.0646914484380877E-4</v>
      </c>
    </row>
    <row r="1003" spans="1:9" x14ac:dyDescent="0.35">
      <c r="A1003" s="27" t="s">
        <v>1759</v>
      </c>
      <c r="B1003" s="8" t="s">
        <v>2951</v>
      </c>
      <c r="C1003" s="24">
        <v>103113</v>
      </c>
      <c r="D1003" s="26" t="s">
        <v>1837</v>
      </c>
      <c r="E1003" s="6" t="str">
        <f>IF(TicketTotals35[[#This Row],[New Tickets]]&gt;=500, "TRUE", "FALSE")</f>
        <v>FALSE</v>
      </c>
      <c r="F1003" s="28">
        <f>_xlfn.XLOOKUP(C1003,[1]Sheet1!$A$4:$A$1530,[1]Sheet1!$B$4:$B$1530)</f>
        <v>260</v>
      </c>
      <c r="G1003" s="4">
        <f>IF(TicketTotals35[[#This Row],[New Tickets]]&gt;499, TicketTotals35[[#This Row],[New Tickets]], 0)</f>
        <v>0</v>
      </c>
      <c r="H1003" s="3">
        <f>ROUND((TicketTotals35[[#This Row],[Billed Tickets]]/$F$5)*$F$6, 2)</f>
        <v>0</v>
      </c>
      <c r="I1003" s="2">
        <f>TicketTotals35[[#This Row],[Billed Tickets]]/$F$5</f>
        <v>0</v>
      </c>
    </row>
    <row r="1004" spans="1:9" x14ac:dyDescent="0.35">
      <c r="A1004" s="27" t="s">
        <v>1759</v>
      </c>
      <c r="B1004" s="8" t="s">
        <v>2951</v>
      </c>
      <c r="C1004" s="24">
        <v>103116</v>
      </c>
      <c r="D1004" s="25" t="s">
        <v>1838</v>
      </c>
      <c r="E1004" s="6" t="str">
        <f>IF(TicketTotals35[[#This Row],[New Tickets]]&gt;=500, "TRUE", "FALSE")</f>
        <v>FALSE</v>
      </c>
      <c r="F1004" s="28">
        <f>_xlfn.XLOOKUP(C1004,[1]Sheet1!$A$4:$A$1530,[1]Sheet1!$B$4:$B$1530)</f>
        <v>27</v>
      </c>
      <c r="G1004" s="4">
        <f>IF(TicketTotals35[[#This Row],[New Tickets]]&gt;499, TicketTotals35[[#This Row],[New Tickets]], 0)</f>
        <v>0</v>
      </c>
      <c r="H1004" s="3">
        <f>ROUND((TicketTotals35[[#This Row],[Billed Tickets]]/$F$5)*$F$6, 2)</f>
        <v>0</v>
      </c>
      <c r="I1004" s="2">
        <f>TicketTotals35[[#This Row],[Billed Tickets]]/$F$5</f>
        <v>0</v>
      </c>
    </row>
    <row r="1005" spans="1:9" x14ac:dyDescent="0.35">
      <c r="A1005" s="27" t="s">
        <v>1759</v>
      </c>
      <c r="B1005" s="8" t="s">
        <v>2951</v>
      </c>
      <c r="C1005" s="24">
        <v>103120</v>
      </c>
      <c r="D1005" s="26" t="s">
        <v>1839</v>
      </c>
      <c r="E1005" s="6" t="str">
        <f>IF(TicketTotals35[[#This Row],[New Tickets]]&gt;=500, "TRUE", "FALSE")</f>
        <v>FALSE</v>
      </c>
      <c r="F1005" s="28">
        <f>_xlfn.XLOOKUP(C1005,[1]Sheet1!$A$4:$A$1530,[1]Sheet1!$B$4:$B$1530)</f>
        <v>451</v>
      </c>
      <c r="G1005" s="4">
        <f>IF(TicketTotals35[[#This Row],[New Tickets]]&gt;499, TicketTotals35[[#This Row],[New Tickets]], 0)</f>
        <v>0</v>
      </c>
      <c r="H1005" s="3">
        <f>ROUND((TicketTotals35[[#This Row],[Billed Tickets]]/$F$5)*$F$6, 2)</f>
        <v>0</v>
      </c>
      <c r="I1005" s="2">
        <f>TicketTotals35[[#This Row],[Billed Tickets]]/$F$5</f>
        <v>0</v>
      </c>
    </row>
    <row r="1006" spans="1:9" x14ac:dyDescent="0.35">
      <c r="A1006" s="27" t="s">
        <v>1759</v>
      </c>
      <c r="B1006" s="8" t="s">
        <v>2951</v>
      </c>
      <c r="C1006" s="24">
        <v>103126</v>
      </c>
      <c r="D1006" s="25" t="s">
        <v>1840</v>
      </c>
      <c r="E1006" s="6" t="str">
        <f>IF(TicketTotals35[[#This Row],[New Tickets]]&gt;=500, "TRUE", "FALSE")</f>
        <v>FALSE</v>
      </c>
      <c r="F1006" s="28">
        <f>_xlfn.XLOOKUP(C1006,[1]Sheet1!$A$4:$A$1530,[1]Sheet1!$B$4:$B$1530)</f>
        <v>37</v>
      </c>
      <c r="G1006" s="4">
        <f>IF(TicketTotals35[[#This Row],[New Tickets]]&gt;499, TicketTotals35[[#This Row],[New Tickets]], 0)</f>
        <v>0</v>
      </c>
      <c r="H1006" s="3">
        <f>ROUND((TicketTotals35[[#This Row],[Billed Tickets]]/$F$5)*$F$6, 2)</f>
        <v>0</v>
      </c>
      <c r="I1006" s="2">
        <f>TicketTotals35[[#This Row],[Billed Tickets]]/$F$5</f>
        <v>0</v>
      </c>
    </row>
    <row r="1007" spans="1:9" x14ac:dyDescent="0.35">
      <c r="A1007" s="27" t="s">
        <v>1759</v>
      </c>
      <c r="B1007" s="8" t="s">
        <v>2951</v>
      </c>
      <c r="C1007" s="24">
        <v>103145</v>
      </c>
      <c r="D1007" s="26" t="s">
        <v>1841</v>
      </c>
      <c r="E1007" s="6" t="str">
        <f>IF(TicketTotals35[[#This Row],[New Tickets]]&gt;=500, "TRUE", "FALSE")</f>
        <v>FALSE</v>
      </c>
      <c r="F1007" s="28">
        <f>_xlfn.XLOOKUP(C1007,[1]Sheet1!$A$4:$A$1530,[1]Sheet1!$B$4:$B$1530)</f>
        <v>14</v>
      </c>
      <c r="G1007" s="4">
        <f>IF(TicketTotals35[[#This Row],[New Tickets]]&gt;499, TicketTotals35[[#This Row],[New Tickets]], 0)</f>
        <v>0</v>
      </c>
      <c r="H1007" s="3">
        <f>ROUND((TicketTotals35[[#This Row],[Billed Tickets]]/$F$5)*$F$6, 2)</f>
        <v>0</v>
      </c>
      <c r="I1007" s="2">
        <f>TicketTotals35[[#This Row],[Billed Tickets]]/$F$5</f>
        <v>0</v>
      </c>
    </row>
    <row r="1008" spans="1:9" x14ac:dyDescent="0.35">
      <c r="A1008" s="27" t="s">
        <v>1759</v>
      </c>
      <c r="B1008" s="8" t="s">
        <v>2951</v>
      </c>
      <c r="C1008" s="24">
        <v>103271</v>
      </c>
      <c r="D1008" s="26" t="s">
        <v>1842</v>
      </c>
      <c r="E1008" s="6" t="str">
        <f>IF(TicketTotals35[[#This Row],[New Tickets]]&gt;=500, "TRUE", "FALSE")</f>
        <v>TRUE</v>
      </c>
      <c r="F1008" s="28">
        <f>_xlfn.XLOOKUP(C1008,[1]Sheet1!$A$4:$A$1530,[1]Sheet1!$B$4:$B$1530)</f>
        <v>1643</v>
      </c>
      <c r="G1008" s="4">
        <f>IF(TicketTotals35[[#This Row],[New Tickets]]&gt;499, TicketTotals35[[#This Row],[New Tickets]], 0)</f>
        <v>1643</v>
      </c>
      <c r="H1008" s="3">
        <f>ROUND((TicketTotals35[[#This Row],[Billed Tickets]]/$F$5)*$F$6, 2)</f>
        <v>1072.8699999999999</v>
      </c>
      <c r="I1008" s="2">
        <f>TicketTotals35[[#This Row],[Billed Tickets]]/$F$5</f>
        <v>2.0435608058221705E-4</v>
      </c>
    </row>
    <row r="1009" spans="1:9" x14ac:dyDescent="0.35">
      <c r="A1009" s="27" t="s">
        <v>1759</v>
      </c>
      <c r="B1009" s="8" t="s">
        <v>2951</v>
      </c>
      <c r="C1009" s="24">
        <v>103350</v>
      </c>
      <c r="D1009" s="26" t="s">
        <v>1843</v>
      </c>
      <c r="E1009" s="6" t="str">
        <f>IF(TicketTotals35[[#This Row],[New Tickets]]&gt;=500, "TRUE", "FALSE")</f>
        <v>FALSE</v>
      </c>
      <c r="F1009" s="28">
        <f>_xlfn.XLOOKUP(C1009,[1]Sheet1!$A$4:$A$1530,[1]Sheet1!$B$4:$B$1530)</f>
        <v>40</v>
      </c>
      <c r="G1009" s="4">
        <f>IF(TicketTotals35[[#This Row],[New Tickets]]&gt;499, TicketTotals35[[#This Row],[New Tickets]], 0)</f>
        <v>0</v>
      </c>
      <c r="H1009" s="3">
        <f>ROUND((TicketTotals35[[#This Row],[Billed Tickets]]/$F$5)*$F$6, 2)</f>
        <v>0</v>
      </c>
      <c r="I1009" s="2">
        <f>TicketTotals35[[#This Row],[Billed Tickets]]/$F$5</f>
        <v>0</v>
      </c>
    </row>
    <row r="1010" spans="1:9" ht="31" x14ac:dyDescent="0.35">
      <c r="A1010" s="27" t="s">
        <v>1759</v>
      </c>
      <c r="B1010" s="8" t="s">
        <v>2951</v>
      </c>
      <c r="C1010" s="24">
        <v>103429</v>
      </c>
      <c r="D1010" s="25" t="s">
        <v>1844</v>
      </c>
      <c r="E1010" s="6" t="str">
        <f>IF(TicketTotals35[[#This Row],[New Tickets]]&gt;=500, "TRUE", "FALSE")</f>
        <v>FALSE</v>
      </c>
      <c r="F1010" s="28">
        <f>_xlfn.XLOOKUP(C1010,[1]Sheet1!$A$4:$A$1530,[1]Sheet1!$B$4:$B$1530)</f>
        <v>35</v>
      </c>
      <c r="G1010" s="4">
        <f>IF(TicketTotals35[[#This Row],[New Tickets]]&gt;499, TicketTotals35[[#This Row],[New Tickets]], 0)</f>
        <v>0</v>
      </c>
      <c r="H1010" s="3">
        <f>ROUND((TicketTotals35[[#This Row],[Billed Tickets]]/$F$5)*$F$6, 2)</f>
        <v>0</v>
      </c>
      <c r="I1010" s="2">
        <f>TicketTotals35[[#This Row],[Billed Tickets]]/$F$5</f>
        <v>0</v>
      </c>
    </row>
    <row r="1011" spans="1:9" x14ac:dyDescent="0.35">
      <c r="A1011" s="27" t="s">
        <v>1759</v>
      </c>
      <c r="B1011" s="8" t="s">
        <v>2951</v>
      </c>
      <c r="C1011" s="24">
        <v>103456</v>
      </c>
      <c r="D1011" s="26" t="s">
        <v>1845</v>
      </c>
      <c r="E1011" s="6" t="str">
        <f>IF(TicketTotals35[[#This Row],[New Tickets]]&gt;=500, "TRUE", "FALSE")</f>
        <v>FALSE</v>
      </c>
      <c r="F1011" s="28">
        <f>_xlfn.XLOOKUP(C1011,[1]Sheet1!$A$4:$A$1530,[1]Sheet1!$B$4:$B$1530)</f>
        <v>235</v>
      </c>
      <c r="G1011" s="4">
        <f>IF(TicketTotals35[[#This Row],[New Tickets]]&gt;499, TicketTotals35[[#This Row],[New Tickets]], 0)</f>
        <v>0</v>
      </c>
      <c r="H1011" s="3">
        <f>ROUND((TicketTotals35[[#This Row],[Billed Tickets]]/$F$5)*$F$6, 2)</f>
        <v>0</v>
      </c>
      <c r="I1011" s="2">
        <f>TicketTotals35[[#This Row],[Billed Tickets]]/$F$5</f>
        <v>0</v>
      </c>
    </row>
    <row r="1012" spans="1:9" x14ac:dyDescent="0.35">
      <c r="A1012" s="27" t="s">
        <v>1759</v>
      </c>
      <c r="B1012" s="8" t="s">
        <v>2951</v>
      </c>
      <c r="C1012" s="24">
        <v>103587</v>
      </c>
      <c r="D1012" s="25" t="s">
        <v>1846</v>
      </c>
      <c r="E1012" s="6" t="str">
        <f>IF(TicketTotals35[[#This Row],[New Tickets]]&gt;=500, "TRUE", "FALSE")</f>
        <v>FALSE</v>
      </c>
      <c r="F1012" s="28">
        <f>_xlfn.XLOOKUP(C1012,[1]Sheet1!$A$4:$A$1530,[1]Sheet1!$B$4:$B$1530)</f>
        <v>326</v>
      </c>
      <c r="G1012" s="4">
        <f>IF(TicketTotals35[[#This Row],[New Tickets]]&gt;499, TicketTotals35[[#This Row],[New Tickets]], 0)</f>
        <v>0</v>
      </c>
      <c r="H1012" s="3">
        <f>ROUND((TicketTotals35[[#This Row],[Billed Tickets]]/$F$5)*$F$6, 2)</f>
        <v>0</v>
      </c>
      <c r="I1012" s="2">
        <f>TicketTotals35[[#This Row],[Billed Tickets]]/$F$5</f>
        <v>0</v>
      </c>
    </row>
    <row r="1013" spans="1:9" x14ac:dyDescent="0.35">
      <c r="A1013" s="27" t="s">
        <v>1759</v>
      </c>
      <c r="B1013" s="8" t="s">
        <v>2951</v>
      </c>
      <c r="C1013" s="24">
        <v>103601</v>
      </c>
      <c r="D1013" s="26" t="s">
        <v>1847</v>
      </c>
      <c r="E1013" s="6" t="str">
        <f>IF(TicketTotals35[[#This Row],[New Tickets]]&gt;=500, "TRUE", "FALSE")</f>
        <v>TRUE</v>
      </c>
      <c r="F1013" s="28">
        <f>_xlfn.XLOOKUP(C1013,[1]Sheet1!$A$4:$A$1530,[1]Sheet1!$B$4:$B$1530)</f>
        <v>1114</v>
      </c>
      <c r="G1013" s="4">
        <f>IF(TicketTotals35[[#This Row],[New Tickets]]&gt;499, TicketTotals35[[#This Row],[New Tickets]], 0)</f>
        <v>1114</v>
      </c>
      <c r="H1013" s="3">
        <f>ROUND((TicketTotals35[[#This Row],[Billed Tickets]]/$F$5)*$F$6, 2)</f>
        <v>727.44</v>
      </c>
      <c r="I1013" s="2">
        <f>TicketTotals35[[#This Row],[Billed Tickets]]/$F$5</f>
        <v>1.3855914410748011E-4</v>
      </c>
    </row>
    <row r="1014" spans="1:9" x14ac:dyDescent="0.35">
      <c r="A1014" s="27" t="s">
        <v>1759</v>
      </c>
      <c r="B1014" s="8" t="s">
        <v>2951</v>
      </c>
      <c r="C1014" s="24">
        <v>103607</v>
      </c>
      <c r="D1014" s="26" t="s">
        <v>1848</v>
      </c>
      <c r="E1014" s="6" t="str">
        <f>IF(TicketTotals35[[#This Row],[New Tickets]]&gt;=500, "TRUE", "FALSE")</f>
        <v>FALSE</v>
      </c>
      <c r="F1014" s="28">
        <f>_xlfn.XLOOKUP(C1014,[1]Sheet1!$A$4:$A$1530,[1]Sheet1!$B$4:$B$1530)</f>
        <v>12</v>
      </c>
      <c r="G1014" s="4">
        <f>IF(TicketTotals35[[#This Row],[New Tickets]]&gt;499, TicketTotals35[[#This Row],[New Tickets]], 0)</f>
        <v>0</v>
      </c>
      <c r="H1014" s="3">
        <f>ROUND((TicketTotals35[[#This Row],[Billed Tickets]]/$F$5)*$F$6, 2)</f>
        <v>0</v>
      </c>
      <c r="I1014" s="2">
        <f>TicketTotals35[[#This Row],[Billed Tickets]]/$F$5</f>
        <v>0</v>
      </c>
    </row>
    <row r="1015" spans="1:9" x14ac:dyDescent="0.35">
      <c r="A1015" s="27" t="s">
        <v>1759</v>
      </c>
      <c r="B1015" s="8" t="s">
        <v>2951</v>
      </c>
      <c r="C1015" s="24">
        <v>103612</v>
      </c>
      <c r="D1015" s="26" t="s">
        <v>1849</v>
      </c>
      <c r="E1015" s="6" t="str">
        <f>IF(TicketTotals35[[#This Row],[New Tickets]]&gt;=500, "TRUE", "FALSE")</f>
        <v>FALSE</v>
      </c>
      <c r="F1015" s="28">
        <f>_xlfn.XLOOKUP(C1015,[1]Sheet1!$A$4:$A$1530,[1]Sheet1!$B$4:$B$1530)</f>
        <v>7</v>
      </c>
      <c r="G1015" s="4">
        <f>IF(TicketTotals35[[#This Row],[New Tickets]]&gt;499, TicketTotals35[[#This Row],[New Tickets]], 0)</f>
        <v>0</v>
      </c>
      <c r="H1015" s="3">
        <f>ROUND((TicketTotals35[[#This Row],[Billed Tickets]]/$F$5)*$F$6, 2)</f>
        <v>0</v>
      </c>
      <c r="I1015" s="2">
        <f>TicketTotals35[[#This Row],[Billed Tickets]]/$F$5</f>
        <v>0</v>
      </c>
    </row>
    <row r="1016" spans="1:9" x14ac:dyDescent="0.35">
      <c r="A1016" s="27" t="s">
        <v>1759</v>
      </c>
      <c r="B1016" s="8" t="s">
        <v>2951</v>
      </c>
      <c r="C1016" s="24">
        <v>103635</v>
      </c>
      <c r="D1016" s="26" t="s">
        <v>1801</v>
      </c>
      <c r="E1016" s="6" t="str">
        <f>IF(TicketTotals35[[#This Row],[New Tickets]]&gt;=500, "TRUE", "FALSE")</f>
        <v>FALSE</v>
      </c>
      <c r="F1016" s="28">
        <f>_xlfn.XLOOKUP(C1016,[1]Sheet1!$A$4:$A$1530,[1]Sheet1!$B$4:$B$1530)</f>
        <v>43</v>
      </c>
      <c r="G1016" s="4">
        <f>IF(TicketTotals35[[#This Row],[New Tickets]]&gt;499, TicketTotals35[[#This Row],[New Tickets]], 0)</f>
        <v>0</v>
      </c>
      <c r="H1016" s="3">
        <f>ROUND((TicketTotals35[[#This Row],[Billed Tickets]]/$F$5)*$F$6, 2)</f>
        <v>0</v>
      </c>
      <c r="I1016" s="2">
        <f>TicketTotals35[[#This Row],[Billed Tickets]]/$F$5</f>
        <v>0</v>
      </c>
    </row>
    <row r="1017" spans="1:9" x14ac:dyDescent="0.35">
      <c r="A1017" s="27" t="s">
        <v>1759</v>
      </c>
      <c r="B1017" s="8" t="s">
        <v>2951</v>
      </c>
      <c r="C1017" s="24">
        <v>103648</v>
      </c>
      <c r="D1017" s="26" t="s">
        <v>1850</v>
      </c>
      <c r="E1017" s="6" t="str">
        <f>IF(TicketTotals35[[#This Row],[New Tickets]]&gt;=500, "TRUE", "FALSE")</f>
        <v>FALSE</v>
      </c>
      <c r="F1017" s="28">
        <f>_xlfn.XLOOKUP(C1017,[1]Sheet1!$A$4:$A$1530,[1]Sheet1!$B$4:$B$1530)</f>
        <v>23</v>
      </c>
      <c r="G1017" s="4">
        <f>IF(TicketTotals35[[#This Row],[New Tickets]]&gt;499, TicketTotals35[[#This Row],[New Tickets]], 0)</f>
        <v>0</v>
      </c>
      <c r="H1017" s="3">
        <f>ROUND((TicketTotals35[[#This Row],[Billed Tickets]]/$F$5)*$F$6, 2)</f>
        <v>0</v>
      </c>
      <c r="I1017" s="2">
        <f>TicketTotals35[[#This Row],[Billed Tickets]]/$F$5</f>
        <v>0</v>
      </c>
    </row>
    <row r="1018" spans="1:9" x14ac:dyDescent="0.35">
      <c r="A1018" s="27" t="s">
        <v>1759</v>
      </c>
      <c r="B1018" s="8" t="s">
        <v>2951</v>
      </c>
      <c r="C1018" s="24">
        <v>103657</v>
      </c>
      <c r="D1018" s="25" t="s">
        <v>3007</v>
      </c>
      <c r="E1018" s="6" t="str">
        <f>IF(TicketTotals35[[#This Row],[New Tickets]]&gt;=500, "TRUE", "FALSE")</f>
        <v>FALSE</v>
      </c>
      <c r="F1018" s="28">
        <f>_xlfn.XLOOKUP(C1018,[1]Sheet1!$A$4:$A$1530,[1]Sheet1!$B$4:$B$1530)</f>
        <v>24</v>
      </c>
      <c r="G1018" s="4">
        <f>IF(TicketTotals35[[#This Row],[New Tickets]]&gt;499, TicketTotals35[[#This Row],[New Tickets]], 0)</f>
        <v>0</v>
      </c>
      <c r="H1018" s="3">
        <f>ROUND((TicketTotals35[[#This Row],[Billed Tickets]]/$F$5)*$F$6, 2)</f>
        <v>0</v>
      </c>
      <c r="I1018" s="2">
        <f>TicketTotals35[[#This Row],[Billed Tickets]]/$F$5</f>
        <v>0</v>
      </c>
    </row>
    <row r="1019" spans="1:9" x14ac:dyDescent="0.35">
      <c r="A1019" s="27" t="s">
        <v>1759</v>
      </c>
      <c r="B1019" s="8" t="s">
        <v>2951</v>
      </c>
      <c r="C1019" s="24">
        <v>103660</v>
      </c>
      <c r="D1019" s="26" t="s">
        <v>1851</v>
      </c>
      <c r="E1019" s="6" t="str">
        <f>IF(TicketTotals35[[#This Row],[New Tickets]]&gt;=500, "TRUE", "FALSE")</f>
        <v>FALSE</v>
      </c>
      <c r="F1019" s="28">
        <f>_xlfn.XLOOKUP(C1019,[1]Sheet1!$A$4:$A$1530,[1]Sheet1!$B$4:$B$1530)</f>
        <v>36</v>
      </c>
      <c r="G1019" s="4">
        <f>IF(TicketTotals35[[#This Row],[New Tickets]]&gt;499, TicketTotals35[[#This Row],[New Tickets]], 0)</f>
        <v>0</v>
      </c>
      <c r="H1019" s="3">
        <f>ROUND((TicketTotals35[[#This Row],[Billed Tickets]]/$F$5)*$F$6, 2)</f>
        <v>0</v>
      </c>
      <c r="I1019" s="2">
        <f>TicketTotals35[[#This Row],[Billed Tickets]]/$F$5</f>
        <v>0</v>
      </c>
    </row>
    <row r="1020" spans="1:9" x14ac:dyDescent="0.35">
      <c r="A1020" s="27" t="s">
        <v>1759</v>
      </c>
      <c r="B1020" s="8" t="s">
        <v>2951</v>
      </c>
      <c r="C1020" s="24">
        <v>103676</v>
      </c>
      <c r="D1020" s="25" t="s">
        <v>3008</v>
      </c>
      <c r="E1020" s="6" t="str">
        <f>IF(TicketTotals35[[#This Row],[New Tickets]]&gt;=500, "TRUE", "FALSE")</f>
        <v>FALSE</v>
      </c>
      <c r="F1020" s="28">
        <f>_xlfn.XLOOKUP(C1020,[1]Sheet1!$A$4:$A$1530,[1]Sheet1!$B$4:$B$1530)</f>
        <v>29</v>
      </c>
      <c r="G1020" s="4">
        <f>IF(TicketTotals35[[#This Row],[New Tickets]]&gt;499, TicketTotals35[[#This Row],[New Tickets]], 0)</f>
        <v>0</v>
      </c>
      <c r="H1020" s="3">
        <f>ROUND((TicketTotals35[[#This Row],[Billed Tickets]]/$F$5)*$F$6, 2)</f>
        <v>0</v>
      </c>
      <c r="I1020" s="2">
        <f>TicketTotals35[[#This Row],[Billed Tickets]]/$F$5</f>
        <v>0</v>
      </c>
    </row>
    <row r="1021" spans="1:9" x14ac:dyDescent="0.35">
      <c r="A1021" s="27" t="s">
        <v>1759</v>
      </c>
      <c r="B1021" s="8" t="s">
        <v>2951</v>
      </c>
      <c r="C1021" s="24">
        <v>103693</v>
      </c>
      <c r="D1021" s="26" t="s">
        <v>1855</v>
      </c>
      <c r="E1021" s="6" t="str">
        <f>IF(TicketTotals35[[#This Row],[New Tickets]]&gt;=500, "TRUE", "FALSE")</f>
        <v>TRUE</v>
      </c>
      <c r="F1021" s="28">
        <f>_xlfn.XLOOKUP(C1021,[1]Sheet1!$A$4:$A$1530,[1]Sheet1!$B$4:$B$1530)</f>
        <v>1365</v>
      </c>
      <c r="G1021" s="4">
        <f>IF(TicketTotals35[[#This Row],[New Tickets]]&gt;499, TicketTotals35[[#This Row],[New Tickets]], 0)</f>
        <v>1365</v>
      </c>
      <c r="H1021" s="3">
        <f>ROUND((TicketTotals35[[#This Row],[Billed Tickets]]/$F$5)*$F$6, 2)</f>
        <v>891.34</v>
      </c>
      <c r="I1021" s="2">
        <f>TicketTotals35[[#This Row],[Billed Tickets]]/$F$5</f>
        <v>1.6977848447640066E-4</v>
      </c>
    </row>
    <row r="1022" spans="1:9" x14ac:dyDescent="0.35">
      <c r="A1022" s="27" t="s">
        <v>1759</v>
      </c>
      <c r="B1022" s="8" t="s">
        <v>2951</v>
      </c>
      <c r="C1022" s="24">
        <v>103700</v>
      </c>
      <c r="D1022" s="25" t="s">
        <v>1852</v>
      </c>
      <c r="E1022" s="6" t="str">
        <f>IF(TicketTotals35[[#This Row],[New Tickets]]&gt;=500, "TRUE", "FALSE")</f>
        <v>FALSE</v>
      </c>
      <c r="F1022" s="28">
        <f>_xlfn.XLOOKUP(C1022,[1]Sheet1!$A$4:$A$1530,[1]Sheet1!$B$4:$B$1530)</f>
        <v>334</v>
      </c>
      <c r="G1022" s="4">
        <f>IF(TicketTotals35[[#This Row],[New Tickets]]&gt;499, TicketTotals35[[#This Row],[New Tickets]], 0)</f>
        <v>0</v>
      </c>
      <c r="H1022" s="3">
        <f>ROUND((TicketTotals35[[#This Row],[Billed Tickets]]/$F$5)*$F$6, 2)</f>
        <v>0</v>
      </c>
      <c r="I1022" s="2">
        <f>TicketTotals35[[#This Row],[Billed Tickets]]/$F$5</f>
        <v>0</v>
      </c>
    </row>
    <row r="1023" spans="1:9" ht="31" x14ac:dyDescent="0.35">
      <c r="A1023" s="27" t="s">
        <v>1759</v>
      </c>
      <c r="B1023" s="8" t="s">
        <v>2951</v>
      </c>
      <c r="C1023" s="24">
        <v>103705</v>
      </c>
      <c r="D1023" s="26" t="s">
        <v>1853</v>
      </c>
      <c r="E1023" s="6" t="str">
        <f>IF(TicketTotals35[[#This Row],[New Tickets]]&gt;=500, "TRUE", "FALSE")</f>
        <v>FALSE</v>
      </c>
      <c r="F1023" s="28">
        <f>_xlfn.XLOOKUP(C1023,[1]Sheet1!$A$4:$A$1530,[1]Sheet1!$B$4:$B$1530)</f>
        <v>2</v>
      </c>
      <c r="G1023" s="4">
        <f>IF(TicketTotals35[[#This Row],[New Tickets]]&gt;499, TicketTotals35[[#This Row],[New Tickets]], 0)</f>
        <v>0</v>
      </c>
      <c r="H1023" s="3">
        <f>ROUND((TicketTotals35[[#This Row],[Billed Tickets]]/$F$5)*$F$6, 2)</f>
        <v>0</v>
      </c>
      <c r="I1023" s="2">
        <f>TicketTotals35[[#This Row],[Billed Tickets]]/$F$5</f>
        <v>0</v>
      </c>
    </row>
    <row r="1024" spans="1:9" x14ac:dyDescent="0.35">
      <c r="A1024" s="27" t="s">
        <v>1759</v>
      </c>
      <c r="B1024" s="8" t="s">
        <v>2951</v>
      </c>
      <c r="C1024" s="24">
        <v>103707</v>
      </c>
      <c r="D1024" s="25" t="s">
        <v>1854</v>
      </c>
      <c r="E1024" s="6" t="str">
        <f>IF(TicketTotals35[[#This Row],[New Tickets]]&gt;=500, "TRUE", "FALSE")</f>
        <v>FALSE</v>
      </c>
      <c r="F1024" s="28">
        <f>_xlfn.XLOOKUP(C1024,[1]Sheet1!$A$4:$A$1530,[1]Sheet1!$B$4:$B$1530)</f>
        <v>241</v>
      </c>
      <c r="G1024" s="4">
        <f>IF(TicketTotals35[[#This Row],[New Tickets]]&gt;499, TicketTotals35[[#This Row],[New Tickets]], 0)</f>
        <v>0</v>
      </c>
      <c r="H1024" s="3">
        <f>ROUND((TicketTotals35[[#This Row],[Billed Tickets]]/$F$5)*$F$6, 2)</f>
        <v>0</v>
      </c>
      <c r="I1024" s="2">
        <f>TicketTotals35[[#This Row],[Billed Tickets]]/$F$5</f>
        <v>0</v>
      </c>
    </row>
    <row r="1025" spans="1:9" x14ac:dyDescent="0.35">
      <c r="A1025" s="27" t="s">
        <v>1759</v>
      </c>
      <c r="B1025" s="8" t="s">
        <v>2951</v>
      </c>
      <c r="C1025" s="24">
        <v>103721</v>
      </c>
      <c r="D1025" s="26" t="s">
        <v>1856</v>
      </c>
      <c r="E1025" s="6" t="str">
        <f>IF(TicketTotals35[[#This Row],[New Tickets]]&gt;=500, "TRUE", "FALSE")</f>
        <v>FALSE</v>
      </c>
      <c r="F1025" s="28">
        <f>_xlfn.XLOOKUP(C1025,[1]Sheet1!$A$4:$A$1530,[1]Sheet1!$B$4:$B$1530)</f>
        <v>91</v>
      </c>
      <c r="G1025" s="4">
        <f>IF(TicketTotals35[[#This Row],[New Tickets]]&gt;499, TicketTotals35[[#This Row],[New Tickets]], 0)</f>
        <v>0</v>
      </c>
      <c r="H1025" s="3">
        <f>ROUND((TicketTotals35[[#This Row],[Billed Tickets]]/$F$5)*$F$6, 2)</f>
        <v>0</v>
      </c>
      <c r="I1025" s="2">
        <f>TicketTotals35[[#This Row],[Billed Tickets]]/$F$5</f>
        <v>0</v>
      </c>
    </row>
    <row r="1026" spans="1:9" x14ac:dyDescent="0.35">
      <c r="A1026" s="27" t="s">
        <v>1759</v>
      </c>
      <c r="B1026" s="8" t="s">
        <v>2951</v>
      </c>
      <c r="C1026" s="24">
        <v>103727</v>
      </c>
      <c r="D1026" s="26" t="s">
        <v>3009</v>
      </c>
      <c r="E1026" s="6" t="str">
        <f>IF(TicketTotals35[[#This Row],[New Tickets]]&gt;=500, "TRUE", "FALSE")</f>
        <v>FALSE</v>
      </c>
      <c r="F1026" s="28">
        <f>_xlfn.XLOOKUP(C1026,[1]Sheet1!$A$4:$A$1530,[1]Sheet1!$B$4:$B$1530)</f>
        <v>319</v>
      </c>
      <c r="G1026" s="4">
        <f>IF(TicketTotals35[[#This Row],[New Tickets]]&gt;499, TicketTotals35[[#This Row],[New Tickets]], 0)</f>
        <v>0</v>
      </c>
      <c r="H1026" s="3">
        <f>ROUND((TicketTotals35[[#This Row],[Billed Tickets]]/$F$5)*$F$6, 2)</f>
        <v>0</v>
      </c>
      <c r="I1026" s="2">
        <f>TicketTotals35[[#This Row],[Billed Tickets]]/$F$5</f>
        <v>0</v>
      </c>
    </row>
    <row r="1027" spans="1:9" x14ac:dyDescent="0.35">
      <c r="A1027" s="27" t="s">
        <v>1759</v>
      </c>
      <c r="B1027" s="8" t="s">
        <v>2951</v>
      </c>
      <c r="C1027" s="24">
        <v>103733</v>
      </c>
      <c r="D1027" s="26" t="s">
        <v>1857</v>
      </c>
      <c r="E1027" s="6" t="str">
        <f>IF(TicketTotals35[[#This Row],[New Tickets]]&gt;=500, "TRUE", "FALSE")</f>
        <v>FALSE</v>
      </c>
      <c r="F1027" s="28">
        <f>_xlfn.XLOOKUP(C1027,[1]Sheet1!$A$4:$A$1530,[1]Sheet1!$B$4:$B$1530)</f>
        <v>172</v>
      </c>
      <c r="G1027" s="4">
        <f>IF(TicketTotals35[[#This Row],[New Tickets]]&gt;499, TicketTotals35[[#This Row],[New Tickets]], 0)</f>
        <v>0</v>
      </c>
      <c r="H1027" s="3">
        <f>ROUND((TicketTotals35[[#This Row],[Billed Tickets]]/$F$5)*$F$6, 2)</f>
        <v>0</v>
      </c>
      <c r="I1027" s="2">
        <f>TicketTotals35[[#This Row],[Billed Tickets]]/$F$5</f>
        <v>0</v>
      </c>
    </row>
    <row r="1028" spans="1:9" x14ac:dyDescent="0.35">
      <c r="A1028" s="27" t="s">
        <v>1759</v>
      </c>
      <c r="B1028" s="8" t="s">
        <v>2951</v>
      </c>
      <c r="C1028" s="24">
        <v>103746</v>
      </c>
      <c r="D1028" s="26" t="s">
        <v>1858</v>
      </c>
      <c r="E1028" s="6" t="str">
        <f>IF(TicketTotals35[[#This Row],[New Tickets]]&gt;=500, "TRUE", "FALSE")</f>
        <v>FALSE</v>
      </c>
      <c r="F1028" s="28">
        <f>_xlfn.XLOOKUP(C1028,[1]Sheet1!$A$4:$A$1530,[1]Sheet1!$B$4:$B$1530)</f>
        <v>62</v>
      </c>
      <c r="G1028" s="4">
        <f>IF(TicketTotals35[[#This Row],[New Tickets]]&gt;499, TicketTotals35[[#This Row],[New Tickets]], 0)</f>
        <v>0</v>
      </c>
      <c r="H1028" s="3">
        <f>ROUND((TicketTotals35[[#This Row],[Billed Tickets]]/$F$5)*$F$6, 2)</f>
        <v>0</v>
      </c>
      <c r="I1028" s="2">
        <f>TicketTotals35[[#This Row],[Billed Tickets]]/$F$5</f>
        <v>0</v>
      </c>
    </row>
    <row r="1029" spans="1:9" x14ac:dyDescent="0.35">
      <c r="A1029" s="27" t="s">
        <v>1759</v>
      </c>
      <c r="B1029" s="8" t="s">
        <v>2951</v>
      </c>
      <c r="C1029" s="24">
        <v>103891</v>
      </c>
      <c r="D1029" s="26" t="s">
        <v>1859</v>
      </c>
      <c r="E1029" s="6" t="str">
        <f>IF(TicketTotals35[[#This Row],[New Tickets]]&gt;=500, "TRUE", "FALSE")</f>
        <v>TRUE</v>
      </c>
      <c r="F1029" s="28">
        <f>_xlfn.XLOOKUP(C1029,[1]Sheet1!$A$4:$A$1530,[1]Sheet1!$B$4:$B$1530)</f>
        <v>19432</v>
      </c>
      <c r="G1029" s="4">
        <f>IF(TicketTotals35[[#This Row],[New Tickets]]&gt;499, TicketTotals35[[#This Row],[New Tickets]], 0)</f>
        <v>19432</v>
      </c>
      <c r="H1029" s="3">
        <f>ROUND((TicketTotals35[[#This Row],[Billed Tickets]]/$F$5)*$F$6, 2)</f>
        <v>12688.98</v>
      </c>
      <c r="I1029" s="2">
        <f>TicketTotals35[[#This Row],[Billed Tickets]]/$F$5</f>
        <v>2.4169490918281447E-3</v>
      </c>
    </row>
    <row r="1030" spans="1:9" x14ac:dyDescent="0.35">
      <c r="A1030" s="27" t="s">
        <v>1759</v>
      </c>
      <c r="B1030" s="8" t="s">
        <v>2951</v>
      </c>
      <c r="C1030" s="24">
        <v>103964</v>
      </c>
      <c r="D1030" s="25" t="s">
        <v>1860</v>
      </c>
      <c r="E1030" s="6" t="str">
        <f>IF(TicketTotals35[[#This Row],[New Tickets]]&gt;=500, "TRUE", "FALSE")</f>
        <v>TRUE</v>
      </c>
      <c r="F1030" s="28">
        <f>_xlfn.XLOOKUP(C1030,[1]Sheet1!$A$4:$A$1530,[1]Sheet1!$B$4:$B$1530)</f>
        <v>629</v>
      </c>
      <c r="G1030" s="4">
        <f>IF(TicketTotals35[[#This Row],[New Tickets]]&gt;499, TicketTotals35[[#This Row],[New Tickets]], 0)</f>
        <v>629</v>
      </c>
      <c r="H1030" s="3">
        <f>ROUND((TicketTotals35[[#This Row],[Billed Tickets]]/$F$5)*$F$6, 2)</f>
        <v>410.73</v>
      </c>
      <c r="I1030" s="2">
        <f>TicketTotals35[[#This Row],[Billed Tickets]]/$F$5</f>
        <v>7.8234920685462287E-5</v>
      </c>
    </row>
    <row r="1031" spans="1:9" x14ac:dyDescent="0.35">
      <c r="A1031" s="27" t="s">
        <v>1759</v>
      </c>
      <c r="B1031" s="8" t="s">
        <v>2951</v>
      </c>
      <c r="C1031" s="24">
        <v>104033</v>
      </c>
      <c r="D1031" s="26" t="s">
        <v>1861</v>
      </c>
      <c r="E1031" s="6" t="str">
        <f>IF(TicketTotals35[[#This Row],[New Tickets]]&gt;=500, "TRUE", "FALSE")</f>
        <v>FALSE</v>
      </c>
      <c r="F1031" s="28">
        <f>_xlfn.XLOOKUP(C1031,[1]Sheet1!$A$4:$A$1530,[1]Sheet1!$B$4:$B$1530)</f>
        <v>51</v>
      </c>
      <c r="G1031" s="4">
        <f>IF(TicketTotals35[[#This Row],[New Tickets]]&gt;499, TicketTotals35[[#This Row],[New Tickets]], 0)</f>
        <v>0</v>
      </c>
      <c r="H1031" s="3">
        <f>ROUND((TicketTotals35[[#This Row],[Billed Tickets]]/$F$5)*$F$6, 2)</f>
        <v>0</v>
      </c>
      <c r="I1031" s="2">
        <f>TicketTotals35[[#This Row],[Billed Tickets]]/$F$5</f>
        <v>0</v>
      </c>
    </row>
    <row r="1032" spans="1:9" x14ac:dyDescent="0.35">
      <c r="A1032" s="27" t="s">
        <v>1759</v>
      </c>
      <c r="B1032" s="8" t="s">
        <v>2951</v>
      </c>
      <c r="C1032" s="24">
        <v>104048</v>
      </c>
      <c r="D1032" s="25" t="s">
        <v>1862</v>
      </c>
      <c r="E1032" s="6" t="str">
        <f>IF(TicketTotals35[[#This Row],[New Tickets]]&gt;=500, "TRUE", "FALSE")</f>
        <v>FALSE</v>
      </c>
      <c r="F1032" s="28">
        <f>_xlfn.XLOOKUP(C1032,[1]Sheet1!$A$4:$A$1530,[1]Sheet1!$B$4:$B$1530)</f>
        <v>5</v>
      </c>
      <c r="G1032" s="4">
        <f>IF(TicketTotals35[[#This Row],[New Tickets]]&gt;499, TicketTotals35[[#This Row],[New Tickets]], 0)</f>
        <v>0</v>
      </c>
      <c r="H1032" s="3">
        <f>ROUND((TicketTotals35[[#This Row],[Billed Tickets]]/$F$5)*$F$6, 2)</f>
        <v>0</v>
      </c>
      <c r="I1032" s="2">
        <f>TicketTotals35[[#This Row],[Billed Tickets]]/$F$5</f>
        <v>0</v>
      </c>
    </row>
    <row r="1033" spans="1:9" x14ac:dyDescent="0.35">
      <c r="A1033" s="27" t="s">
        <v>1759</v>
      </c>
      <c r="B1033" s="8" t="s">
        <v>2951</v>
      </c>
      <c r="C1033" s="24">
        <v>104062</v>
      </c>
      <c r="D1033" s="26" t="s">
        <v>1863</v>
      </c>
      <c r="E1033" s="6" t="str">
        <f>IF(TicketTotals35[[#This Row],[New Tickets]]&gt;=500, "TRUE", "FALSE")</f>
        <v>FALSE</v>
      </c>
      <c r="F1033" s="28">
        <f>_xlfn.XLOOKUP(C1033,[1]Sheet1!$A$4:$A$1530,[1]Sheet1!$B$4:$B$1530)</f>
        <v>491</v>
      </c>
      <c r="G1033" s="4">
        <f>IF(TicketTotals35[[#This Row],[New Tickets]]&gt;499, TicketTotals35[[#This Row],[New Tickets]], 0)</f>
        <v>0</v>
      </c>
      <c r="H1033" s="3">
        <f>ROUND((TicketTotals35[[#This Row],[Billed Tickets]]/$F$5)*$F$6, 2)</f>
        <v>0</v>
      </c>
      <c r="I1033" s="2">
        <f>TicketTotals35[[#This Row],[Billed Tickets]]/$F$5</f>
        <v>0</v>
      </c>
    </row>
    <row r="1034" spans="1:9" x14ac:dyDescent="0.35">
      <c r="A1034" s="27" t="s">
        <v>1759</v>
      </c>
      <c r="B1034" s="8" t="s">
        <v>2951</v>
      </c>
      <c r="C1034" s="24">
        <v>104075</v>
      </c>
      <c r="D1034" s="26" t="s">
        <v>1864</v>
      </c>
      <c r="E1034" s="6" t="str">
        <f>IF(TicketTotals35[[#This Row],[New Tickets]]&gt;=500, "TRUE", "FALSE")</f>
        <v>FALSE</v>
      </c>
      <c r="F1034" s="28">
        <f>_xlfn.XLOOKUP(C1034,[1]Sheet1!$A$4:$A$1530,[1]Sheet1!$B$4:$B$1530)</f>
        <v>62</v>
      </c>
      <c r="G1034" s="4">
        <f>IF(TicketTotals35[[#This Row],[New Tickets]]&gt;499, TicketTotals35[[#This Row],[New Tickets]], 0)</f>
        <v>0</v>
      </c>
      <c r="H1034" s="3">
        <f>ROUND((TicketTotals35[[#This Row],[Billed Tickets]]/$F$5)*$F$6, 2)</f>
        <v>0</v>
      </c>
      <c r="I1034" s="2">
        <f>TicketTotals35[[#This Row],[Billed Tickets]]/$F$5</f>
        <v>0</v>
      </c>
    </row>
    <row r="1035" spans="1:9" x14ac:dyDescent="0.35">
      <c r="A1035" s="27" t="s">
        <v>1759</v>
      </c>
      <c r="B1035" s="8" t="s">
        <v>2951</v>
      </c>
      <c r="C1035" s="24">
        <v>104081</v>
      </c>
      <c r="D1035" s="26" t="s">
        <v>1865</v>
      </c>
      <c r="E1035" s="6" t="str">
        <f>IF(TicketTotals35[[#This Row],[New Tickets]]&gt;=500, "TRUE", "FALSE")</f>
        <v>FALSE</v>
      </c>
      <c r="F1035" s="28">
        <f>_xlfn.XLOOKUP(C1035,[1]Sheet1!$A$4:$A$1530,[1]Sheet1!$B$4:$B$1530)</f>
        <v>5</v>
      </c>
      <c r="G1035" s="4">
        <f>IF(TicketTotals35[[#This Row],[New Tickets]]&gt;499, TicketTotals35[[#This Row],[New Tickets]], 0)</f>
        <v>0</v>
      </c>
      <c r="H1035" s="3">
        <f>ROUND((TicketTotals35[[#This Row],[Billed Tickets]]/$F$5)*$F$6, 2)</f>
        <v>0</v>
      </c>
      <c r="I1035" s="2">
        <f>TicketTotals35[[#This Row],[Billed Tickets]]/$F$5</f>
        <v>0</v>
      </c>
    </row>
    <row r="1036" spans="1:9" x14ac:dyDescent="0.35">
      <c r="A1036" s="27" t="s">
        <v>1759</v>
      </c>
      <c r="B1036" s="8" t="s">
        <v>2951</v>
      </c>
      <c r="C1036" s="24">
        <v>104084</v>
      </c>
      <c r="D1036" s="25" t="s">
        <v>1866</v>
      </c>
      <c r="E1036" s="6" t="str">
        <f>IF(TicketTotals35[[#This Row],[New Tickets]]&gt;=500, "TRUE", "FALSE")</f>
        <v>FALSE</v>
      </c>
      <c r="F1036" s="28">
        <f>_xlfn.XLOOKUP(C1036,[1]Sheet1!$A$4:$A$1530,[1]Sheet1!$B$4:$B$1530)</f>
        <v>36</v>
      </c>
      <c r="G1036" s="4">
        <f>IF(TicketTotals35[[#This Row],[New Tickets]]&gt;499, TicketTotals35[[#This Row],[New Tickets]], 0)</f>
        <v>0</v>
      </c>
      <c r="H1036" s="3">
        <f>ROUND((TicketTotals35[[#This Row],[Billed Tickets]]/$F$5)*$F$6, 2)</f>
        <v>0</v>
      </c>
      <c r="I1036" s="2">
        <f>TicketTotals35[[#This Row],[Billed Tickets]]/$F$5</f>
        <v>0</v>
      </c>
    </row>
    <row r="1037" spans="1:9" x14ac:dyDescent="0.35">
      <c r="A1037" s="27" t="s">
        <v>1759</v>
      </c>
      <c r="B1037" s="8" t="s">
        <v>2951</v>
      </c>
      <c r="C1037" s="24">
        <v>104088</v>
      </c>
      <c r="D1037" s="26" t="s">
        <v>1867</v>
      </c>
      <c r="E1037" s="6" t="str">
        <f>IF(TicketTotals35[[#This Row],[New Tickets]]&gt;=500, "TRUE", "FALSE")</f>
        <v>FALSE</v>
      </c>
      <c r="F1037" s="28">
        <f>_xlfn.XLOOKUP(C1037,[1]Sheet1!$A$4:$A$1530,[1]Sheet1!$B$4:$B$1530)</f>
        <v>87</v>
      </c>
      <c r="G1037" s="4">
        <f>IF(TicketTotals35[[#This Row],[New Tickets]]&gt;499, TicketTotals35[[#This Row],[New Tickets]], 0)</f>
        <v>0</v>
      </c>
      <c r="H1037" s="3">
        <f>ROUND((TicketTotals35[[#This Row],[Billed Tickets]]/$F$5)*$F$6, 2)</f>
        <v>0</v>
      </c>
      <c r="I1037" s="2">
        <f>TicketTotals35[[#This Row],[Billed Tickets]]/$F$5</f>
        <v>0</v>
      </c>
    </row>
    <row r="1038" spans="1:9" x14ac:dyDescent="0.35">
      <c r="A1038" s="27" t="s">
        <v>1759</v>
      </c>
      <c r="B1038" s="8" t="s">
        <v>2951</v>
      </c>
      <c r="C1038" s="24">
        <v>104115</v>
      </c>
      <c r="D1038" s="26" t="s">
        <v>1868</v>
      </c>
      <c r="E1038" s="6" t="str">
        <f>IF(TicketTotals35[[#This Row],[New Tickets]]&gt;=500, "TRUE", "FALSE")</f>
        <v>FALSE</v>
      </c>
      <c r="F1038" s="28">
        <f>_xlfn.XLOOKUP(C1038,[1]Sheet1!$A$4:$A$1530,[1]Sheet1!$B$4:$B$1530)</f>
        <v>368</v>
      </c>
      <c r="G1038" s="4">
        <f>IF(TicketTotals35[[#This Row],[New Tickets]]&gt;499, TicketTotals35[[#This Row],[New Tickets]], 0)</f>
        <v>0</v>
      </c>
      <c r="H1038" s="3">
        <f>ROUND((TicketTotals35[[#This Row],[Billed Tickets]]/$F$5)*$F$6, 2)</f>
        <v>0</v>
      </c>
      <c r="I1038" s="2">
        <f>TicketTotals35[[#This Row],[Billed Tickets]]/$F$5</f>
        <v>0</v>
      </c>
    </row>
    <row r="1039" spans="1:9" x14ac:dyDescent="0.35">
      <c r="A1039" s="27" t="s">
        <v>1759</v>
      </c>
      <c r="B1039" s="8" t="s">
        <v>2951</v>
      </c>
      <c r="C1039" s="24">
        <v>104128</v>
      </c>
      <c r="D1039" s="26" t="s">
        <v>1870</v>
      </c>
      <c r="E1039" s="6" t="str">
        <f>IF(TicketTotals35[[#This Row],[New Tickets]]&gt;=500, "TRUE", "FALSE")</f>
        <v>FALSE</v>
      </c>
      <c r="F1039" s="28">
        <f>_xlfn.XLOOKUP(C1039,[1]Sheet1!$A$4:$A$1530,[1]Sheet1!$B$4:$B$1530)</f>
        <v>0</v>
      </c>
      <c r="G1039" s="4">
        <f>IF(TicketTotals35[[#This Row],[New Tickets]]&gt;499, TicketTotals35[[#This Row],[New Tickets]], 0)</f>
        <v>0</v>
      </c>
      <c r="H1039" s="3">
        <f>ROUND((TicketTotals35[[#This Row],[Billed Tickets]]/$F$5)*$F$6, 2)</f>
        <v>0</v>
      </c>
      <c r="I1039" s="2">
        <f>TicketTotals35[[#This Row],[Billed Tickets]]/$F$5</f>
        <v>0</v>
      </c>
    </row>
    <row r="1040" spans="1:9" x14ac:dyDescent="0.35">
      <c r="A1040" s="27" t="s">
        <v>1759</v>
      </c>
      <c r="B1040" s="8" t="s">
        <v>2951</v>
      </c>
      <c r="C1040" s="24">
        <v>104135</v>
      </c>
      <c r="D1040" s="25" t="s">
        <v>1869</v>
      </c>
      <c r="E1040" s="6" t="str">
        <f>IF(TicketTotals35[[#This Row],[New Tickets]]&gt;=500, "TRUE", "FALSE")</f>
        <v>FALSE</v>
      </c>
      <c r="F1040" s="28">
        <f>_xlfn.XLOOKUP(C1040,[1]Sheet1!$A$4:$A$1530,[1]Sheet1!$B$4:$B$1530)</f>
        <v>5</v>
      </c>
      <c r="G1040" s="4">
        <f>IF(TicketTotals35[[#This Row],[New Tickets]]&gt;499, TicketTotals35[[#This Row],[New Tickets]], 0)</f>
        <v>0</v>
      </c>
      <c r="H1040" s="3">
        <f>ROUND((TicketTotals35[[#This Row],[Billed Tickets]]/$F$5)*$F$6, 2)</f>
        <v>0</v>
      </c>
      <c r="I1040" s="2">
        <f>TicketTotals35[[#This Row],[Billed Tickets]]/$F$5</f>
        <v>0</v>
      </c>
    </row>
    <row r="1041" spans="1:9" x14ac:dyDescent="0.35">
      <c r="A1041" s="27" t="s">
        <v>1759</v>
      </c>
      <c r="B1041" s="8" t="s">
        <v>2951</v>
      </c>
      <c r="C1041" s="24">
        <v>104142</v>
      </c>
      <c r="D1041" s="26" t="s">
        <v>1871</v>
      </c>
      <c r="E1041" s="6" t="str">
        <f>IF(TicketTotals35[[#This Row],[New Tickets]]&gt;=500, "TRUE", "FALSE")</f>
        <v>FALSE</v>
      </c>
      <c r="F1041" s="28">
        <f>_xlfn.XLOOKUP(C1041,[1]Sheet1!$A$4:$A$1530,[1]Sheet1!$B$4:$B$1530)</f>
        <v>63</v>
      </c>
      <c r="G1041" s="4">
        <f>IF(TicketTotals35[[#This Row],[New Tickets]]&gt;499, TicketTotals35[[#This Row],[New Tickets]], 0)</f>
        <v>0</v>
      </c>
      <c r="H1041" s="3">
        <f>ROUND((TicketTotals35[[#This Row],[Billed Tickets]]/$F$5)*$F$6, 2)</f>
        <v>0</v>
      </c>
      <c r="I1041" s="2">
        <f>TicketTotals35[[#This Row],[Billed Tickets]]/$F$5</f>
        <v>0</v>
      </c>
    </row>
    <row r="1042" spans="1:9" x14ac:dyDescent="0.35">
      <c r="A1042" s="27" t="s">
        <v>1759</v>
      </c>
      <c r="B1042" s="8" t="s">
        <v>2951</v>
      </c>
      <c r="C1042" s="24">
        <v>104168</v>
      </c>
      <c r="D1042" s="25" t="s">
        <v>1872</v>
      </c>
      <c r="E1042" s="6" t="str">
        <f>IF(TicketTotals35[[#This Row],[New Tickets]]&gt;=500, "TRUE", "FALSE")</f>
        <v>FALSE</v>
      </c>
      <c r="F1042" s="28">
        <f>_xlfn.XLOOKUP(C1042,[1]Sheet1!$A$4:$A$1530,[1]Sheet1!$B$4:$B$1530)</f>
        <v>13</v>
      </c>
      <c r="G1042" s="4">
        <f>IF(TicketTotals35[[#This Row],[New Tickets]]&gt;499, TicketTotals35[[#This Row],[New Tickets]], 0)</f>
        <v>0</v>
      </c>
      <c r="H1042" s="3">
        <f>ROUND((TicketTotals35[[#This Row],[Billed Tickets]]/$F$5)*$F$6, 2)</f>
        <v>0</v>
      </c>
      <c r="I1042" s="2">
        <f>TicketTotals35[[#This Row],[Billed Tickets]]/$F$5</f>
        <v>0</v>
      </c>
    </row>
    <row r="1043" spans="1:9" x14ac:dyDescent="0.35">
      <c r="A1043" s="27" t="s">
        <v>1759</v>
      </c>
      <c r="B1043" s="8" t="s">
        <v>2951</v>
      </c>
      <c r="C1043" s="24">
        <v>104220</v>
      </c>
      <c r="D1043" s="26" t="s">
        <v>1873</v>
      </c>
      <c r="E1043" s="6" t="str">
        <f>IF(TicketTotals35[[#This Row],[New Tickets]]&gt;=500, "TRUE", "FALSE")</f>
        <v>TRUE</v>
      </c>
      <c r="F1043" s="28">
        <f>_xlfn.XLOOKUP(C1043,[1]Sheet1!$A$4:$A$1530,[1]Sheet1!$B$4:$B$1530)</f>
        <v>2156</v>
      </c>
      <c r="G1043" s="4">
        <f>IF(TicketTotals35[[#This Row],[New Tickets]]&gt;499, TicketTotals35[[#This Row],[New Tickets]], 0)</f>
        <v>2156</v>
      </c>
      <c r="H1043" s="3">
        <f>ROUND((TicketTotals35[[#This Row],[Billed Tickets]]/$F$5)*$F$6, 2)</f>
        <v>1407.86</v>
      </c>
      <c r="I1043" s="2">
        <f>TicketTotals35[[#This Row],[Billed Tickets]]/$F$5</f>
        <v>2.6816293958323799E-4</v>
      </c>
    </row>
    <row r="1044" spans="1:9" x14ac:dyDescent="0.35">
      <c r="A1044" s="27" t="s">
        <v>1759</v>
      </c>
      <c r="B1044" s="8" t="s">
        <v>2951</v>
      </c>
      <c r="C1044" s="24">
        <v>104352</v>
      </c>
      <c r="D1044" s="25" t="s">
        <v>1874</v>
      </c>
      <c r="E1044" s="6" t="str">
        <f>IF(TicketTotals35[[#This Row],[New Tickets]]&gt;=500, "TRUE", "FALSE")</f>
        <v>FALSE</v>
      </c>
      <c r="F1044" s="28">
        <f>_xlfn.XLOOKUP(C1044,[1]Sheet1!$A$4:$A$1530,[1]Sheet1!$B$4:$B$1530)</f>
        <v>57</v>
      </c>
      <c r="G1044" s="4">
        <f>IF(TicketTotals35[[#This Row],[New Tickets]]&gt;499, TicketTotals35[[#This Row],[New Tickets]], 0)</f>
        <v>0</v>
      </c>
      <c r="H1044" s="3">
        <f>ROUND((TicketTotals35[[#This Row],[Billed Tickets]]/$F$5)*$F$6, 2)</f>
        <v>0</v>
      </c>
      <c r="I1044" s="2">
        <f>TicketTotals35[[#This Row],[Billed Tickets]]/$F$5</f>
        <v>0</v>
      </c>
    </row>
    <row r="1045" spans="1:9" x14ac:dyDescent="0.35">
      <c r="A1045" s="27" t="s">
        <v>1759</v>
      </c>
      <c r="B1045" s="8" t="s">
        <v>2951</v>
      </c>
      <c r="C1045" s="24">
        <v>104530</v>
      </c>
      <c r="D1045" s="26" t="s">
        <v>1877</v>
      </c>
      <c r="E1045" s="6" t="str">
        <f>IF(TicketTotals35[[#This Row],[New Tickets]]&gt;=500, "TRUE", "FALSE")</f>
        <v>FALSE</v>
      </c>
      <c r="F1045" s="28">
        <f>_xlfn.XLOOKUP(C1045,[1]Sheet1!$A$4:$A$1530,[1]Sheet1!$B$4:$B$1530)</f>
        <v>38</v>
      </c>
      <c r="G1045" s="4">
        <f>IF(TicketTotals35[[#This Row],[New Tickets]]&gt;499, TicketTotals35[[#This Row],[New Tickets]], 0)</f>
        <v>0</v>
      </c>
      <c r="H1045" s="3">
        <f>ROUND((TicketTotals35[[#This Row],[Billed Tickets]]/$F$5)*$F$6, 2)</f>
        <v>0</v>
      </c>
      <c r="I1045" s="2">
        <f>TicketTotals35[[#This Row],[Billed Tickets]]/$F$5</f>
        <v>0</v>
      </c>
    </row>
    <row r="1046" spans="1:9" x14ac:dyDescent="0.35">
      <c r="A1046" s="27" t="s">
        <v>1759</v>
      </c>
      <c r="B1046" s="8" t="s">
        <v>2951</v>
      </c>
      <c r="C1046" s="24">
        <v>104709</v>
      </c>
      <c r="D1046" s="25" t="s">
        <v>1878</v>
      </c>
      <c r="E1046" s="6" t="str">
        <f>IF(TicketTotals35[[#This Row],[New Tickets]]&gt;=500, "TRUE", "FALSE")</f>
        <v>FALSE</v>
      </c>
      <c r="F1046" s="28">
        <f>_xlfn.XLOOKUP(C1046,[1]Sheet1!$A$4:$A$1530,[1]Sheet1!$B$4:$B$1530)</f>
        <v>147</v>
      </c>
      <c r="G1046" s="4">
        <f>IF(TicketTotals35[[#This Row],[New Tickets]]&gt;499, TicketTotals35[[#This Row],[New Tickets]], 0)</f>
        <v>0</v>
      </c>
      <c r="H1046" s="3">
        <f>ROUND((TicketTotals35[[#This Row],[Billed Tickets]]/$F$5)*$F$6, 2)</f>
        <v>0</v>
      </c>
      <c r="I1046" s="2">
        <f>TicketTotals35[[#This Row],[Billed Tickets]]/$F$5</f>
        <v>0</v>
      </c>
    </row>
    <row r="1047" spans="1:9" x14ac:dyDescent="0.35">
      <c r="A1047" s="27" t="s">
        <v>1759</v>
      </c>
      <c r="B1047" s="8" t="s">
        <v>2951</v>
      </c>
      <c r="C1047" s="24">
        <v>104724</v>
      </c>
      <c r="D1047" s="26" t="s">
        <v>1880</v>
      </c>
      <c r="E1047" s="6" t="str">
        <f>IF(TicketTotals35[[#This Row],[New Tickets]]&gt;=500, "TRUE", "FALSE")</f>
        <v>FALSE</v>
      </c>
      <c r="F1047" s="28">
        <f>_xlfn.XLOOKUP(C1047,[1]Sheet1!$A$4:$A$1530,[1]Sheet1!$B$4:$B$1530)</f>
        <v>5</v>
      </c>
      <c r="G1047" s="4">
        <f>IF(TicketTotals35[[#This Row],[New Tickets]]&gt;499, TicketTotals35[[#This Row],[New Tickets]], 0)</f>
        <v>0</v>
      </c>
      <c r="H1047" s="3">
        <f>ROUND((TicketTotals35[[#This Row],[Billed Tickets]]/$F$5)*$F$6, 2)</f>
        <v>0</v>
      </c>
      <c r="I1047" s="2">
        <f>TicketTotals35[[#This Row],[Billed Tickets]]/$F$5</f>
        <v>0</v>
      </c>
    </row>
    <row r="1048" spans="1:9" x14ac:dyDescent="0.35">
      <c r="A1048" s="27" t="s">
        <v>1759</v>
      </c>
      <c r="B1048" s="8" t="s">
        <v>2951</v>
      </c>
      <c r="C1048" s="24">
        <v>104776</v>
      </c>
      <c r="D1048" s="25" t="s">
        <v>1879</v>
      </c>
      <c r="E1048" s="6" t="str">
        <f>IF(TicketTotals35[[#This Row],[New Tickets]]&gt;=500, "TRUE", "FALSE")</f>
        <v>FALSE</v>
      </c>
      <c r="F1048" s="28">
        <f>_xlfn.XLOOKUP(C1048,[1]Sheet1!$A$4:$A$1530,[1]Sheet1!$B$4:$B$1530)</f>
        <v>235</v>
      </c>
      <c r="G1048" s="4">
        <f>IF(TicketTotals35[[#This Row],[New Tickets]]&gt;499, TicketTotals35[[#This Row],[New Tickets]], 0)</f>
        <v>0</v>
      </c>
      <c r="H1048" s="3">
        <f>ROUND((TicketTotals35[[#This Row],[Billed Tickets]]/$F$5)*$F$6, 2)</f>
        <v>0</v>
      </c>
      <c r="I1048" s="2">
        <f>TicketTotals35[[#This Row],[Billed Tickets]]/$F$5</f>
        <v>0</v>
      </c>
    </row>
    <row r="1049" spans="1:9" x14ac:dyDescent="0.35">
      <c r="A1049" s="27" t="s">
        <v>1759</v>
      </c>
      <c r="B1049" s="8" t="s">
        <v>2951</v>
      </c>
      <c r="C1049" s="24">
        <v>104827</v>
      </c>
      <c r="D1049" s="26" t="s">
        <v>1881</v>
      </c>
      <c r="E1049" s="6" t="str">
        <f>IF(TicketTotals35[[#This Row],[New Tickets]]&gt;=500, "TRUE", "FALSE")</f>
        <v>TRUE</v>
      </c>
      <c r="F1049" s="28">
        <f>_xlfn.XLOOKUP(C1049,[1]Sheet1!$A$4:$A$1530,[1]Sheet1!$B$4:$B$1530)</f>
        <v>3242</v>
      </c>
      <c r="G1049" s="4">
        <f>IF(TicketTotals35[[#This Row],[New Tickets]]&gt;499, TicketTotals35[[#This Row],[New Tickets]], 0)</f>
        <v>3242</v>
      </c>
      <c r="H1049" s="3">
        <f>ROUND((TicketTotals35[[#This Row],[Billed Tickets]]/$F$5)*$F$6, 2)</f>
        <v>2117.0100000000002</v>
      </c>
      <c r="I1049" s="2">
        <f>TicketTotals35[[#This Row],[Billed Tickets]]/$F$5</f>
        <v>4.03239448111715E-4</v>
      </c>
    </row>
    <row r="1050" spans="1:9" x14ac:dyDescent="0.35">
      <c r="A1050" s="27" t="s">
        <v>1759</v>
      </c>
      <c r="B1050" s="8" t="s">
        <v>2951</v>
      </c>
      <c r="C1050" s="24">
        <v>104906</v>
      </c>
      <c r="D1050" s="25" t="s">
        <v>1882</v>
      </c>
      <c r="E1050" s="6" t="str">
        <f>IF(TicketTotals35[[#This Row],[New Tickets]]&gt;=500, "TRUE", "FALSE")</f>
        <v>TRUE</v>
      </c>
      <c r="F1050" s="28">
        <f>_xlfn.XLOOKUP(C1050,[1]Sheet1!$A$4:$A$1530,[1]Sheet1!$B$4:$B$1530)</f>
        <v>2546</v>
      </c>
      <c r="G1050" s="4">
        <f>IF(TicketTotals35[[#This Row],[New Tickets]]&gt;499, TicketTotals35[[#This Row],[New Tickets]], 0)</f>
        <v>2546</v>
      </c>
      <c r="H1050" s="3">
        <f>ROUND((TicketTotals35[[#This Row],[Billed Tickets]]/$F$5)*$F$6, 2)</f>
        <v>1662.52</v>
      </c>
      <c r="I1050" s="2">
        <f>TicketTotals35[[#This Row],[Billed Tickets]]/$F$5</f>
        <v>3.1667107800506674E-4</v>
      </c>
    </row>
    <row r="1051" spans="1:9" x14ac:dyDescent="0.35">
      <c r="A1051" s="27" t="s">
        <v>1759</v>
      </c>
      <c r="B1051" s="8" t="s">
        <v>2951</v>
      </c>
      <c r="C1051" s="24">
        <v>104959</v>
      </c>
      <c r="D1051" s="26" t="s">
        <v>1883</v>
      </c>
      <c r="E1051" s="6" t="str">
        <f>IF(TicketTotals35[[#This Row],[New Tickets]]&gt;=500, "TRUE", "FALSE")</f>
        <v>TRUE</v>
      </c>
      <c r="F1051" s="28">
        <f>_xlfn.XLOOKUP(C1051,[1]Sheet1!$A$4:$A$1530,[1]Sheet1!$B$4:$B$1530)</f>
        <v>1157</v>
      </c>
      <c r="G1051" s="4">
        <f>IF(TicketTotals35[[#This Row],[New Tickets]]&gt;499, TicketTotals35[[#This Row],[New Tickets]], 0)</f>
        <v>1157</v>
      </c>
      <c r="H1051" s="3">
        <f>ROUND((TicketTotals35[[#This Row],[Billed Tickets]]/$F$5)*$F$6, 2)</f>
        <v>755.51</v>
      </c>
      <c r="I1051" s="2">
        <f>TicketTotals35[[#This Row],[Billed Tickets]]/$F$5</f>
        <v>1.4390747731809198E-4</v>
      </c>
    </row>
    <row r="1052" spans="1:9" x14ac:dyDescent="0.35">
      <c r="A1052" s="27" t="s">
        <v>1759</v>
      </c>
      <c r="B1052" s="8" t="s">
        <v>2951</v>
      </c>
      <c r="C1052" s="24">
        <v>105012</v>
      </c>
      <c r="D1052" s="25" t="s">
        <v>1884</v>
      </c>
      <c r="E1052" s="6" t="str">
        <f>IF(TicketTotals35[[#This Row],[New Tickets]]&gt;=500, "TRUE", "FALSE")</f>
        <v>TRUE</v>
      </c>
      <c r="F1052" s="28">
        <f>_xlfn.XLOOKUP(C1052,[1]Sheet1!$A$4:$A$1530,[1]Sheet1!$B$4:$B$1530)</f>
        <v>1143</v>
      </c>
      <c r="G1052" s="4">
        <f>IF(TicketTotals35[[#This Row],[New Tickets]]&gt;499, TicketTotals35[[#This Row],[New Tickets]], 0)</f>
        <v>1143</v>
      </c>
      <c r="H1052" s="3">
        <f>ROUND((TicketTotals35[[#This Row],[Billed Tickets]]/$F$5)*$F$6, 2)</f>
        <v>746.37</v>
      </c>
      <c r="I1052" s="2">
        <f>TicketTotals35[[#This Row],[Billed Tickets]]/$F$5</f>
        <v>1.4216615952859045E-4</v>
      </c>
    </row>
    <row r="1053" spans="1:9" x14ac:dyDescent="0.35">
      <c r="A1053" s="27" t="s">
        <v>1759</v>
      </c>
      <c r="B1053" s="8" t="s">
        <v>2951</v>
      </c>
      <c r="C1053" s="24">
        <v>105038</v>
      </c>
      <c r="D1053" s="26" t="s">
        <v>1885</v>
      </c>
      <c r="E1053" s="6" t="str">
        <f>IF(TicketTotals35[[#This Row],[New Tickets]]&gt;=500, "TRUE", "FALSE")</f>
        <v>FALSE</v>
      </c>
      <c r="F1053" s="28">
        <f>_xlfn.XLOOKUP(C1053,[1]Sheet1!$A$4:$A$1530,[1]Sheet1!$B$4:$B$1530)</f>
        <v>81</v>
      </c>
      <c r="G1053" s="4">
        <f>IF(TicketTotals35[[#This Row],[New Tickets]]&gt;499, TicketTotals35[[#This Row],[New Tickets]], 0)</f>
        <v>0</v>
      </c>
      <c r="H1053" s="3">
        <f>ROUND((TicketTotals35[[#This Row],[Billed Tickets]]/$F$5)*$F$6, 2)</f>
        <v>0</v>
      </c>
      <c r="I1053" s="2">
        <f>TicketTotals35[[#This Row],[Billed Tickets]]/$F$5</f>
        <v>0</v>
      </c>
    </row>
    <row r="1054" spans="1:9" x14ac:dyDescent="0.35">
      <c r="A1054" s="27" t="s">
        <v>1759</v>
      </c>
      <c r="B1054" s="8" t="s">
        <v>2951</v>
      </c>
      <c r="C1054" s="24">
        <v>105051</v>
      </c>
      <c r="D1054" s="25" t="s">
        <v>3010</v>
      </c>
      <c r="E1054" s="6" t="str">
        <f>IF(TicketTotals35[[#This Row],[New Tickets]]&gt;=500, "TRUE", "FALSE")</f>
        <v>FALSE</v>
      </c>
      <c r="F1054" s="28">
        <f>_xlfn.XLOOKUP(C1054,[1]Sheet1!$A$4:$A$1530,[1]Sheet1!$B$4:$B$1530)</f>
        <v>63</v>
      </c>
      <c r="G1054" s="4">
        <f>IF(TicketTotals35[[#This Row],[New Tickets]]&gt;499, TicketTotals35[[#This Row],[New Tickets]], 0)</f>
        <v>0</v>
      </c>
      <c r="H1054" s="3">
        <f>ROUND((TicketTotals35[[#This Row],[Billed Tickets]]/$F$5)*$F$6, 2)</f>
        <v>0</v>
      </c>
      <c r="I1054" s="2">
        <f>TicketTotals35[[#This Row],[Billed Tickets]]/$F$5</f>
        <v>0</v>
      </c>
    </row>
    <row r="1055" spans="1:9" x14ac:dyDescent="0.35">
      <c r="A1055" s="27" t="s">
        <v>1759</v>
      </c>
      <c r="B1055" s="8" t="s">
        <v>2951</v>
      </c>
      <c r="C1055" s="24">
        <v>105232</v>
      </c>
      <c r="D1055" s="26" t="s">
        <v>3011</v>
      </c>
      <c r="E1055" s="6" t="str">
        <f>IF(TicketTotals35[[#This Row],[New Tickets]]&gt;=500, "TRUE", "FALSE")</f>
        <v>FALSE</v>
      </c>
      <c r="F1055" s="28">
        <f>_xlfn.XLOOKUP(C1055,[1]Sheet1!$A$4:$A$1530,[1]Sheet1!$B$4:$B$1530)</f>
        <v>245</v>
      </c>
      <c r="G1055" s="4">
        <f>IF(TicketTotals35[[#This Row],[New Tickets]]&gt;499, TicketTotals35[[#This Row],[New Tickets]], 0)</f>
        <v>0</v>
      </c>
      <c r="H1055" s="3">
        <f>ROUND((TicketTotals35[[#This Row],[Billed Tickets]]/$F$5)*$F$6, 2)</f>
        <v>0</v>
      </c>
      <c r="I1055" s="2">
        <f>TicketTotals35[[#This Row],[Billed Tickets]]/$F$5</f>
        <v>0</v>
      </c>
    </row>
    <row r="1056" spans="1:9" x14ac:dyDescent="0.35">
      <c r="A1056" s="27" t="s">
        <v>1759</v>
      </c>
      <c r="B1056" s="8" t="s">
        <v>2951</v>
      </c>
      <c r="C1056" s="24">
        <v>105400</v>
      </c>
      <c r="D1056" s="25" t="s">
        <v>3012</v>
      </c>
      <c r="E1056" s="6" t="str">
        <f>IF(TicketTotals35[[#This Row],[New Tickets]]&gt;=500, "TRUE", "FALSE")</f>
        <v>TRUE</v>
      </c>
      <c r="F1056" s="28">
        <f>_xlfn.XLOOKUP(C1056,[1]Sheet1!$A$4:$A$1530,[1]Sheet1!$B$4:$B$1530)</f>
        <v>731</v>
      </c>
      <c r="G1056" s="4">
        <f>IF(TicketTotals35[[#This Row],[New Tickets]]&gt;499, TicketTotals35[[#This Row],[New Tickets]], 0)</f>
        <v>731</v>
      </c>
      <c r="H1056" s="3">
        <f>ROUND((TicketTotals35[[#This Row],[Billed Tickets]]/$F$5)*$F$6, 2)</f>
        <v>477.34</v>
      </c>
      <c r="I1056" s="2">
        <f>TicketTotals35[[#This Row],[Billed Tickets]]/$F$5</f>
        <v>9.0921664580402109E-5</v>
      </c>
    </row>
    <row r="1057" spans="1:9" x14ac:dyDescent="0.35">
      <c r="A1057" s="27" t="s">
        <v>1759</v>
      </c>
      <c r="B1057" s="8" t="s">
        <v>2951</v>
      </c>
      <c r="C1057" s="24">
        <v>105749</v>
      </c>
      <c r="D1057" s="26" t="s">
        <v>3013</v>
      </c>
      <c r="E1057" s="6" t="str">
        <f>IF(TicketTotals35[[#This Row],[New Tickets]]&gt;=500, "TRUE", "FALSE")</f>
        <v>TRUE</v>
      </c>
      <c r="F1057" s="28">
        <f>_xlfn.XLOOKUP(C1057,[1]Sheet1!$A$4:$A$1530,[1]Sheet1!$B$4:$B$1530)</f>
        <v>2047</v>
      </c>
      <c r="G1057" s="4">
        <f>IF(TicketTotals35[[#This Row],[New Tickets]]&gt;499, TicketTotals35[[#This Row],[New Tickets]], 0)</f>
        <v>2047</v>
      </c>
      <c r="H1057" s="3">
        <f>ROUND((TicketTotals35[[#This Row],[Billed Tickets]]/$F$5)*$F$6, 2)</f>
        <v>1336.68</v>
      </c>
      <c r="I1057" s="2">
        <f>TicketTotals35[[#This Row],[Billed Tickets]]/$F$5</f>
        <v>2.5460553679354736E-4</v>
      </c>
    </row>
    <row r="1058" spans="1:9" x14ac:dyDescent="0.35">
      <c r="A1058" s="27" t="s">
        <v>1759</v>
      </c>
      <c r="B1058" s="8" t="s">
        <v>2951</v>
      </c>
      <c r="C1058" s="24">
        <v>105856</v>
      </c>
      <c r="D1058" s="25" t="s">
        <v>3014</v>
      </c>
      <c r="E1058" s="6" t="str">
        <f>IF(TicketTotals35[[#This Row],[New Tickets]]&gt;=500, "TRUE", "FALSE")</f>
        <v>FALSE</v>
      </c>
      <c r="F1058" s="28">
        <f>_xlfn.XLOOKUP(C1058,[1]Sheet1!$A$4:$A$1530,[1]Sheet1!$B$4:$B$1530)</f>
        <v>344</v>
      </c>
      <c r="G1058" s="4">
        <f>IF(TicketTotals35[[#This Row],[New Tickets]]&gt;499, TicketTotals35[[#This Row],[New Tickets]], 0)</f>
        <v>0</v>
      </c>
      <c r="H1058" s="3">
        <f>ROUND((TicketTotals35[[#This Row],[Billed Tickets]]/$F$5)*$F$6, 2)</f>
        <v>0</v>
      </c>
      <c r="I1058" s="2">
        <f>TicketTotals35[[#This Row],[Billed Tickets]]/$F$5</f>
        <v>0</v>
      </c>
    </row>
    <row r="1059" spans="1:9" x14ac:dyDescent="0.35">
      <c r="A1059" s="27" t="s">
        <v>1759</v>
      </c>
      <c r="B1059" s="8" t="s">
        <v>2951</v>
      </c>
      <c r="C1059" s="24">
        <v>105908</v>
      </c>
      <c r="D1059" s="26" t="s">
        <v>3015</v>
      </c>
      <c r="E1059" s="6" t="str">
        <f>IF(TicketTotals35[[#This Row],[New Tickets]]&gt;=500, "TRUE", "FALSE")</f>
        <v>TRUE</v>
      </c>
      <c r="F1059" s="28">
        <f>_xlfn.XLOOKUP(C1059,[1]Sheet1!$A$4:$A$1530,[1]Sheet1!$B$4:$B$1530)</f>
        <v>7814</v>
      </c>
      <c r="G1059" s="4">
        <f>IF(TicketTotals35[[#This Row],[New Tickets]]&gt;499, TicketTotals35[[#This Row],[New Tickets]], 0)</f>
        <v>7814</v>
      </c>
      <c r="H1059" s="3">
        <f>ROUND((TicketTotals35[[#This Row],[Billed Tickets]]/$F$5)*$F$6, 2)</f>
        <v>5102.5</v>
      </c>
      <c r="I1059" s="2">
        <f>TicketTotals35[[#This Row],[Billed Tickets]]/$F$5</f>
        <v>9.7190408622607673E-4</v>
      </c>
    </row>
    <row r="1060" spans="1:9" x14ac:dyDescent="0.35">
      <c r="A1060" s="27" t="s">
        <v>1759</v>
      </c>
      <c r="B1060" s="8" t="s">
        <v>2951</v>
      </c>
      <c r="C1060" s="24">
        <v>105945</v>
      </c>
      <c r="D1060" s="25" t="s">
        <v>3016</v>
      </c>
      <c r="E1060" s="6" t="str">
        <f>IF(TicketTotals35[[#This Row],[New Tickets]]&gt;=500, "TRUE", "FALSE")</f>
        <v>TRUE</v>
      </c>
      <c r="F1060" s="28">
        <f>_xlfn.XLOOKUP(C1060,[1]Sheet1!$A$4:$A$1530,[1]Sheet1!$B$4:$B$1530)</f>
        <v>11511</v>
      </c>
      <c r="G1060" s="4">
        <f>IF(TicketTotals35[[#This Row],[New Tickets]]&gt;499, TicketTotals35[[#This Row],[New Tickets]], 0)</f>
        <v>11511</v>
      </c>
      <c r="H1060" s="3">
        <f>ROUND((TicketTotals35[[#This Row],[Billed Tickets]]/$F$5)*$F$6, 2)</f>
        <v>7516.62</v>
      </c>
      <c r="I1060" s="2">
        <f>TicketTotals35[[#This Row],[Billed Tickets]]/$F$5</f>
        <v>1.4317363624965921E-3</v>
      </c>
    </row>
    <row r="1061" spans="1:9" x14ac:dyDescent="0.35">
      <c r="A1061" s="27" t="s">
        <v>1759</v>
      </c>
      <c r="B1061" s="8" t="s">
        <v>2951</v>
      </c>
      <c r="C1061" s="24">
        <v>105958</v>
      </c>
      <c r="D1061" s="26" t="s">
        <v>3017</v>
      </c>
      <c r="E1061" s="6" t="str">
        <f>IF(TicketTotals35[[#This Row],[New Tickets]]&gt;=500, "TRUE", "FALSE")</f>
        <v>FALSE</v>
      </c>
      <c r="F1061" s="28">
        <f>_xlfn.XLOOKUP(C1061,[1]Sheet1!$A$4:$A$1530,[1]Sheet1!$B$4:$B$1530)</f>
        <v>2</v>
      </c>
      <c r="G1061" s="4">
        <f>IF(TicketTotals35[[#This Row],[New Tickets]]&gt;499, TicketTotals35[[#This Row],[New Tickets]], 0)</f>
        <v>0</v>
      </c>
      <c r="H1061" s="3">
        <f>ROUND((TicketTotals35[[#This Row],[Billed Tickets]]/$F$5)*$F$6, 2)</f>
        <v>0</v>
      </c>
      <c r="I1061" s="2">
        <f>TicketTotals35[[#This Row],[Billed Tickets]]/$F$5</f>
        <v>0</v>
      </c>
    </row>
    <row r="1062" spans="1:9" x14ac:dyDescent="0.35">
      <c r="A1062" s="27" t="s">
        <v>1759</v>
      </c>
      <c r="B1062" s="8" t="s">
        <v>2951</v>
      </c>
      <c r="C1062" s="24">
        <v>105963</v>
      </c>
      <c r="D1062" s="25" t="s">
        <v>3018</v>
      </c>
      <c r="E1062" s="6" t="str">
        <f>IF(TicketTotals35[[#This Row],[New Tickets]]&gt;=500, "TRUE", "FALSE")</f>
        <v>FALSE</v>
      </c>
      <c r="F1062" s="28">
        <f>_xlfn.XLOOKUP(C1062,[1]Sheet1!$A$4:$A$1530,[1]Sheet1!$B$4:$B$1530)</f>
        <v>13</v>
      </c>
      <c r="G1062" s="4">
        <f>IF(TicketTotals35[[#This Row],[New Tickets]]&gt;499, TicketTotals35[[#This Row],[New Tickets]], 0)</f>
        <v>0</v>
      </c>
      <c r="H1062" s="3">
        <f>ROUND((TicketTotals35[[#This Row],[Billed Tickets]]/$F$5)*$F$6, 2)</f>
        <v>0</v>
      </c>
      <c r="I1062" s="2">
        <f>TicketTotals35[[#This Row],[Billed Tickets]]/$F$5</f>
        <v>0</v>
      </c>
    </row>
    <row r="1063" spans="1:9" x14ac:dyDescent="0.35">
      <c r="A1063" s="27" t="s">
        <v>1759</v>
      </c>
      <c r="B1063" s="8" t="s">
        <v>2951</v>
      </c>
      <c r="C1063" s="24">
        <v>105964</v>
      </c>
      <c r="D1063" s="26" t="s">
        <v>3019</v>
      </c>
      <c r="E1063" s="6" t="str">
        <f>IF(TicketTotals35[[#This Row],[New Tickets]]&gt;=500, "TRUE", "FALSE")</f>
        <v>TRUE</v>
      </c>
      <c r="F1063" s="28">
        <f>_xlfn.XLOOKUP(C1063,[1]Sheet1!$A$4:$A$1530,[1]Sheet1!$B$4:$B$1530)</f>
        <v>976</v>
      </c>
      <c r="G1063" s="4">
        <f>IF(TicketTotals35[[#This Row],[New Tickets]]&gt;499, TicketTotals35[[#This Row],[New Tickets]], 0)</f>
        <v>976</v>
      </c>
      <c r="H1063" s="3">
        <f>ROUND((TicketTotals35[[#This Row],[Billed Tickets]]/$F$5)*$F$6, 2)</f>
        <v>637.32000000000005</v>
      </c>
      <c r="I1063" s="2">
        <f>TicketTotals35[[#This Row],[Billed Tickets]]/$F$5</f>
        <v>1.2139472589667916E-4</v>
      </c>
    </row>
    <row r="1064" spans="1:9" x14ac:dyDescent="0.35">
      <c r="A1064" s="27" t="s">
        <v>1759</v>
      </c>
      <c r="B1064" s="8" t="s">
        <v>2951</v>
      </c>
      <c r="C1064" s="24">
        <v>105965</v>
      </c>
      <c r="D1064" s="25" t="s">
        <v>3020</v>
      </c>
      <c r="E1064" s="6" t="str">
        <f>IF(TicketTotals35[[#This Row],[New Tickets]]&gt;=500, "TRUE", "FALSE")</f>
        <v>FALSE</v>
      </c>
      <c r="F1064" s="28">
        <f>_xlfn.XLOOKUP(C1064,[1]Sheet1!$A$4:$A$1530,[1]Sheet1!$B$4:$B$1530)</f>
        <v>253</v>
      </c>
      <c r="G1064" s="4">
        <f>IF(TicketTotals35[[#This Row],[New Tickets]]&gt;499, TicketTotals35[[#This Row],[New Tickets]], 0)</f>
        <v>0</v>
      </c>
      <c r="H1064" s="3">
        <f>ROUND((TicketTotals35[[#This Row],[Billed Tickets]]/$F$5)*$F$6, 2)</f>
        <v>0</v>
      </c>
      <c r="I1064" s="2">
        <f>TicketTotals35[[#This Row],[Billed Tickets]]/$F$5</f>
        <v>0</v>
      </c>
    </row>
    <row r="1065" spans="1:9" x14ac:dyDescent="0.35">
      <c r="A1065" s="27" t="s">
        <v>1759</v>
      </c>
      <c r="B1065" s="8" t="s">
        <v>2951</v>
      </c>
      <c r="C1065" s="24">
        <v>105966</v>
      </c>
      <c r="D1065" s="26" t="s">
        <v>3021</v>
      </c>
      <c r="E1065" s="6" t="str">
        <f>IF(TicketTotals35[[#This Row],[New Tickets]]&gt;=500, "TRUE", "FALSE")</f>
        <v>TRUE</v>
      </c>
      <c r="F1065" s="28">
        <f>_xlfn.XLOOKUP(C1065,[1]Sheet1!$A$4:$A$1530,[1]Sheet1!$B$4:$B$1530)</f>
        <v>2649</v>
      </c>
      <c r="G1065" s="4">
        <f>IF(TicketTotals35[[#This Row],[New Tickets]]&gt;499, TicketTotals35[[#This Row],[New Tickets]], 0)</f>
        <v>2649</v>
      </c>
      <c r="H1065" s="3">
        <f>ROUND((TicketTotals35[[#This Row],[Billed Tickets]]/$F$5)*$F$6, 2)</f>
        <v>1729.78</v>
      </c>
      <c r="I1065" s="2">
        <f>TicketTotals35[[#This Row],[Billed Tickets]]/$F$5</f>
        <v>3.2948220174211382E-4</v>
      </c>
    </row>
    <row r="1066" spans="1:9" x14ac:dyDescent="0.35">
      <c r="A1066" s="27" t="s">
        <v>1759</v>
      </c>
      <c r="B1066" s="8" t="s">
        <v>2951</v>
      </c>
      <c r="C1066" s="24">
        <v>105967</v>
      </c>
      <c r="D1066" s="25" t="s">
        <v>3022</v>
      </c>
      <c r="E1066" s="6" t="str">
        <f>IF(TicketTotals35[[#This Row],[New Tickets]]&gt;=500, "TRUE", "FALSE")</f>
        <v>FALSE</v>
      </c>
      <c r="F1066" s="28">
        <f>_xlfn.XLOOKUP(C1066,[1]Sheet1!$A$4:$A$1530,[1]Sheet1!$B$4:$B$1530)</f>
        <v>155</v>
      </c>
      <c r="G1066" s="4">
        <f>IF(TicketTotals35[[#This Row],[New Tickets]]&gt;499, TicketTotals35[[#This Row],[New Tickets]], 0)</f>
        <v>0</v>
      </c>
      <c r="H1066" s="3">
        <f>ROUND((TicketTotals35[[#This Row],[Billed Tickets]]/$F$5)*$F$6, 2)</f>
        <v>0</v>
      </c>
      <c r="I1066" s="2">
        <f>TicketTotals35[[#This Row],[Billed Tickets]]/$F$5</f>
        <v>0</v>
      </c>
    </row>
    <row r="1067" spans="1:9" ht="31" x14ac:dyDescent="0.35">
      <c r="A1067" s="27" t="s">
        <v>1759</v>
      </c>
      <c r="B1067" s="8" t="s">
        <v>2951</v>
      </c>
      <c r="C1067" s="24">
        <v>105968</v>
      </c>
      <c r="D1067" s="26" t="s">
        <v>3023</v>
      </c>
      <c r="E1067" s="6" t="str">
        <f>IF(TicketTotals35[[#This Row],[New Tickets]]&gt;=500, "TRUE", "FALSE")</f>
        <v>TRUE</v>
      </c>
      <c r="F1067" s="28">
        <f>_xlfn.XLOOKUP(C1067,[1]Sheet1!$A$4:$A$1530,[1]Sheet1!$B$4:$B$1530)</f>
        <v>1049</v>
      </c>
      <c r="G1067" s="4">
        <f>IF(TicketTotals35[[#This Row],[New Tickets]]&gt;499, TicketTotals35[[#This Row],[New Tickets]], 0)</f>
        <v>1049</v>
      </c>
      <c r="H1067" s="3">
        <f>ROUND((TicketTotals35[[#This Row],[Billed Tickets]]/$F$5)*$F$6, 2)</f>
        <v>684.99</v>
      </c>
      <c r="I1067" s="2">
        <f>TicketTotals35[[#This Row],[Billed Tickets]]/$F$5</f>
        <v>1.3047445437050864E-4</v>
      </c>
    </row>
    <row r="1068" spans="1:9" x14ac:dyDescent="0.35">
      <c r="A1068" s="27" t="s">
        <v>1759</v>
      </c>
      <c r="B1068" s="8" t="s">
        <v>2951</v>
      </c>
      <c r="C1068" s="24">
        <v>105969</v>
      </c>
      <c r="D1068" s="25" t="s">
        <v>3024</v>
      </c>
      <c r="E1068" s="6" t="str">
        <f>IF(TicketTotals35[[#This Row],[New Tickets]]&gt;=500, "TRUE", "FALSE")</f>
        <v>FALSE</v>
      </c>
      <c r="F1068" s="28">
        <f>_xlfn.XLOOKUP(C1068,[1]Sheet1!$A$4:$A$1530,[1]Sheet1!$B$4:$B$1530)</f>
        <v>70</v>
      </c>
      <c r="G1068" s="4">
        <f>IF(TicketTotals35[[#This Row],[New Tickets]]&gt;499, TicketTotals35[[#This Row],[New Tickets]], 0)</f>
        <v>0</v>
      </c>
      <c r="H1068" s="3">
        <f>ROUND((TicketTotals35[[#This Row],[Billed Tickets]]/$F$5)*$F$6, 2)</f>
        <v>0</v>
      </c>
      <c r="I1068" s="2">
        <f>TicketTotals35[[#This Row],[Billed Tickets]]/$F$5</f>
        <v>0</v>
      </c>
    </row>
    <row r="1069" spans="1:9" x14ac:dyDescent="0.35">
      <c r="A1069" s="27" t="s">
        <v>1759</v>
      </c>
      <c r="B1069" s="8" t="s">
        <v>2951</v>
      </c>
      <c r="C1069" s="24">
        <v>105970</v>
      </c>
      <c r="D1069" s="26" t="s">
        <v>3025</v>
      </c>
      <c r="E1069" s="6" t="str">
        <f>IF(TicketTotals35[[#This Row],[New Tickets]]&gt;=500, "TRUE", "FALSE")</f>
        <v>FALSE</v>
      </c>
      <c r="F1069" s="28">
        <f>_xlfn.XLOOKUP(C1069,[1]Sheet1!$A$4:$A$1530,[1]Sheet1!$B$4:$B$1530)</f>
        <v>38</v>
      </c>
      <c r="G1069" s="4">
        <f>IF(TicketTotals35[[#This Row],[New Tickets]]&gt;499, TicketTotals35[[#This Row],[New Tickets]], 0)</f>
        <v>0</v>
      </c>
      <c r="H1069" s="3">
        <f>ROUND((TicketTotals35[[#This Row],[Billed Tickets]]/$F$5)*$F$6, 2)</f>
        <v>0</v>
      </c>
      <c r="I1069" s="2">
        <f>TicketTotals35[[#This Row],[Billed Tickets]]/$F$5</f>
        <v>0</v>
      </c>
    </row>
    <row r="1070" spans="1:9" x14ac:dyDescent="0.35">
      <c r="A1070" s="27" t="s">
        <v>1759</v>
      </c>
      <c r="B1070" s="8" t="s">
        <v>2951</v>
      </c>
      <c r="C1070" s="24">
        <v>105973</v>
      </c>
      <c r="D1070" s="25" t="s">
        <v>3026</v>
      </c>
      <c r="E1070" s="6" t="str">
        <f>IF(TicketTotals35[[#This Row],[New Tickets]]&gt;=500, "TRUE", "FALSE")</f>
        <v>TRUE</v>
      </c>
      <c r="F1070" s="28">
        <f>_xlfn.XLOOKUP(C1070,[1]Sheet1!$A$4:$A$1530,[1]Sheet1!$B$4:$B$1530)</f>
        <v>1582</v>
      </c>
      <c r="G1070" s="4">
        <f>IF(TicketTotals35[[#This Row],[New Tickets]]&gt;499, TicketTotals35[[#This Row],[New Tickets]], 0)</f>
        <v>1582</v>
      </c>
      <c r="H1070" s="3">
        <f>ROUND((TicketTotals35[[#This Row],[Billed Tickets]]/$F$5)*$F$6, 2)</f>
        <v>1033.04</v>
      </c>
      <c r="I1070" s="2">
        <f>TicketTotals35[[#This Row],[Billed Tickets]]/$F$5</f>
        <v>1.9676891021367461E-4</v>
      </c>
    </row>
    <row r="1071" spans="1:9" x14ac:dyDescent="0.35">
      <c r="A1071" s="27" t="s">
        <v>1759</v>
      </c>
      <c r="B1071" s="8" t="s">
        <v>2951</v>
      </c>
      <c r="C1071" s="24">
        <v>105977</v>
      </c>
      <c r="D1071" s="26" t="s">
        <v>3027</v>
      </c>
      <c r="E1071" s="6" t="str">
        <f>IF(TicketTotals35[[#This Row],[New Tickets]]&gt;=500, "TRUE", "FALSE")</f>
        <v>FALSE</v>
      </c>
      <c r="F1071" s="28">
        <f>_xlfn.XLOOKUP(C1071,[1]Sheet1!$A$4:$A$1530,[1]Sheet1!$B$4:$B$1530)</f>
        <v>174</v>
      </c>
      <c r="G1071" s="4">
        <f>IF(TicketTotals35[[#This Row],[New Tickets]]&gt;499, TicketTotals35[[#This Row],[New Tickets]], 0)</f>
        <v>0</v>
      </c>
      <c r="H1071" s="3">
        <f>ROUND((TicketTotals35[[#This Row],[Billed Tickets]]/$F$5)*$F$6, 2)</f>
        <v>0</v>
      </c>
      <c r="I1071" s="2">
        <f>TicketTotals35[[#This Row],[Billed Tickets]]/$F$5</f>
        <v>0</v>
      </c>
    </row>
    <row r="1072" spans="1:9" x14ac:dyDescent="0.35">
      <c r="A1072" s="27" t="s">
        <v>1759</v>
      </c>
      <c r="B1072" s="8" t="s">
        <v>2951</v>
      </c>
      <c r="C1072" s="24">
        <v>105982</v>
      </c>
      <c r="D1072" s="25" t="s">
        <v>3028</v>
      </c>
      <c r="E1072" s="6" t="str">
        <f>IF(TicketTotals35[[#This Row],[New Tickets]]&gt;=500, "TRUE", "FALSE")</f>
        <v>TRUE</v>
      </c>
      <c r="F1072" s="28">
        <f>_xlfn.XLOOKUP(C1072,[1]Sheet1!$A$4:$A$1530,[1]Sheet1!$B$4:$B$1530)</f>
        <v>5789</v>
      </c>
      <c r="G1072" s="4">
        <f>IF(TicketTotals35[[#This Row],[New Tickets]]&gt;499, TicketTotals35[[#This Row],[New Tickets]], 0)</f>
        <v>5789</v>
      </c>
      <c r="H1072" s="3">
        <f>ROUND((TicketTotals35[[#This Row],[Billed Tickets]]/$F$5)*$F$6, 2)</f>
        <v>3780.18</v>
      </c>
      <c r="I1072" s="2">
        <f>TicketTotals35[[#This Row],[Billed Tickets]]/$F$5</f>
        <v>7.20034905958889E-4</v>
      </c>
    </row>
    <row r="1073" spans="1:9" x14ac:dyDescent="0.35">
      <c r="A1073" s="27" t="s">
        <v>1759</v>
      </c>
      <c r="B1073" s="8" t="s">
        <v>2951</v>
      </c>
      <c r="C1073" s="24">
        <v>105986</v>
      </c>
      <c r="D1073" s="26" t="s">
        <v>3029</v>
      </c>
      <c r="E1073" s="6" t="str">
        <f>IF(TicketTotals35[[#This Row],[New Tickets]]&gt;=500, "TRUE", "FALSE")</f>
        <v>TRUE</v>
      </c>
      <c r="F1073" s="28">
        <f>_xlfn.XLOOKUP(C1073,[1]Sheet1!$A$4:$A$1530,[1]Sheet1!$B$4:$B$1530)</f>
        <v>15583</v>
      </c>
      <c r="G1073" s="4">
        <f>IF(TicketTotals35[[#This Row],[New Tickets]]&gt;499, TicketTotals35[[#This Row],[New Tickets]], 0)</f>
        <v>15583</v>
      </c>
      <c r="H1073" s="3">
        <f>ROUND((TicketTotals35[[#This Row],[Billed Tickets]]/$F$5)*$F$6, 2)</f>
        <v>10175.61</v>
      </c>
      <c r="I1073" s="2">
        <f>TicketTotals35[[#This Row],[Billed Tickets]]/$F$5</f>
        <v>1.9382110795573271E-3</v>
      </c>
    </row>
    <row r="1074" spans="1:9" x14ac:dyDescent="0.35">
      <c r="A1074" s="27" t="s">
        <v>1759</v>
      </c>
      <c r="B1074" s="8" t="s">
        <v>2951</v>
      </c>
      <c r="C1074" s="24">
        <v>105990</v>
      </c>
      <c r="D1074" s="25" t="s">
        <v>3030</v>
      </c>
      <c r="E1074" s="6" t="str">
        <f>IF(TicketTotals35[[#This Row],[New Tickets]]&gt;=500, "TRUE", "FALSE")</f>
        <v>TRUE</v>
      </c>
      <c r="F1074" s="28">
        <f>_xlfn.XLOOKUP(C1074,[1]Sheet1!$A$4:$A$1530,[1]Sheet1!$B$4:$B$1530)</f>
        <v>4534</v>
      </c>
      <c r="G1074" s="4">
        <f>IF(TicketTotals35[[#This Row],[New Tickets]]&gt;499, TicketTotals35[[#This Row],[New Tickets]], 0)</f>
        <v>4534</v>
      </c>
      <c r="H1074" s="3">
        <f>ROUND((TicketTotals35[[#This Row],[Billed Tickets]]/$F$5)*$F$6, 2)</f>
        <v>2960.68</v>
      </c>
      <c r="I1074" s="2">
        <f>TicketTotals35[[#This Row],[Billed Tickets]]/$F$5</f>
        <v>5.6393820411428618E-4</v>
      </c>
    </row>
    <row r="1075" spans="1:9" x14ac:dyDescent="0.35">
      <c r="A1075" s="27" t="s">
        <v>1759</v>
      </c>
      <c r="B1075" s="8" t="s">
        <v>2951</v>
      </c>
      <c r="C1075" s="24">
        <v>105992</v>
      </c>
      <c r="D1075" s="26" t="s">
        <v>3031</v>
      </c>
      <c r="E1075" s="6" t="str">
        <f>IF(TicketTotals35[[#This Row],[New Tickets]]&gt;=500, "TRUE", "FALSE")</f>
        <v>FALSE</v>
      </c>
      <c r="F1075" s="28">
        <f>_xlfn.XLOOKUP(C1075,[1]Sheet1!$A$4:$A$1530,[1]Sheet1!$B$4:$B$1530)</f>
        <v>276</v>
      </c>
      <c r="G1075" s="4">
        <f>IF(TicketTotals35[[#This Row],[New Tickets]]&gt;499, TicketTotals35[[#This Row],[New Tickets]], 0)</f>
        <v>0</v>
      </c>
      <c r="H1075" s="3">
        <f>ROUND((TicketTotals35[[#This Row],[Billed Tickets]]/$F$5)*$F$6, 2)</f>
        <v>0</v>
      </c>
      <c r="I1075" s="2">
        <f>TicketTotals35[[#This Row],[Billed Tickets]]/$F$5</f>
        <v>0</v>
      </c>
    </row>
    <row r="1076" spans="1:9" x14ac:dyDescent="0.35">
      <c r="A1076" s="27" t="s">
        <v>1759</v>
      </c>
      <c r="B1076" s="8" t="s">
        <v>2951</v>
      </c>
      <c r="C1076" s="24">
        <v>105995</v>
      </c>
      <c r="D1076" s="25" t="s">
        <v>3032</v>
      </c>
      <c r="E1076" s="6" t="str">
        <f>IF(TicketTotals35[[#This Row],[New Tickets]]&gt;=500, "TRUE", "FALSE")</f>
        <v>FALSE</v>
      </c>
      <c r="F1076" s="28">
        <f>_xlfn.XLOOKUP(C1076,[1]Sheet1!$A$4:$A$1530,[1]Sheet1!$B$4:$B$1530)</f>
        <v>368</v>
      </c>
      <c r="G1076" s="4">
        <f>IF(TicketTotals35[[#This Row],[New Tickets]]&gt;499, TicketTotals35[[#This Row],[New Tickets]], 0)</f>
        <v>0</v>
      </c>
      <c r="H1076" s="3">
        <f>ROUND((TicketTotals35[[#This Row],[Billed Tickets]]/$F$5)*$F$6, 2)</f>
        <v>0</v>
      </c>
      <c r="I1076" s="2">
        <f>TicketTotals35[[#This Row],[Billed Tickets]]/$F$5</f>
        <v>0</v>
      </c>
    </row>
    <row r="1077" spans="1:9" x14ac:dyDescent="0.35">
      <c r="A1077" s="27" t="s">
        <v>1759</v>
      </c>
      <c r="B1077" s="8" t="s">
        <v>2951</v>
      </c>
      <c r="C1077" s="24">
        <v>105998</v>
      </c>
      <c r="D1077" s="26" t="s">
        <v>3033</v>
      </c>
      <c r="E1077" s="6" t="str">
        <f>IF(TicketTotals35[[#This Row],[New Tickets]]&gt;=500, "TRUE", "FALSE")</f>
        <v>TRUE</v>
      </c>
      <c r="F1077" s="28">
        <f>_xlfn.XLOOKUP(C1077,[1]Sheet1!$A$4:$A$1530,[1]Sheet1!$B$4:$B$1530)</f>
        <v>1882</v>
      </c>
      <c r="G1077" s="4">
        <f>IF(TicketTotals35[[#This Row],[New Tickets]]&gt;499, TicketTotals35[[#This Row],[New Tickets]], 0)</f>
        <v>1882</v>
      </c>
      <c r="H1077" s="3">
        <f>ROUND((TicketTotals35[[#This Row],[Billed Tickets]]/$F$5)*$F$6, 2)</f>
        <v>1228.94</v>
      </c>
      <c r="I1077" s="2">
        <f>TicketTotals35[[#This Row],[Billed Tickets]]/$F$5</f>
        <v>2.3408286284585058E-4</v>
      </c>
    </row>
    <row r="1078" spans="1:9" x14ac:dyDescent="0.35">
      <c r="A1078" s="27" t="s">
        <v>1759</v>
      </c>
      <c r="B1078" s="8" t="s">
        <v>2951</v>
      </c>
      <c r="C1078" s="24">
        <v>106000</v>
      </c>
      <c r="D1078" s="25" t="s">
        <v>3034</v>
      </c>
      <c r="E1078" s="6" t="str">
        <f>IF(TicketTotals35[[#This Row],[New Tickets]]&gt;=500, "TRUE", "FALSE")</f>
        <v>TRUE</v>
      </c>
      <c r="F1078" s="28">
        <f>_xlfn.XLOOKUP(C1078,[1]Sheet1!$A$4:$A$1530,[1]Sheet1!$B$4:$B$1530)</f>
        <v>5828</v>
      </c>
      <c r="G1078" s="4">
        <f>IF(TicketTotals35[[#This Row],[New Tickets]]&gt;499, TicketTotals35[[#This Row],[New Tickets]], 0)</f>
        <v>5828</v>
      </c>
      <c r="H1078" s="3">
        <f>ROUND((TicketTotals35[[#This Row],[Billed Tickets]]/$F$5)*$F$6, 2)</f>
        <v>3805.65</v>
      </c>
      <c r="I1078" s="2">
        <f>TicketTotals35[[#This Row],[Billed Tickets]]/$F$5</f>
        <v>7.2488571980107181E-4</v>
      </c>
    </row>
    <row r="1079" spans="1:9" x14ac:dyDescent="0.35">
      <c r="A1079" s="27" t="s">
        <v>1759</v>
      </c>
      <c r="B1079" s="8" t="s">
        <v>2951</v>
      </c>
      <c r="C1079" s="24">
        <v>106002</v>
      </c>
      <c r="D1079" s="26" t="s">
        <v>3035</v>
      </c>
      <c r="E1079" s="6" t="str">
        <f>IF(TicketTotals35[[#This Row],[New Tickets]]&gt;=500, "TRUE", "FALSE")</f>
        <v>TRUE</v>
      </c>
      <c r="F1079" s="28">
        <f>_xlfn.XLOOKUP(C1079,[1]Sheet1!$A$4:$A$1530,[1]Sheet1!$B$4:$B$1530)</f>
        <v>755</v>
      </c>
      <c r="G1079" s="4">
        <f>IF(TicketTotals35[[#This Row],[New Tickets]]&gt;499, TicketTotals35[[#This Row],[New Tickets]], 0)</f>
        <v>755</v>
      </c>
      <c r="H1079" s="3">
        <f>ROUND((TicketTotals35[[#This Row],[Billed Tickets]]/$F$5)*$F$6, 2)</f>
        <v>493.01</v>
      </c>
      <c r="I1079" s="2">
        <f>TicketTotals35[[#This Row],[Billed Tickets]]/$F$5</f>
        <v>9.390678079097619E-5</v>
      </c>
    </row>
    <row r="1080" spans="1:9" x14ac:dyDescent="0.35">
      <c r="A1080" s="27" t="s">
        <v>1759</v>
      </c>
      <c r="B1080" s="8" t="s">
        <v>2951</v>
      </c>
      <c r="C1080" s="24">
        <v>106004</v>
      </c>
      <c r="D1080" s="25" t="s">
        <v>3036</v>
      </c>
      <c r="E1080" s="6" t="str">
        <f>IF(TicketTotals35[[#This Row],[New Tickets]]&gt;=500, "TRUE", "FALSE")</f>
        <v>TRUE</v>
      </c>
      <c r="F1080" s="28">
        <f>_xlfn.XLOOKUP(C1080,[1]Sheet1!$A$4:$A$1530,[1]Sheet1!$B$4:$B$1530)</f>
        <v>734</v>
      </c>
      <c r="G1080" s="4">
        <f>IF(TicketTotals35[[#This Row],[New Tickets]]&gt;499, TicketTotals35[[#This Row],[New Tickets]], 0)</f>
        <v>734</v>
      </c>
      <c r="H1080" s="3">
        <f>ROUND((TicketTotals35[[#This Row],[Billed Tickets]]/$F$5)*$F$6, 2)</f>
        <v>479.3</v>
      </c>
      <c r="I1080" s="2">
        <f>TicketTotals35[[#This Row],[Billed Tickets]]/$F$5</f>
        <v>9.1294804106723871E-5</v>
      </c>
    </row>
    <row r="1081" spans="1:9" x14ac:dyDescent="0.35">
      <c r="A1081" s="27" t="s">
        <v>1759</v>
      </c>
      <c r="B1081" s="8" t="s">
        <v>2951</v>
      </c>
      <c r="C1081" s="24">
        <v>106005</v>
      </c>
      <c r="D1081" s="26" t="s">
        <v>3037</v>
      </c>
      <c r="E1081" s="6" t="str">
        <f>IF(TicketTotals35[[#This Row],[New Tickets]]&gt;=500, "TRUE", "FALSE")</f>
        <v>FALSE</v>
      </c>
      <c r="F1081" s="28">
        <f>_xlfn.XLOOKUP(C1081,[1]Sheet1!$A$4:$A$1530,[1]Sheet1!$B$4:$B$1530)</f>
        <v>167</v>
      </c>
      <c r="G1081" s="4">
        <f>IF(TicketTotals35[[#This Row],[New Tickets]]&gt;499, TicketTotals35[[#This Row],[New Tickets]], 0)</f>
        <v>0</v>
      </c>
      <c r="H1081" s="3">
        <f>ROUND((TicketTotals35[[#This Row],[Billed Tickets]]/$F$5)*$F$6, 2)</f>
        <v>0</v>
      </c>
      <c r="I1081" s="2">
        <f>TicketTotals35[[#This Row],[Billed Tickets]]/$F$5</f>
        <v>0</v>
      </c>
    </row>
    <row r="1082" spans="1:9" x14ac:dyDescent="0.35">
      <c r="A1082" s="27" t="s">
        <v>1759</v>
      </c>
      <c r="B1082" s="8" t="s">
        <v>2951</v>
      </c>
      <c r="C1082" s="24">
        <v>106006</v>
      </c>
      <c r="D1082" s="25" t="s">
        <v>3038</v>
      </c>
      <c r="E1082" s="6" t="str">
        <f>IF(TicketTotals35[[#This Row],[New Tickets]]&gt;=500, "TRUE", "FALSE")</f>
        <v>TRUE</v>
      </c>
      <c r="F1082" s="28">
        <f>_xlfn.XLOOKUP(C1082,[1]Sheet1!$A$4:$A$1530,[1]Sheet1!$B$4:$B$1530)</f>
        <v>3499</v>
      </c>
      <c r="G1082" s="4">
        <f>IF(TicketTotals35[[#This Row],[New Tickets]]&gt;499, TicketTotals35[[#This Row],[New Tickets]], 0)</f>
        <v>3499</v>
      </c>
      <c r="H1082" s="3">
        <f>ROUND((TicketTotals35[[#This Row],[Billed Tickets]]/$F$5)*$F$6, 2)</f>
        <v>2284.83</v>
      </c>
      <c r="I1082" s="2">
        <f>TicketTotals35[[#This Row],[Billed Tickets]]/$F$5</f>
        <v>4.3520506753327908E-4</v>
      </c>
    </row>
    <row r="1083" spans="1:9" x14ac:dyDescent="0.35">
      <c r="A1083" s="27" t="s">
        <v>1759</v>
      </c>
      <c r="B1083" s="8" t="s">
        <v>2951</v>
      </c>
      <c r="C1083" s="24">
        <v>106008</v>
      </c>
      <c r="D1083" s="26" t="s">
        <v>3039</v>
      </c>
      <c r="E1083" s="6" t="str">
        <f>IF(TicketTotals35[[#This Row],[New Tickets]]&gt;=500, "TRUE", "FALSE")</f>
        <v>TRUE</v>
      </c>
      <c r="F1083" s="28">
        <f>_xlfn.XLOOKUP(C1083,[1]Sheet1!$A$4:$A$1530,[1]Sheet1!$B$4:$B$1530)</f>
        <v>10608</v>
      </c>
      <c r="G1083" s="4">
        <f>IF(TicketTotals35[[#This Row],[New Tickets]]&gt;499, TicketTotals35[[#This Row],[New Tickets]], 0)</f>
        <v>10608</v>
      </c>
      <c r="H1083" s="3">
        <f>ROUND((TicketTotals35[[#This Row],[Billed Tickets]]/$F$5)*$F$6, 2)</f>
        <v>6926.96</v>
      </c>
      <c r="I1083" s="2">
        <f>TicketTotals35[[#This Row],[Billed Tickets]]/$F$5</f>
        <v>1.3194213650737424E-3</v>
      </c>
    </row>
    <row r="1084" spans="1:9" x14ac:dyDescent="0.35">
      <c r="A1084" s="27" t="s">
        <v>1759</v>
      </c>
      <c r="B1084" s="8" t="s">
        <v>2951</v>
      </c>
      <c r="C1084" s="24">
        <v>106010</v>
      </c>
      <c r="D1084" s="25" t="s">
        <v>3040</v>
      </c>
      <c r="E1084" s="6" t="str">
        <f>IF(TicketTotals35[[#This Row],[New Tickets]]&gt;=500, "TRUE", "FALSE")</f>
        <v>TRUE</v>
      </c>
      <c r="F1084" s="28">
        <f>_xlfn.XLOOKUP(C1084,[1]Sheet1!$A$4:$A$1530,[1]Sheet1!$B$4:$B$1530)</f>
        <v>791</v>
      </c>
      <c r="G1084" s="4">
        <f>IF(TicketTotals35[[#This Row],[New Tickets]]&gt;499, TicketTotals35[[#This Row],[New Tickets]], 0)</f>
        <v>791</v>
      </c>
      <c r="H1084" s="3">
        <f>ROUND((TicketTotals35[[#This Row],[Billed Tickets]]/$F$5)*$F$6, 2)</f>
        <v>516.52</v>
      </c>
      <c r="I1084" s="2">
        <f>TicketTotals35[[#This Row],[Billed Tickets]]/$F$5</f>
        <v>9.8384455106837306E-5</v>
      </c>
    </row>
    <row r="1085" spans="1:9" x14ac:dyDescent="0.35">
      <c r="A1085" s="27" t="s">
        <v>1759</v>
      </c>
      <c r="B1085" s="8" t="s">
        <v>2951</v>
      </c>
      <c r="C1085" s="24">
        <v>106016</v>
      </c>
      <c r="D1085" s="26" t="s">
        <v>3041</v>
      </c>
      <c r="E1085" s="6" t="str">
        <f>IF(TicketTotals35[[#This Row],[New Tickets]]&gt;=500, "TRUE", "FALSE")</f>
        <v>TRUE</v>
      </c>
      <c r="F1085" s="28">
        <f>_xlfn.XLOOKUP(C1085,[1]Sheet1!$A$4:$A$1530,[1]Sheet1!$B$4:$B$1530)</f>
        <v>1639</v>
      </c>
      <c r="G1085" s="4">
        <f>IF(TicketTotals35[[#This Row],[New Tickets]]&gt;499, TicketTotals35[[#This Row],[New Tickets]], 0)</f>
        <v>1639</v>
      </c>
      <c r="H1085" s="3">
        <f>ROUND((TicketTotals35[[#This Row],[Billed Tickets]]/$F$5)*$F$6, 2)</f>
        <v>1070.26</v>
      </c>
      <c r="I1085" s="2">
        <f>TicketTotals35[[#This Row],[Billed Tickets]]/$F$5</f>
        <v>2.0385856121378805E-4</v>
      </c>
    </row>
    <row r="1086" spans="1:9" x14ac:dyDescent="0.35">
      <c r="A1086" s="27" t="s">
        <v>1759</v>
      </c>
      <c r="B1086" s="8" t="s">
        <v>2951</v>
      </c>
      <c r="C1086" s="24">
        <v>106022</v>
      </c>
      <c r="D1086" s="25" t="s">
        <v>3042</v>
      </c>
      <c r="E1086" s="6" t="str">
        <f>IF(TicketTotals35[[#This Row],[New Tickets]]&gt;=500, "TRUE", "FALSE")</f>
        <v>TRUE</v>
      </c>
      <c r="F1086" s="28">
        <f>_xlfn.XLOOKUP(C1086,[1]Sheet1!$A$4:$A$1530,[1]Sheet1!$B$4:$B$1530)</f>
        <v>6900</v>
      </c>
      <c r="G1086" s="4">
        <f>IF(TicketTotals35[[#This Row],[New Tickets]]&gt;499, TicketTotals35[[#This Row],[New Tickets]], 0)</f>
        <v>6900</v>
      </c>
      <c r="H1086" s="3">
        <f>ROUND((TicketTotals35[[#This Row],[Billed Tickets]]/$F$5)*$F$6, 2)</f>
        <v>4505.66</v>
      </c>
      <c r="I1086" s="2">
        <f>TicketTotals35[[#This Row],[Billed Tickets]]/$F$5</f>
        <v>8.5822091054004737E-4</v>
      </c>
    </row>
    <row r="1087" spans="1:9" x14ac:dyDescent="0.35">
      <c r="A1087" s="27" t="s">
        <v>1759</v>
      </c>
      <c r="B1087" s="8" t="s">
        <v>2951</v>
      </c>
      <c r="C1087" s="24">
        <v>106023</v>
      </c>
      <c r="D1087" s="26" t="s">
        <v>3043</v>
      </c>
      <c r="E1087" s="6" t="str">
        <f>IF(TicketTotals35[[#This Row],[New Tickets]]&gt;=500, "TRUE", "FALSE")</f>
        <v>FALSE</v>
      </c>
      <c r="F1087" s="28">
        <f>_xlfn.XLOOKUP(C1087,[1]Sheet1!$A$4:$A$1530,[1]Sheet1!$B$4:$B$1530)</f>
        <v>456</v>
      </c>
      <c r="G1087" s="4">
        <f>IF(TicketTotals35[[#This Row],[New Tickets]]&gt;499, TicketTotals35[[#This Row],[New Tickets]], 0)</f>
        <v>0</v>
      </c>
      <c r="H1087" s="3">
        <f>ROUND((TicketTotals35[[#This Row],[Billed Tickets]]/$F$5)*$F$6, 2)</f>
        <v>0</v>
      </c>
      <c r="I1087" s="2">
        <f>TicketTotals35[[#This Row],[Billed Tickets]]/$F$5</f>
        <v>0</v>
      </c>
    </row>
    <row r="1088" spans="1:9" x14ac:dyDescent="0.35">
      <c r="A1088" s="27" t="s">
        <v>1759</v>
      </c>
      <c r="B1088" s="8" t="s">
        <v>2951</v>
      </c>
      <c r="C1088" s="24">
        <v>106024</v>
      </c>
      <c r="D1088" s="25" t="s">
        <v>3044</v>
      </c>
      <c r="E1088" s="6" t="str">
        <f>IF(TicketTotals35[[#This Row],[New Tickets]]&gt;=500, "TRUE", "FALSE")</f>
        <v>TRUE</v>
      </c>
      <c r="F1088" s="28">
        <f>_xlfn.XLOOKUP(C1088,[1]Sheet1!$A$4:$A$1530,[1]Sheet1!$B$4:$B$1530)</f>
        <v>4521</v>
      </c>
      <c r="G1088" s="4">
        <f>IF(TicketTotals35[[#This Row],[New Tickets]]&gt;499, TicketTotals35[[#This Row],[New Tickets]], 0)</f>
        <v>4521</v>
      </c>
      <c r="H1088" s="3">
        <f>ROUND((TicketTotals35[[#This Row],[Billed Tickets]]/$F$5)*$F$6, 2)</f>
        <v>2952.19</v>
      </c>
      <c r="I1088" s="2">
        <f>TicketTotals35[[#This Row],[Billed Tickets]]/$F$5</f>
        <v>5.6232126616689187E-4</v>
      </c>
    </row>
    <row r="1089" spans="1:9" x14ac:dyDescent="0.35">
      <c r="A1089" s="27" t="s">
        <v>1759</v>
      </c>
      <c r="B1089" s="8" t="s">
        <v>2951</v>
      </c>
      <c r="C1089" s="24">
        <v>106028</v>
      </c>
      <c r="D1089" s="26" t="s">
        <v>3045</v>
      </c>
      <c r="E1089" s="6" t="str">
        <f>IF(TicketTotals35[[#This Row],[New Tickets]]&gt;=500, "TRUE", "FALSE")</f>
        <v>FALSE</v>
      </c>
      <c r="F1089" s="28">
        <f>_xlfn.XLOOKUP(C1089,[1]Sheet1!$A$4:$A$1530,[1]Sheet1!$B$4:$B$1530)</f>
        <v>324</v>
      </c>
      <c r="G1089" s="4">
        <f>IF(TicketTotals35[[#This Row],[New Tickets]]&gt;499, TicketTotals35[[#This Row],[New Tickets]], 0)</f>
        <v>0</v>
      </c>
      <c r="H1089" s="3">
        <f>ROUND((TicketTotals35[[#This Row],[Billed Tickets]]/$F$5)*$F$6, 2)</f>
        <v>0</v>
      </c>
      <c r="I1089" s="2">
        <f>TicketTotals35[[#This Row],[Billed Tickets]]/$F$5</f>
        <v>0</v>
      </c>
    </row>
    <row r="1090" spans="1:9" x14ac:dyDescent="0.35">
      <c r="A1090" s="27" t="s">
        <v>1759</v>
      </c>
      <c r="B1090" s="8" t="s">
        <v>2951</v>
      </c>
      <c r="C1090" s="24">
        <v>106127</v>
      </c>
      <c r="D1090" s="25" t="s">
        <v>3046</v>
      </c>
      <c r="E1090" s="6" t="str">
        <f>IF(TicketTotals35[[#This Row],[New Tickets]]&gt;=500, "TRUE", "FALSE")</f>
        <v>FALSE</v>
      </c>
      <c r="F1090" s="28">
        <f>_xlfn.XLOOKUP(C1090,[1]Sheet1!$A$4:$A$1530,[1]Sheet1!$B$4:$B$1530)</f>
        <v>46</v>
      </c>
      <c r="G1090" s="4">
        <f>IF(TicketTotals35[[#This Row],[New Tickets]]&gt;499, TicketTotals35[[#This Row],[New Tickets]], 0)</f>
        <v>0</v>
      </c>
      <c r="H1090" s="3">
        <f>ROUND((TicketTotals35[[#This Row],[Billed Tickets]]/$F$5)*$F$6, 2)</f>
        <v>0</v>
      </c>
      <c r="I1090" s="2">
        <f>TicketTotals35[[#This Row],[Billed Tickets]]/$F$5</f>
        <v>0</v>
      </c>
    </row>
    <row r="1091" spans="1:9" x14ac:dyDescent="0.35">
      <c r="A1091" s="27" t="s">
        <v>1759</v>
      </c>
      <c r="B1091" s="8" t="s">
        <v>2951</v>
      </c>
      <c r="C1091" s="24">
        <v>106225</v>
      </c>
      <c r="D1091" s="26" t="s">
        <v>3047</v>
      </c>
      <c r="E1091" s="6" t="str">
        <f>IF(TicketTotals35[[#This Row],[New Tickets]]&gt;=500, "TRUE", "FALSE")</f>
        <v>FALSE</v>
      </c>
      <c r="F1091" s="28">
        <f>_xlfn.XLOOKUP(C1091,[1]Sheet1!$A$4:$A$1530,[1]Sheet1!$B$4:$B$1530)</f>
        <v>13</v>
      </c>
      <c r="G1091" s="4">
        <f>IF(TicketTotals35[[#This Row],[New Tickets]]&gt;499, TicketTotals35[[#This Row],[New Tickets]], 0)</f>
        <v>0</v>
      </c>
      <c r="H1091" s="3">
        <f>ROUND((TicketTotals35[[#This Row],[Billed Tickets]]/$F$5)*$F$6, 2)</f>
        <v>0</v>
      </c>
      <c r="I1091" s="2">
        <f>TicketTotals35[[#This Row],[Billed Tickets]]/$F$5</f>
        <v>0</v>
      </c>
    </row>
    <row r="1092" spans="1:9" x14ac:dyDescent="0.35">
      <c r="A1092" s="27" t="s">
        <v>1759</v>
      </c>
      <c r="B1092" s="8" t="s">
        <v>2951</v>
      </c>
      <c r="C1092" s="24">
        <v>106238</v>
      </c>
      <c r="D1092" s="25" t="s">
        <v>3048</v>
      </c>
      <c r="E1092" s="6" t="str">
        <f>IF(TicketTotals35[[#This Row],[New Tickets]]&gt;=500, "TRUE", "FALSE")</f>
        <v>TRUE</v>
      </c>
      <c r="F1092" s="28">
        <f>_xlfn.XLOOKUP(C1092,[1]Sheet1!$A$4:$A$1530,[1]Sheet1!$B$4:$B$1530)</f>
        <v>527</v>
      </c>
      <c r="G1092" s="4">
        <f>IF(TicketTotals35[[#This Row],[New Tickets]]&gt;499, TicketTotals35[[#This Row],[New Tickets]], 0)</f>
        <v>527</v>
      </c>
      <c r="H1092" s="3">
        <f>ROUND((TicketTotals35[[#This Row],[Billed Tickets]]/$F$5)*$F$6, 2)</f>
        <v>344.13</v>
      </c>
      <c r="I1092" s="2">
        <f>TicketTotals35[[#This Row],[Billed Tickets]]/$F$5</f>
        <v>6.5548176790522451E-5</v>
      </c>
    </row>
    <row r="1093" spans="1:9" x14ac:dyDescent="0.35">
      <c r="A1093" s="27" t="s">
        <v>1759</v>
      </c>
      <c r="B1093" s="8" t="s">
        <v>2951</v>
      </c>
      <c r="C1093" s="24">
        <v>106251</v>
      </c>
      <c r="D1093" s="26" t="s">
        <v>1886</v>
      </c>
      <c r="E1093" s="6" t="str">
        <f>IF(TicketTotals35[[#This Row],[New Tickets]]&gt;=500, "TRUE", "FALSE")</f>
        <v>FALSE</v>
      </c>
      <c r="F1093" s="28">
        <f>_xlfn.XLOOKUP(C1093,[1]Sheet1!$A$4:$A$1530,[1]Sheet1!$B$4:$B$1530)</f>
        <v>89</v>
      </c>
      <c r="G1093" s="4">
        <f>IF(TicketTotals35[[#This Row],[New Tickets]]&gt;499, TicketTotals35[[#This Row],[New Tickets]], 0)</f>
        <v>0</v>
      </c>
      <c r="H1093" s="3">
        <f>ROUND((TicketTotals35[[#This Row],[Billed Tickets]]/$F$5)*$F$6, 2)</f>
        <v>0</v>
      </c>
      <c r="I1093" s="2">
        <f>TicketTotals35[[#This Row],[Billed Tickets]]/$F$5</f>
        <v>0</v>
      </c>
    </row>
    <row r="1094" spans="1:9" x14ac:dyDescent="0.35">
      <c r="A1094" s="27" t="s">
        <v>1759</v>
      </c>
      <c r="B1094" s="8" t="s">
        <v>2951</v>
      </c>
      <c r="C1094" s="24">
        <v>106277</v>
      </c>
      <c r="D1094" s="25" t="s">
        <v>1887</v>
      </c>
      <c r="E1094" s="6" t="str">
        <f>IF(TicketTotals35[[#This Row],[New Tickets]]&gt;=500, "TRUE", "FALSE")</f>
        <v>FALSE</v>
      </c>
      <c r="F1094" s="28">
        <f>_xlfn.XLOOKUP(C1094,[1]Sheet1!$A$4:$A$1530,[1]Sheet1!$B$4:$B$1530)</f>
        <v>93</v>
      </c>
      <c r="G1094" s="4">
        <f>IF(TicketTotals35[[#This Row],[New Tickets]]&gt;499, TicketTotals35[[#This Row],[New Tickets]], 0)</f>
        <v>0</v>
      </c>
      <c r="H1094" s="3">
        <f>ROUND((TicketTotals35[[#This Row],[Billed Tickets]]/$F$5)*$F$6, 2)</f>
        <v>0</v>
      </c>
      <c r="I1094" s="2">
        <f>TicketTotals35[[#This Row],[Billed Tickets]]/$F$5</f>
        <v>0</v>
      </c>
    </row>
    <row r="1095" spans="1:9" ht="31" x14ac:dyDescent="0.35">
      <c r="A1095" s="27" t="s">
        <v>1759</v>
      </c>
      <c r="B1095" s="8" t="s">
        <v>2951</v>
      </c>
      <c r="C1095" s="24">
        <v>106278</v>
      </c>
      <c r="D1095" s="26" t="s">
        <v>1889</v>
      </c>
      <c r="E1095" s="6" t="str">
        <f>IF(TicketTotals35[[#This Row],[New Tickets]]&gt;=500, "TRUE", "FALSE")</f>
        <v>FALSE</v>
      </c>
      <c r="F1095" s="28">
        <f>_xlfn.XLOOKUP(C1095,[1]Sheet1!$A$4:$A$1530,[1]Sheet1!$B$4:$B$1530)</f>
        <v>27</v>
      </c>
      <c r="G1095" s="4">
        <f>IF(TicketTotals35[[#This Row],[New Tickets]]&gt;499, TicketTotals35[[#This Row],[New Tickets]], 0)</f>
        <v>0</v>
      </c>
      <c r="H1095" s="3">
        <f>ROUND((TicketTotals35[[#This Row],[Billed Tickets]]/$F$5)*$F$6, 2)</f>
        <v>0</v>
      </c>
      <c r="I1095" s="2">
        <f>TicketTotals35[[#This Row],[Billed Tickets]]/$F$5</f>
        <v>0</v>
      </c>
    </row>
    <row r="1096" spans="1:9" x14ac:dyDescent="0.35">
      <c r="A1096" s="27" t="s">
        <v>1759</v>
      </c>
      <c r="B1096" s="8" t="s">
        <v>2951</v>
      </c>
      <c r="C1096" s="24">
        <v>106279</v>
      </c>
      <c r="D1096" s="25" t="s">
        <v>1888</v>
      </c>
      <c r="E1096" s="6" t="str">
        <f>IF(TicketTotals35[[#This Row],[New Tickets]]&gt;=500, "TRUE", "FALSE")</f>
        <v>FALSE</v>
      </c>
      <c r="F1096" s="28">
        <f>_xlfn.XLOOKUP(C1096,[1]Sheet1!$A$4:$A$1530,[1]Sheet1!$B$4:$B$1530)</f>
        <v>3</v>
      </c>
      <c r="G1096" s="4">
        <f>IF(TicketTotals35[[#This Row],[New Tickets]]&gt;499, TicketTotals35[[#This Row],[New Tickets]], 0)</f>
        <v>0</v>
      </c>
      <c r="H1096" s="3">
        <f>ROUND((TicketTotals35[[#This Row],[Billed Tickets]]/$F$5)*$F$6, 2)</f>
        <v>0</v>
      </c>
      <c r="I1096" s="2">
        <f>TicketTotals35[[#This Row],[Billed Tickets]]/$F$5</f>
        <v>0</v>
      </c>
    </row>
    <row r="1097" spans="1:9" x14ac:dyDescent="0.35">
      <c r="A1097" s="27" t="s">
        <v>1759</v>
      </c>
      <c r="B1097" s="8" t="s">
        <v>2951</v>
      </c>
      <c r="C1097" s="24">
        <v>106304</v>
      </c>
      <c r="D1097" s="26" t="s">
        <v>1890</v>
      </c>
      <c r="E1097" s="6" t="str">
        <f>IF(TicketTotals35[[#This Row],[New Tickets]]&gt;=500, "TRUE", "FALSE")</f>
        <v>FALSE</v>
      </c>
      <c r="F1097" s="28">
        <f>_xlfn.XLOOKUP(C1097,[1]Sheet1!$A$4:$A$1530,[1]Sheet1!$B$4:$B$1530)</f>
        <v>12</v>
      </c>
      <c r="G1097" s="4">
        <f>IF(TicketTotals35[[#This Row],[New Tickets]]&gt;499, TicketTotals35[[#This Row],[New Tickets]], 0)</f>
        <v>0</v>
      </c>
      <c r="H1097" s="3">
        <f>ROUND((TicketTotals35[[#This Row],[Billed Tickets]]/$F$5)*$F$6, 2)</f>
        <v>0</v>
      </c>
      <c r="I1097" s="2">
        <f>TicketTotals35[[#This Row],[Billed Tickets]]/$F$5</f>
        <v>0</v>
      </c>
    </row>
    <row r="1098" spans="1:9" x14ac:dyDescent="0.35">
      <c r="A1098" s="27" t="s">
        <v>1759</v>
      </c>
      <c r="B1098" s="8" t="s">
        <v>2951</v>
      </c>
      <c r="C1098" s="24">
        <v>106330</v>
      </c>
      <c r="D1098" s="25" t="s">
        <v>1891</v>
      </c>
      <c r="E1098" s="6" t="str">
        <f>IF(TicketTotals35[[#This Row],[New Tickets]]&gt;=500, "TRUE", "FALSE")</f>
        <v>TRUE</v>
      </c>
      <c r="F1098" s="28">
        <f>_xlfn.XLOOKUP(C1098,[1]Sheet1!$A$4:$A$1530,[1]Sheet1!$B$4:$B$1530)</f>
        <v>541</v>
      </c>
      <c r="G1098" s="4">
        <f>IF(TicketTotals35[[#This Row],[New Tickets]]&gt;499, TicketTotals35[[#This Row],[New Tickets]], 0)</f>
        <v>541</v>
      </c>
      <c r="H1098" s="3">
        <f>ROUND((TicketTotals35[[#This Row],[Billed Tickets]]/$F$5)*$F$6, 2)</f>
        <v>353.27</v>
      </c>
      <c r="I1098" s="2">
        <f>TicketTotals35[[#This Row],[Billed Tickets]]/$F$5</f>
        <v>6.7289494580024002E-5</v>
      </c>
    </row>
    <row r="1099" spans="1:9" x14ac:dyDescent="0.35">
      <c r="A1099" s="27" t="s">
        <v>1759</v>
      </c>
      <c r="B1099" s="8" t="s">
        <v>2951</v>
      </c>
      <c r="C1099" s="24">
        <v>106343</v>
      </c>
      <c r="D1099" s="26" t="s">
        <v>1892</v>
      </c>
      <c r="E1099" s="6" t="str">
        <f>IF(TicketTotals35[[#This Row],[New Tickets]]&gt;=500, "TRUE", "FALSE")</f>
        <v>FALSE</v>
      </c>
      <c r="F1099" s="28">
        <f>_xlfn.XLOOKUP(C1099,[1]Sheet1!$A$4:$A$1530,[1]Sheet1!$B$4:$B$1530)</f>
        <v>56</v>
      </c>
      <c r="G1099" s="4">
        <f>IF(TicketTotals35[[#This Row],[New Tickets]]&gt;499, TicketTotals35[[#This Row],[New Tickets]], 0)</f>
        <v>0</v>
      </c>
      <c r="H1099" s="3">
        <f>ROUND((TicketTotals35[[#This Row],[Billed Tickets]]/$F$5)*$F$6, 2)</f>
        <v>0</v>
      </c>
      <c r="I1099" s="2">
        <f>TicketTotals35[[#This Row],[Billed Tickets]]/$F$5</f>
        <v>0</v>
      </c>
    </row>
    <row r="1100" spans="1:9" x14ac:dyDescent="0.35">
      <c r="A1100" s="27" t="s">
        <v>1759</v>
      </c>
      <c r="B1100" s="8" t="s">
        <v>2951</v>
      </c>
      <c r="C1100" s="24">
        <v>106356</v>
      </c>
      <c r="D1100" s="25" t="s">
        <v>1893</v>
      </c>
      <c r="E1100" s="6" t="str">
        <f>IF(TicketTotals35[[#This Row],[New Tickets]]&gt;=500, "TRUE", "FALSE")</f>
        <v>FALSE</v>
      </c>
      <c r="F1100" s="28">
        <f>_xlfn.XLOOKUP(C1100,[1]Sheet1!$A$4:$A$1530,[1]Sheet1!$B$4:$B$1530)</f>
        <v>224</v>
      </c>
      <c r="G1100" s="4">
        <f>IF(TicketTotals35[[#This Row],[New Tickets]]&gt;499, TicketTotals35[[#This Row],[New Tickets]], 0)</f>
        <v>0</v>
      </c>
      <c r="H1100" s="3">
        <f>ROUND((TicketTotals35[[#This Row],[Billed Tickets]]/$F$5)*$F$6, 2)</f>
        <v>0</v>
      </c>
      <c r="I1100" s="2">
        <f>TicketTotals35[[#This Row],[Billed Tickets]]/$F$5</f>
        <v>0</v>
      </c>
    </row>
    <row r="1101" spans="1:9" x14ac:dyDescent="0.35">
      <c r="A1101" s="27" t="s">
        <v>1759</v>
      </c>
      <c r="B1101" s="8" t="s">
        <v>2951</v>
      </c>
      <c r="C1101" s="24">
        <v>106370</v>
      </c>
      <c r="D1101" s="26" t="s">
        <v>1894</v>
      </c>
      <c r="E1101" s="6" t="str">
        <f>IF(TicketTotals35[[#This Row],[New Tickets]]&gt;=500, "TRUE", "FALSE")</f>
        <v>FALSE</v>
      </c>
      <c r="F1101" s="28">
        <f>_xlfn.XLOOKUP(C1101,[1]Sheet1!$A$4:$A$1530,[1]Sheet1!$B$4:$B$1530)</f>
        <v>58</v>
      </c>
      <c r="G1101" s="4">
        <f>IF(TicketTotals35[[#This Row],[New Tickets]]&gt;499, TicketTotals35[[#This Row],[New Tickets]], 0)</f>
        <v>0</v>
      </c>
      <c r="H1101" s="3">
        <f>ROUND((TicketTotals35[[#This Row],[Billed Tickets]]/$F$5)*$F$6, 2)</f>
        <v>0</v>
      </c>
      <c r="I1101" s="2">
        <f>TicketTotals35[[#This Row],[Billed Tickets]]/$F$5</f>
        <v>0</v>
      </c>
    </row>
    <row r="1102" spans="1:9" ht="31" x14ac:dyDescent="0.35">
      <c r="A1102" s="27" t="s">
        <v>1759</v>
      </c>
      <c r="B1102" s="8" t="s">
        <v>2951</v>
      </c>
      <c r="C1102" s="24">
        <v>106383</v>
      </c>
      <c r="D1102" s="25" t="s">
        <v>1895</v>
      </c>
      <c r="E1102" s="6" t="str">
        <f>IF(TicketTotals35[[#This Row],[New Tickets]]&gt;=500, "TRUE", "FALSE")</f>
        <v>FALSE</v>
      </c>
      <c r="F1102" s="28">
        <f>_xlfn.XLOOKUP(C1102,[1]Sheet1!$A$4:$A$1530,[1]Sheet1!$B$4:$B$1530)</f>
        <v>77</v>
      </c>
      <c r="G1102" s="4">
        <f>IF(TicketTotals35[[#This Row],[New Tickets]]&gt;499, TicketTotals35[[#This Row],[New Tickets]], 0)</f>
        <v>0</v>
      </c>
      <c r="H1102" s="3">
        <f>ROUND((TicketTotals35[[#This Row],[Billed Tickets]]/$F$5)*$F$6, 2)</f>
        <v>0</v>
      </c>
      <c r="I1102" s="2">
        <f>TicketTotals35[[#This Row],[Billed Tickets]]/$F$5</f>
        <v>0</v>
      </c>
    </row>
    <row r="1103" spans="1:9" x14ac:dyDescent="0.35">
      <c r="A1103" s="27" t="s">
        <v>1759</v>
      </c>
      <c r="B1103" s="8" t="s">
        <v>2951</v>
      </c>
      <c r="C1103" s="24">
        <v>106488</v>
      </c>
      <c r="D1103" s="26" t="s">
        <v>1896</v>
      </c>
      <c r="E1103" s="6" t="str">
        <f>IF(TicketTotals35[[#This Row],[New Tickets]]&gt;=500, "TRUE", "FALSE")</f>
        <v>TRUE</v>
      </c>
      <c r="F1103" s="28">
        <f>_xlfn.XLOOKUP(C1103,[1]Sheet1!$A$4:$A$1530,[1]Sheet1!$B$4:$B$1530)</f>
        <v>1789</v>
      </c>
      <c r="G1103" s="4">
        <f>IF(TicketTotals35[[#This Row],[New Tickets]]&gt;499, TicketTotals35[[#This Row],[New Tickets]], 0)</f>
        <v>1789</v>
      </c>
      <c r="H1103" s="3">
        <f>ROUND((TicketTotals35[[#This Row],[Billed Tickets]]/$F$5)*$F$6, 2)</f>
        <v>1168.21</v>
      </c>
      <c r="I1103" s="2">
        <f>TicketTotals35[[#This Row],[Billed Tickets]]/$F$5</f>
        <v>2.2251553752987603E-4</v>
      </c>
    </row>
    <row r="1104" spans="1:9" x14ac:dyDescent="0.35">
      <c r="A1104" s="27" t="s">
        <v>1759</v>
      </c>
      <c r="B1104" s="8" t="s">
        <v>2951</v>
      </c>
      <c r="C1104" s="24">
        <v>106514</v>
      </c>
      <c r="D1104" s="25" t="s">
        <v>1897</v>
      </c>
      <c r="E1104" s="6" t="str">
        <f>IF(TicketTotals35[[#This Row],[New Tickets]]&gt;=500, "TRUE", "FALSE")</f>
        <v>FALSE</v>
      </c>
      <c r="F1104" s="28">
        <f>_xlfn.XLOOKUP(C1104,[1]Sheet1!$A$4:$A$1530,[1]Sheet1!$B$4:$B$1530)</f>
        <v>46</v>
      </c>
      <c r="G1104" s="4">
        <f>IF(TicketTotals35[[#This Row],[New Tickets]]&gt;499, TicketTotals35[[#This Row],[New Tickets]], 0)</f>
        <v>0</v>
      </c>
      <c r="H1104" s="3">
        <f>ROUND((TicketTotals35[[#This Row],[Billed Tickets]]/$F$5)*$F$6, 2)</f>
        <v>0</v>
      </c>
      <c r="I1104" s="2">
        <f>TicketTotals35[[#This Row],[Billed Tickets]]/$F$5</f>
        <v>0</v>
      </c>
    </row>
    <row r="1105" spans="1:9" x14ac:dyDescent="0.35">
      <c r="A1105" s="27" t="s">
        <v>1759</v>
      </c>
      <c r="B1105" s="8" t="s">
        <v>2951</v>
      </c>
      <c r="C1105" s="24">
        <v>106526</v>
      </c>
      <c r="D1105" s="26" t="s">
        <v>1898</v>
      </c>
      <c r="E1105" s="6" t="str">
        <f>IF(TicketTotals35[[#This Row],[New Tickets]]&gt;=500, "TRUE", "FALSE")</f>
        <v>FALSE</v>
      </c>
      <c r="F1105" s="28">
        <f>_xlfn.XLOOKUP(C1105,[1]Sheet1!$A$4:$A$1530,[1]Sheet1!$B$4:$B$1530)</f>
        <v>1</v>
      </c>
      <c r="G1105" s="4">
        <f>IF(TicketTotals35[[#This Row],[New Tickets]]&gt;499, TicketTotals35[[#This Row],[New Tickets]], 0)</f>
        <v>0</v>
      </c>
      <c r="H1105" s="3">
        <f>ROUND((TicketTotals35[[#This Row],[Billed Tickets]]/$F$5)*$F$6, 2)</f>
        <v>0</v>
      </c>
      <c r="I1105" s="2">
        <f>TicketTotals35[[#This Row],[Billed Tickets]]/$F$5</f>
        <v>0</v>
      </c>
    </row>
    <row r="1106" spans="1:9" x14ac:dyDescent="0.35">
      <c r="A1106" s="27" t="s">
        <v>1759</v>
      </c>
      <c r="B1106" s="8" t="s">
        <v>2951</v>
      </c>
      <c r="C1106" s="24">
        <v>106541</v>
      </c>
      <c r="D1106" s="25" t="s">
        <v>1899</v>
      </c>
      <c r="E1106" s="6" t="str">
        <f>IF(TicketTotals35[[#This Row],[New Tickets]]&gt;=500, "TRUE", "FALSE")</f>
        <v>TRUE</v>
      </c>
      <c r="F1106" s="28">
        <f>_xlfn.XLOOKUP(C1106,[1]Sheet1!$A$4:$A$1530,[1]Sheet1!$B$4:$B$1530)</f>
        <v>2040</v>
      </c>
      <c r="G1106" s="4">
        <f>IF(TicketTotals35[[#This Row],[New Tickets]]&gt;499, TicketTotals35[[#This Row],[New Tickets]], 0)</f>
        <v>2040</v>
      </c>
      <c r="H1106" s="3">
        <f>ROUND((TicketTotals35[[#This Row],[Billed Tickets]]/$F$5)*$F$6, 2)</f>
        <v>1332.11</v>
      </c>
      <c r="I1106" s="2">
        <f>TicketTotals35[[#This Row],[Billed Tickets]]/$F$5</f>
        <v>2.5373487789879661E-4</v>
      </c>
    </row>
    <row r="1107" spans="1:9" x14ac:dyDescent="0.35">
      <c r="A1107" s="27" t="s">
        <v>1759</v>
      </c>
      <c r="B1107" s="8" t="s">
        <v>2951</v>
      </c>
      <c r="C1107" s="24">
        <v>106804</v>
      </c>
      <c r="D1107" s="26" t="s">
        <v>1900</v>
      </c>
      <c r="E1107" s="6" t="str">
        <f>IF(TicketTotals35[[#This Row],[New Tickets]]&gt;=500, "TRUE", "FALSE")</f>
        <v>FALSE</v>
      </c>
      <c r="F1107" s="28">
        <f>_xlfn.XLOOKUP(C1107,[1]Sheet1!$A$4:$A$1530,[1]Sheet1!$B$4:$B$1530)</f>
        <v>134</v>
      </c>
      <c r="G1107" s="4">
        <f>IF(TicketTotals35[[#This Row],[New Tickets]]&gt;499, TicketTotals35[[#This Row],[New Tickets]], 0)</f>
        <v>0</v>
      </c>
      <c r="H1107" s="3">
        <f>ROUND((TicketTotals35[[#This Row],[Billed Tickets]]/$F$5)*$F$6, 2)</f>
        <v>0</v>
      </c>
      <c r="I1107" s="2">
        <f>TicketTotals35[[#This Row],[Billed Tickets]]/$F$5</f>
        <v>0</v>
      </c>
    </row>
    <row r="1108" spans="1:9" x14ac:dyDescent="0.35">
      <c r="A1108" s="27" t="s">
        <v>1759</v>
      </c>
      <c r="B1108" s="8" t="s">
        <v>2951</v>
      </c>
      <c r="C1108" s="24">
        <v>106857</v>
      </c>
      <c r="D1108" s="25" t="s">
        <v>1901</v>
      </c>
      <c r="E1108" s="6" t="str">
        <f>IF(TicketTotals35[[#This Row],[New Tickets]]&gt;=500, "TRUE", "FALSE")</f>
        <v>FALSE</v>
      </c>
      <c r="F1108" s="28">
        <f>_xlfn.XLOOKUP(C1108,[1]Sheet1!$A$4:$A$1530,[1]Sheet1!$B$4:$B$1530)</f>
        <v>291</v>
      </c>
      <c r="G1108" s="4">
        <f>IF(TicketTotals35[[#This Row],[New Tickets]]&gt;499, TicketTotals35[[#This Row],[New Tickets]], 0)</f>
        <v>0</v>
      </c>
      <c r="H1108" s="3">
        <f>ROUND((TicketTotals35[[#This Row],[Billed Tickets]]/$F$5)*$F$6, 2)</f>
        <v>0</v>
      </c>
      <c r="I1108" s="2">
        <f>TicketTotals35[[#This Row],[Billed Tickets]]/$F$5</f>
        <v>0</v>
      </c>
    </row>
    <row r="1109" spans="1:9" x14ac:dyDescent="0.35">
      <c r="A1109" s="27" t="s">
        <v>1759</v>
      </c>
      <c r="B1109" s="8" t="s">
        <v>2951</v>
      </c>
      <c r="C1109" s="24">
        <v>106870</v>
      </c>
      <c r="D1109" s="26" t="s">
        <v>1902</v>
      </c>
      <c r="E1109" s="6" t="str">
        <f>IF(TicketTotals35[[#This Row],[New Tickets]]&gt;=500, "TRUE", "FALSE")</f>
        <v>FALSE</v>
      </c>
      <c r="F1109" s="28">
        <f>_xlfn.XLOOKUP(C1109,[1]Sheet1!$A$4:$A$1530,[1]Sheet1!$B$4:$B$1530)</f>
        <v>4</v>
      </c>
      <c r="G1109" s="4">
        <f>IF(TicketTotals35[[#This Row],[New Tickets]]&gt;499, TicketTotals35[[#This Row],[New Tickets]], 0)</f>
        <v>0</v>
      </c>
      <c r="H1109" s="3">
        <f>ROUND((TicketTotals35[[#This Row],[Billed Tickets]]/$F$5)*$F$6, 2)</f>
        <v>0</v>
      </c>
      <c r="I1109" s="2">
        <f>TicketTotals35[[#This Row],[Billed Tickets]]/$F$5</f>
        <v>0</v>
      </c>
    </row>
    <row r="1110" spans="1:9" x14ac:dyDescent="0.35">
      <c r="A1110" s="27" t="s">
        <v>1759</v>
      </c>
      <c r="B1110" s="8" t="s">
        <v>2951</v>
      </c>
      <c r="C1110" s="24">
        <v>106883</v>
      </c>
      <c r="D1110" s="25" t="s">
        <v>1903</v>
      </c>
      <c r="E1110" s="6" t="str">
        <f>IF(TicketTotals35[[#This Row],[New Tickets]]&gt;=500, "TRUE", "FALSE")</f>
        <v>FALSE</v>
      </c>
      <c r="F1110" s="28">
        <f>_xlfn.XLOOKUP(C1110,[1]Sheet1!$A$4:$A$1530,[1]Sheet1!$B$4:$B$1530)</f>
        <v>7</v>
      </c>
      <c r="G1110" s="4">
        <f>IF(TicketTotals35[[#This Row],[New Tickets]]&gt;499, TicketTotals35[[#This Row],[New Tickets]], 0)</f>
        <v>0</v>
      </c>
      <c r="H1110" s="3">
        <f>ROUND((TicketTotals35[[#This Row],[Billed Tickets]]/$F$5)*$F$6, 2)</f>
        <v>0</v>
      </c>
      <c r="I1110" s="2">
        <f>TicketTotals35[[#This Row],[Billed Tickets]]/$F$5</f>
        <v>0</v>
      </c>
    </row>
    <row r="1111" spans="1:9" x14ac:dyDescent="0.35">
      <c r="A1111" s="27" t="s">
        <v>1759</v>
      </c>
      <c r="B1111" s="8" t="s">
        <v>2951</v>
      </c>
      <c r="C1111" s="24">
        <v>106886</v>
      </c>
      <c r="D1111" s="26" t="s">
        <v>1904</v>
      </c>
      <c r="E1111" s="6" t="str">
        <f>IF(TicketTotals35[[#This Row],[New Tickets]]&gt;=500, "TRUE", "FALSE")</f>
        <v>FALSE</v>
      </c>
      <c r="F1111" s="28">
        <f>_xlfn.XLOOKUP(C1111,[1]Sheet1!$A$4:$A$1530,[1]Sheet1!$B$4:$B$1530)</f>
        <v>37</v>
      </c>
      <c r="G1111" s="4">
        <f>IF(TicketTotals35[[#This Row],[New Tickets]]&gt;499, TicketTotals35[[#This Row],[New Tickets]], 0)</f>
        <v>0</v>
      </c>
      <c r="H1111" s="3">
        <f>ROUND((TicketTotals35[[#This Row],[Billed Tickets]]/$F$5)*$F$6, 2)</f>
        <v>0</v>
      </c>
      <c r="I1111" s="2">
        <f>TicketTotals35[[#This Row],[Billed Tickets]]/$F$5</f>
        <v>0</v>
      </c>
    </row>
    <row r="1112" spans="1:9" x14ac:dyDescent="0.35">
      <c r="A1112" s="27" t="s">
        <v>1759</v>
      </c>
      <c r="B1112" s="8" t="s">
        <v>2951</v>
      </c>
      <c r="C1112" s="24">
        <v>106891</v>
      </c>
      <c r="D1112" s="25" t="s">
        <v>1905</v>
      </c>
      <c r="E1112" s="6" t="str">
        <f>IF(TicketTotals35[[#This Row],[New Tickets]]&gt;=500, "TRUE", "FALSE")</f>
        <v>FALSE</v>
      </c>
      <c r="F1112" s="28">
        <f>_xlfn.XLOOKUP(C1112,[1]Sheet1!$A$4:$A$1530,[1]Sheet1!$B$4:$B$1530)</f>
        <v>32</v>
      </c>
      <c r="G1112" s="4">
        <f>IF(TicketTotals35[[#This Row],[New Tickets]]&gt;499, TicketTotals35[[#This Row],[New Tickets]], 0)</f>
        <v>0</v>
      </c>
      <c r="H1112" s="3">
        <f>ROUND((TicketTotals35[[#This Row],[Billed Tickets]]/$F$5)*$F$6, 2)</f>
        <v>0</v>
      </c>
      <c r="I1112" s="2">
        <f>TicketTotals35[[#This Row],[Billed Tickets]]/$F$5</f>
        <v>0</v>
      </c>
    </row>
    <row r="1113" spans="1:9" x14ac:dyDescent="0.35">
      <c r="A1113" s="27" t="s">
        <v>1759</v>
      </c>
      <c r="B1113" s="8" t="s">
        <v>2951</v>
      </c>
      <c r="C1113" s="24">
        <v>106897</v>
      </c>
      <c r="D1113" s="26" t="s">
        <v>1906</v>
      </c>
      <c r="E1113" s="6" t="str">
        <f>IF(TicketTotals35[[#This Row],[New Tickets]]&gt;=500, "TRUE", "FALSE")</f>
        <v>TRUE</v>
      </c>
      <c r="F1113" s="28">
        <f>_xlfn.XLOOKUP(C1113,[1]Sheet1!$A$4:$A$1530,[1]Sheet1!$B$4:$B$1530)</f>
        <v>2880</v>
      </c>
      <c r="G1113" s="4">
        <f>IF(TicketTotals35[[#This Row],[New Tickets]]&gt;499, TicketTotals35[[#This Row],[New Tickets]], 0)</f>
        <v>2880</v>
      </c>
      <c r="H1113" s="3">
        <f>ROUND((TicketTotals35[[#This Row],[Billed Tickets]]/$F$5)*$F$6, 2)</f>
        <v>1880.62</v>
      </c>
      <c r="I1113" s="2">
        <f>TicketTotals35[[#This Row],[Billed Tickets]]/$F$5</f>
        <v>3.5821394526888933E-4</v>
      </c>
    </row>
    <row r="1114" spans="1:9" x14ac:dyDescent="0.35">
      <c r="A1114" s="27" t="s">
        <v>1759</v>
      </c>
      <c r="B1114" s="8" t="s">
        <v>2951</v>
      </c>
      <c r="C1114" s="24">
        <v>106936</v>
      </c>
      <c r="D1114" s="25" t="s">
        <v>1907</v>
      </c>
      <c r="E1114" s="6" t="str">
        <f>IF(TicketTotals35[[#This Row],[New Tickets]]&gt;=500, "TRUE", "FALSE")</f>
        <v>TRUE</v>
      </c>
      <c r="F1114" s="28">
        <f>_xlfn.XLOOKUP(C1114,[1]Sheet1!$A$4:$A$1530,[1]Sheet1!$B$4:$B$1530)</f>
        <v>698</v>
      </c>
      <c r="G1114" s="4">
        <f>IF(TicketTotals35[[#This Row],[New Tickets]]&gt;499, TicketTotals35[[#This Row],[New Tickets]], 0)</f>
        <v>698</v>
      </c>
      <c r="H1114" s="3">
        <f>ROUND((TicketTotals35[[#This Row],[Billed Tickets]]/$F$5)*$F$6, 2)</f>
        <v>455.79</v>
      </c>
      <c r="I1114" s="2">
        <f>TicketTotals35[[#This Row],[Billed Tickets]]/$F$5</f>
        <v>8.6817129790862756E-5</v>
      </c>
    </row>
    <row r="1115" spans="1:9" x14ac:dyDescent="0.35">
      <c r="A1115" s="27" t="s">
        <v>1759</v>
      </c>
      <c r="B1115" s="8" t="s">
        <v>2951</v>
      </c>
      <c r="C1115" s="24">
        <v>106949</v>
      </c>
      <c r="D1115" s="26" t="s">
        <v>1908</v>
      </c>
      <c r="E1115" s="6" t="str">
        <f>IF(TicketTotals35[[#This Row],[New Tickets]]&gt;=500, "TRUE", "FALSE")</f>
        <v>FALSE</v>
      </c>
      <c r="F1115" s="28">
        <f>_xlfn.XLOOKUP(C1115,[1]Sheet1!$A$4:$A$1530,[1]Sheet1!$B$4:$B$1530)</f>
        <v>4</v>
      </c>
      <c r="G1115" s="4">
        <f>IF(TicketTotals35[[#This Row],[New Tickets]]&gt;499, TicketTotals35[[#This Row],[New Tickets]], 0)</f>
        <v>0</v>
      </c>
      <c r="H1115" s="3">
        <f>ROUND((TicketTotals35[[#This Row],[Billed Tickets]]/$F$5)*$F$6, 2)</f>
        <v>0</v>
      </c>
      <c r="I1115" s="2">
        <f>TicketTotals35[[#This Row],[Billed Tickets]]/$F$5</f>
        <v>0</v>
      </c>
    </row>
    <row r="1116" spans="1:9" x14ac:dyDescent="0.35">
      <c r="A1116" s="27" t="s">
        <v>1759</v>
      </c>
      <c r="B1116" s="8" t="s">
        <v>2951</v>
      </c>
      <c r="C1116" s="24">
        <v>106963</v>
      </c>
      <c r="D1116" s="25" t="s">
        <v>1909</v>
      </c>
      <c r="E1116" s="6" t="str">
        <f>IF(TicketTotals35[[#This Row],[New Tickets]]&gt;=500, "TRUE", "FALSE")</f>
        <v>FALSE</v>
      </c>
      <c r="F1116" s="28">
        <f>_xlfn.XLOOKUP(C1116,[1]Sheet1!$A$4:$A$1530,[1]Sheet1!$B$4:$B$1530)</f>
        <v>411</v>
      </c>
      <c r="G1116" s="4">
        <f>IF(TicketTotals35[[#This Row],[New Tickets]]&gt;499, TicketTotals35[[#This Row],[New Tickets]], 0)</f>
        <v>0</v>
      </c>
      <c r="H1116" s="3">
        <f>ROUND((TicketTotals35[[#This Row],[Billed Tickets]]/$F$5)*$F$6, 2)</f>
        <v>0</v>
      </c>
      <c r="I1116" s="2">
        <f>TicketTotals35[[#This Row],[Billed Tickets]]/$F$5</f>
        <v>0</v>
      </c>
    </row>
    <row r="1117" spans="1:9" x14ac:dyDescent="0.35">
      <c r="A1117" s="27" t="s">
        <v>1759</v>
      </c>
      <c r="B1117" s="8" t="s">
        <v>2951</v>
      </c>
      <c r="C1117" s="24">
        <v>106989</v>
      </c>
      <c r="D1117" s="26" t="s">
        <v>1910</v>
      </c>
      <c r="E1117" s="6" t="str">
        <f>IF(TicketTotals35[[#This Row],[New Tickets]]&gt;=500, "TRUE", "FALSE")</f>
        <v>FALSE</v>
      </c>
      <c r="F1117" s="28">
        <f>_xlfn.XLOOKUP(C1117,[1]Sheet1!$A$4:$A$1530,[1]Sheet1!$B$4:$B$1530)</f>
        <v>324</v>
      </c>
      <c r="G1117" s="4">
        <f>IF(TicketTotals35[[#This Row],[New Tickets]]&gt;499, TicketTotals35[[#This Row],[New Tickets]], 0)</f>
        <v>0</v>
      </c>
      <c r="H1117" s="3">
        <f>ROUND((TicketTotals35[[#This Row],[Billed Tickets]]/$F$5)*$F$6, 2)</f>
        <v>0</v>
      </c>
      <c r="I1117" s="2">
        <f>TicketTotals35[[#This Row],[Billed Tickets]]/$F$5</f>
        <v>0</v>
      </c>
    </row>
    <row r="1118" spans="1:9" x14ac:dyDescent="0.35">
      <c r="A1118" s="27" t="s">
        <v>1759</v>
      </c>
      <c r="B1118" s="8" t="s">
        <v>2951</v>
      </c>
      <c r="C1118" s="24">
        <v>107016</v>
      </c>
      <c r="D1118" s="25" t="s">
        <v>1911</v>
      </c>
      <c r="E1118" s="6" t="str">
        <f>IF(TicketTotals35[[#This Row],[New Tickets]]&gt;=500, "TRUE", "FALSE")</f>
        <v>FALSE</v>
      </c>
      <c r="F1118" s="28">
        <f>_xlfn.XLOOKUP(C1118,[1]Sheet1!$A$4:$A$1530,[1]Sheet1!$B$4:$B$1530)</f>
        <v>327</v>
      </c>
      <c r="G1118" s="4">
        <f>IF(TicketTotals35[[#This Row],[New Tickets]]&gt;499, TicketTotals35[[#This Row],[New Tickets]], 0)</f>
        <v>0</v>
      </c>
      <c r="H1118" s="3">
        <f>ROUND((TicketTotals35[[#This Row],[Billed Tickets]]/$F$5)*$F$6, 2)</f>
        <v>0</v>
      </c>
      <c r="I1118" s="2">
        <f>TicketTotals35[[#This Row],[Billed Tickets]]/$F$5</f>
        <v>0</v>
      </c>
    </row>
    <row r="1119" spans="1:9" x14ac:dyDescent="0.35">
      <c r="A1119" s="27" t="s">
        <v>1759</v>
      </c>
      <c r="B1119" s="8" t="s">
        <v>2951</v>
      </c>
      <c r="C1119" s="24">
        <v>107019</v>
      </c>
      <c r="D1119" s="26" t="s">
        <v>1912</v>
      </c>
      <c r="E1119" s="6" t="str">
        <f>IF(TicketTotals35[[#This Row],[New Tickets]]&gt;=500, "TRUE", "FALSE")</f>
        <v>FALSE</v>
      </c>
      <c r="F1119" s="28">
        <f>_xlfn.XLOOKUP(C1119,[1]Sheet1!$A$4:$A$1530,[1]Sheet1!$B$4:$B$1530)</f>
        <v>32</v>
      </c>
      <c r="G1119" s="4">
        <f>IF(TicketTotals35[[#This Row],[New Tickets]]&gt;499, TicketTotals35[[#This Row],[New Tickets]], 0)</f>
        <v>0</v>
      </c>
      <c r="H1119" s="3">
        <f>ROUND((TicketTotals35[[#This Row],[Billed Tickets]]/$F$5)*$F$6, 2)</f>
        <v>0</v>
      </c>
      <c r="I1119" s="2">
        <f>TicketTotals35[[#This Row],[Billed Tickets]]/$F$5</f>
        <v>0</v>
      </c>
    </row>
    <row r="1120" spans="1:9" x14ac:dyDescent="0.35">
      <c r="A1120" s="27" t="s">
        <v>1759</v>
      </c>
      <c r="B1120" s="8" t="s">
        <v>2951</v>
      </c>
      <c r="C1120" s="24">
        <v>107050</v>
      </c>
      <c r="D1120" s="26" t="s">
        <v>2790</v>
      </c>
      <c r="E1120" s="6" t="str">
        <f>IF(TicketTotals35[[#This Row],[New Tickets]]&gt;=500, "TRUE", "FALSE")</f>
        <v>TRUE</v>
      </c>
      <c r="F1120" s="28">
        <f>_xlfn.XLOOKUP(C1120,[1]Sheet1!$A$4:$A$1530,[1]Sheet1!$B$4:$B$1530)</f>
        <v>2739</v>
      </c>
      <c r="G1120" s="4">
        <f>IF(TicketTotals35[[#This Row],[New Tickets]]&gt;499, TicketTotals35[[#This Row],[New Tickets]], 0)</f>
        <v>2739</v>
      </c>
      <c r="H1120" s="3">
        <f>ROUND((TicketTotals35[[#This Row],[Billed Tickets]]/$F$5)*$F$6, 2)</f>
        <v>1788.55</v>
      </c>
      <c r="I1120" s="2">
        <f>TicketTotals35[[#This Row],[Billed Tickets]]/$F$5</f>
        <v>3.4067638753176659E-4</v>
      </c>
    </row>
    <row r="1121" spans="1:9" x14ac:dyDescent="0.35">
      <c r="A1121" s="27" t="s">
        <v>1759</v>
      </c>
      <c r="B1121" s="8" t="s">
        <v>2951</v>
      </c>
      <c r="C1121" s="24">
        <v>107059</v>
      </c>
      <c r="D1121" s="26" t="s">
        <v>1913</v>
      </c>
      <c r="E1121" s="6" t="str">
        <f>IF(TicketTotals35[[#This Row],[New Tickets]]&gt;=500, "TRUE", "FALSE")</f>
        <v>FALSE</v>
      </c>
      <c r="F1121" s="28">
        <f>_xlfn.XLOOKUP(C1121,[1]Sheet1!$A$4:$A$1530,[1]Sheet1!$B$4:$B$1530)</f>
        <v>17</v>
      </c>
      <c r="G1121" s="4">
        <f>IF(TicketTotals35[[#This Row],[New Tickets]]&gt;499, TicketTotals35[[#This Row],[New Tickets]], 0)</f>
        <v>0</v>
      </c>
      <c r="H1121" s="3">
        <f>ROUND((TicketTotals35[[#This Row],[Billed Tickets]]/$F$5)*$F$6, 2)</f>
        <v>0</v>
      </c>
      <c r="I1121" s="2">
        <f>TicketTotals35[[#This Row],[Billed Tickets]]/$F$5</f>
        <v>0</v>
      </c>
    </row>
    <row r="1122" spans="1:9" x14ac:dyDescent="0.35">
      <c r="A1122" s="27" t="s">
        <v>1759</v>
      </c>
      <c r="B1122" s="8" t="s">
        <v>2951</v>
      </c>
      <c r="C1122" s="24">
        <v>107069</v>
      </c>
      <c r="D1122" s="25" t="s">
        <v>1914</v>
      </c>
      <c r="E1122" s="6" t="str">
        <f>IF(TicketTotals35[[#This Row],[New Tickets]]&gt;=500, "TRUE", "FALSE")</f>
        <v>FALSE</v>
      </c>
      <c r="F1122" s="28">
        <f>_xlfn.XLOOKUP(C1122,[1]Sheet1!$A$4:$A$1530,[1]Sheet1!$B$4:$B$1530)</f>
        <v>209</v>
      </c>
      <c r="G1122" s="4">
        <f>IF(TicketTotals35[[#This Row],[New Tickets]]&gt;499, TicketTotals35[[#This Row],[New Tickets]], 0)</f>
        <v>0</v>
      </c>
      <c r="H1122" s="3">
        <f>ROUND((TicketTotals35[[#This Row],[Billed Tickets]]/$F$5)*$F$6, 2)</f>
        <v>0</v>
      </c>
      <c r="I1122" s="2">
        <f>TicketTotals35[[#This Row],[Billed Tickets]]/$F$5</f>
        <v>0</v>
      </c>
    </row>
    <row r="1123" spans="1:9" x14ac:dyDescent="0.35">
      <c r="A1123" s="27" t="s">
        <v>1759</v>
      </c>
      <c r="B1123" s="8" t="s">
        <v>2951</v>
      </c>
      <c r="C1123" s="24">
        <v>107122</v>
      </c>
      <c r="D1123" s="26" t="s">
        <v>244</v>
      </c>
      <c r="E1123" s="6" t="str">
        <f>IF(TicketTotals35[[#This Row],[New Tickets]]&gt;=500, "TRUE", "FALSE")</f>
        <v>FALSE</v>
      </c>
      <c r="F1123" s="28">
        <f>_xlfn.XLOOKUP(C1123,[1]Sheet1!$A$4:$A$1530,[1]Sheet1!$B$4:$B$1530)</f>
        <v>274</v>
      </c>
      <c r="G1123" s="4">
        <f>IF(TicketTotals35[[#This Row],[New Tickets]]&gt;499, TicketTotals35[[#This Row],[New Tickets]], 0)</f>
        <v>0</v>
      </c>
      <c r="H1123" s="3">
        <f>ROUND((TicketTotals35[[#This Row],[Billed Tickets]]/$F$5)*$F$6, 2)</f>
        <v>0</v>
      </c>
      <c r="I1123" s="2">
        <f>TicketTotals35[[#This Row],[Billed Tickets]]/$F$5</f>
        <v>0</v>
      </c>
    </row>
    <row r="1124" spans="1:9" x14ac:dyDescent="0.35">
      <c r="A1124" s="27" t="s">
        <v>1759</v>
      </c>
      <c r="B1124" s="8" t="s">
        <v>2951</v>
      </c>
      <c r="C1124" s="24">
        <v>107174</v>
      </c>
      <c r="D1124" s="25" t="s">
        <v>1915</v>
      </c>
      <c r="E1124" s="6" t="str">
        <f>IF(TicketTotals35[[#This Row],[New Tickets]]&gt;=500, "TRUE", "FALSE")</f>
        <v>TRUE</v>
      </c>
      <c r="F1124" s="28">
        <f>_xlfn.XLOOKUP(C1124,[1]Sheet1!$A$4:$A$1530,[1]Sheet1!$B$4:$B$1530)</f>
        <v>18269</v>
      </c>
      <c r="G1124" s="4">
        <f>IF(TicketTotals35[[#This Row],[New Tickets]]&gt;499, TicketTotals35[[#This Row],[New Tickets]], 0)</f>
        <v>18269</v>
      </c>
      <c r="H1124" s="3">
        <f>ROUND((TicketTotals35[[#This Row],[Billed Tickets]]/$F$5)*$F$6, 2)</f>
        <v>11929.55</v>
      </c>
      <c r="I1124" s="2">
        <f>TicketTotals35[[#This Row],[Billed Tickets]]/$F$5</f>
        <v>2.2722953354574094E-3</v>
      </c>
    </row>
    <row r="1125" spans="1:9" x14ac:dyDescent="0.35">
      <c r="A1125" s="27" t="s">
        <v>1759</v>
      </c>
      <c r="B1125" s="8" t="s">
        <v>2951</v>
      </c>
      <c r="C1125" s="24">
        <v>107260</v>
      </c>
      <c r="D1125" s="26" t="s">
        <v>1916</v>
      </c>
      <c r="E1125" s="6" t="str">
        <f>IF(TicketTotals35[[#This Row],[New Tickets]]&gt;=500, "TRUE", "FALSE")</f>
        <v>FALSE</v>
      </c>
      <c r="F1125" s="28">
        <f>_xlfn.XLOOKUP(C1125,[1]Sheet1!$A$4:$A$1530,[1]Sheet1!$B$4:$B$1530)</f>
        <v>114</v>
      </c>
      <c r="G1125" s="4">
        <f>IF(TicketTotals35[[#This Row],[New Tickets]]&gt;499, TicketTotals35[[#This Row],[New Tickets]], 0)</f>
        <v>0</v>
      </c>
      <c r="H1125" s="3">
        <f>ROUND((TicketTotals35[[#This Row],[Billed Tickets]]/$F$5)*$F$6, 2)</f>
        <v>0</v>
      </c>
      <c r="I1125" s="2">
        <f>TicketTotals35[[#This Row],[Billed Tickets]]/$F$5</f>
        <v>0</v>
      </c>
    </row>
    <row r="1126" spans="1:9" x14ac:dyDescent="0.35">
      <c r="A1126" s="27" t="s">
        <v>1759</v>
      </c>
      <c r="B1126" s="8" t="s">
        <v>2951</v>
      </c>
      <c r="C1126" s="24">
        <v>107287</v>
      </c>
      <c r="D1126" s="26" t="s">
        <v>3049</v>
      </c>
      <c r="E1126" s="6" t="str">
        <f>IF(TicketTotals35[[#This Row],[New Tickets]]&gt;=500, "TRUE", "FALSE")</f>
        <v>FALSE</v>
      </c>
      <c r="F1126" s="28">
        <f>_xlfn.XLOOKUP(C1126,[1]Sheet1!$A$4:$A$1530,[1]Sheet1!$B$4:$B$1530)</f>
        <v>3</v>
      </c>
      <c r="G1126" s="4">
        <f>IF(TicketTotals35[[#This Row],[New Tickets]]&gt;499, TicketTotals35[[#This Row],[New Tickets]], 0)</f>
        <v>0</v>
      </c>
      <c r="H1126" s="3">
        <f>ROUND((TicketTotals35[[#This Row],[Billed Tickets]]/$F$5)*$F$6, 2)</f>
        <v>0</v>
      </c>
      <c r="I1126" s="2">
        <f>TicketTotals35[[#This Row],[Billed Tickets]]/$F$5</f>
        <v>0</v>
      </c>
    </row>
    <row r="1127" spans="1:9" x14ac:dyDescent="0.35">
      <c r="A1127" s="27" t="s">
        <v>1759</v>
      </c>
      <c r="B1127" s="8" t="s">
        <v>2951</v>
      </c>
      <c r="C1127" s="24">
        <v>107289</v>
      </c>
      <c r="D1127" s="26" t="s">
        <v>1917</v>
      </c>
      <c r="E1127" s="6" t="str">
        <f>IF(TicketTotals35[[#This Row],[New Tickets]]&gt;=500, "TRUE", "FALSE")</f>
        <v>FALSE</v>
      </c>
      <c r="F1127" s="28">
        <f>_xlfn.XLOOKUP(C1127,[1]Sheet1!$A$4:$A$1530,[1]Sheet1!$B$4:$B$1530)</f>
        <v>163</v>
      </c>
      <c r="G1127" s="4">
        <f>IF(TicketTotals35[[#This Row],[New Tickets]]&gt;499, TicketTotals35[[#This Row],[New Tickets]], 0)</f>
        <v>0</v>
      </c>
      <c r="H1127" s="3">
        <f>ROUND((TicketTotals35[[#This Row],[Billed Tickets]]/$F$5)*$F$6, 2)</f>
        <v>0</v>
      </c>
      <c r="I1127" s="2">
        <f>TicketTotals35[[#This Row],[Billed Tickets]]/$F$5</f>
        <v>0</v>
      </c>
    </row>
    <row r="1128" spans="1:9" x14ac:dyDescent="0.35">
      <c r="A1128" s="27" t="s">
        <v>1759</v>
      </c>
      <c r="B1128" s="8" t="s">
        <v>2951</v>
      </c>
      <c r="C1128" s="24">
        <v>107417</v>
      </c>
      <c r="D1128" s="25" t="s">
        <v>3050</v>
      </c>
      <c r="E1128" s="6" t="str">
        <f>IF(TicketTotals35[[#This Row],[New Tickets]]&gt;=500, "TRUE", "FALSE")</f>
        <v>FALSE</v>
      </c>
      <c r="F1128" s="28">
        <f>_xlfn.XLOOKUP(C1128,[1]Sheet1!$A$4:$A$1530,[1]Sheet1!$B$4:$B$1530)</f>
        <v>64</v>
      </c>
      <c r="G1128" s="4">
        <f>IF(TicketTotals35[[#This Row],[New Tickets]]&gt;499, TicketTotals35[[#This Row],[New Tickets]], 0)</f>
        <v>0</v>
      </c>
      <c r="H1128" s="3">
        <f>ROUND((TicketTotals35[[#This Row],[Billed Tickets]]/$F$5)*$F$6, 2)</f>
        <v>0</v>
      </c>
      <c r="I1128" s="2">
        <f>TicketTotals35[[#This Row],[Billed Tickets]]/$F$5</f>
        <v>0</v>
      </c>
    </row>
    <row r="1129" spans="1:9" x14ac:dyDescent="0.35">
      <c r="A1129" s="27" t="s">
        <v>1759</v>
      </c>
      <c r="B1129" s="8" t="s">
        <v>2951</v>
      </c>
      <c r="C1129" s="24">
        <v>107672</v>
      </c>
      <c r="D1129" s="26" t="s">
        <v>2399</v>
      </c>
      <c r="E1129" s="6" t="str">
        <f>IF(TicketTotals35[[#This Row],[New Tickets]]&gt;=500, "TRUE", "FALSE")</f>
        <v>FALSE</v>
      </c>
      <c r="F1129" s="28">
        <f>_xlfn.XLOOKUP(C1129,[1]Sheet1!$A$4:$A$1530,[1]Sheet1!$B$4:$B$1530)</f>
        <v>53</v>
      </c>
      <c r="G1129" s="4">
        <f>IF(TicketTotals35[[#This Row],[New Tickets]]&gt;499, TicketTotals35[[#This Row],[New Tickets]], 0)</f>
        <v>0</v>
      </c>
      <c r="H1129" s="3">
        <f>ROUND((TicketTotals35[[#This Row],[Billed Tickets]]/$F$5)*$F$6, 2)</f>
        <v>0</v>
      </c>
      <c r="I1129" s="2">
        <f>TicketTotals35[[#This Row],[Billed Tickets]]/$F$5</f>
        <v>0</v>
      </c>
    </row>
    <row r="1130" spans="1:9" x14ac:dyDescent="0.35">
      <c r="A1130" s="27" t="s">
        <v>1759</v>
      </c>
      <c r="B1130" s="8" t="s">
        <v>2951</v>
      </c>
      <c r="C1130" s="24">
        <v>107811</v>
      </c>
      <c r="D1130" s="26" t="s">
        <v>1919</v>
      </c>
      <c r="E1130" s="6" t="str">
        <f>IF(TicketTotals35[[#This Row],[New Tickets]]&gt;=500, "TRUE", "FALSE")</f>
        <v>FALSE</v>
      </c>
      <c r="F1130" s="28">
        <f>_xlfn.XLOOKUP(C1130,[1]Sheet1!$A$4:$A$1530,[1]Sheet1!$B$4:$B$1530)</f>
        <v>445</v>
      </c>
      <c r="G1130" s="4">
        <f>IF(TicketTotals35[[#This Row],[New Tickets]]&gt;499, TicketTotals35[[#This Row],[New Tickets]], 0)</f>
        <v>0</v>
      </c>
      <c r="H1130" s="3">
        <f>ROUND((TicketTotals35[[#This Row],[Billed Tickets]]/$F$5)*$F$6, 2)</f>
        <v>0</v>
      </c>
      <c r="I1130" s="2">
        <f>TicketTotals35[[#This Row],[Billed Tickets]]/$F$5</f>
        <v>0</v>
      </c>
    </row>
    <row r="1131" spans="1:9" x14ac:dyDescent="0.35">
      <c r="A1131" s="27" t="s">
        <v>1759</v>
      </c>
      <c r="B1131" s="8" t="s">
        <v>2951</v>
      </c>
      <c r="C1131" s="24">
        <v>107812</v>
      </c>
      <c r="D1131" s="26" t="s">
        <v>1920</v>
      </c>
      <c r="E1131" s="6" t="str">
        <f>IF(TicketTotals35[[#This Row],[New Tickets]]&gt;=500, "TRUE", "FALSE")</f>
        <v>TRUE</v>
      </c>
      <c r="F1131" s="28">
        <f>_xlfn.XLOOKUP(C1131,[1]Sheet1!$A$4:$A$1530,[1]Sheet1!$B$4:$B$1530)</f>
        <v>7643</v>
      </c>
      <c r="G1131" s="4">
        <f>IF(TicketTotals35[[#This Row],[New Tickets]]&gt;499, TicketTotals35[[#This Row],[New Tickets]], 0)</f>
        <v>7643</v>
      </c>
      <c r="H1131" s="3">
        <f>ROUND((TicketTotals35[[#This Row],[Billed Tickets]]/$F$5)*$F$6, 2)</f>
        <v>4990.83</v>
      </c>
      <c r="I1131" s="2">
        <f>TicketTotals35[[#This Row],[Billed Tickets]]/$F$5</f>
        <v>9.5063513322573645E-4</v>
      </c>
    </row>
    <row r="1132" spans="1:9" x14ac:dyDescent="0.35">
      <c r="A1132" s="27" t="s">
        <v>1759</v>
      </c>
      <c r="B1132" s="8" t="s">
        <v>2951</v>
      </c>
      <c r="C1132" s="24">
        <v>107814</v>
      </c>
      <c r="D1132" s="26" t="s">
        <v>1923</v>
      </c>
      <c r="E1132" s="6" t="str">
        <f>IF(TicketTotals35[[#This Row],[New Tickets]]&gt;=500, "TRUE", "FALSE")</f>
        <v>TRUE</v>
      </c>
      <c r="F1132" s="28">
        <f>_xlfn.XLOOKUP(C1132,[1]Sheet1!$A$4:$A$1530,[1]Sheet1!$B$4:$B$1530)</f>
        <v>9515</v>
      </c>
      <c r="G1132" s="4">
        <f>IF(TicketTotals35[[#This Row],[New Tickets]]&gt;499, TicketTotals35[[#This Row],[New Tickets]], 0)</f>
        <v>9515</v>
      </c>
      <c r="H1132" s="3">
        <f>ROUND((TicketTotals35[[#This Row],[Billed Tickets]]/$F$5)*$F$6, 2)</f>
        <v>6213.24</v>
      </c>
      <c r="I1132" s="2">
        <f>TicketTotals35[[#This Row],[Billed Tickets]]/$F$5</f>
        <v>1.1834741976505146E-3</v>
      </c>
    </row>
    <row r="1133" spans="1:9" x14ac:dyDescent="0.35">
      <c r="A1133" s="27" t="s">
        <v>1759</v>
      </c>
      <c r="B1133" s="8" t="s">
        <v>2951</v>
      </c>
      <c r="C1133" s="24">
        <v>107824</v>
      </c>
      <c r="D1133" s="26" t="s">
        <v>1922</v>
      </c>
      <c r="E1133" s="6" t="str">
        <f>IF(TicketTotals35[[#This Row],[New Tickets]]&gt;=500, "TRUE", "FALSE")</f>
        <v>TRUE</v>
      </c>
      <c r="F1133" s="28">
        <f>_xlfn.XLOOKUP(C1133,[1]Sheet1!$A$4:$A$1530,[1]Sheet1!$B$4:$B$1530)</f>
        <v>850</v>
      </c>
      <c r="G1133" s="4">
        <f>IF(TicketTotals35[[#This Row],[New Tickets]]&gt;499, TicketTotals35[[#This Row],[New Tickets]], 0)</f>
        <v>850</v>
      </c>
      <c r="H1133" s="3">
        <f>ROUND((TicketTotals35[[#This Row],[Billed Tickets]]/$F$5)*$F$6, 2)</f>
        <v>555.04999999999995</v>
      </c>
      <c r="I1133" s="2">
        <f>TicketTotals35[[#This Row],[Billed Tickets]]/$F$5</f>
        <v>1.0572286579116524E-4</v>
      </c>
    </row>
    <row r="1134" spans="1:9" x14ac:dyDescent="0.35">
      <c r="A1134" s="27" t="s">
        <v>1759</v>
      </c>
      <c r="B1134" s="8" t="s">
        <v>2951</v>
      </c>
      <c r="C1134" s="24">
        <v>107834</v>
      </c>
      <c r="D1134" s="25" t="s">
        <v>1924</v>
      </c>
      <c r="E1134" s="6" t="str">
        <f>IF(TicketTotals35[[#This Row],[New Tickets]]&gt;=500, "TRUE", "FALSE")</f>
        <v>TRUE</v>
      </c>
      <c r="F1134" s="28">
        <f>_xlfn.XLOOKUP(C1134,[1]Sheet1!$A$4:$A$1530,[1]Sheet1!$B$4:$B$1530)</f>
        <v>3700</v>
      </c>
      <c r="G1134" s="4">
        <f>IF(TicketTotals35[[#This Row],[New Tickets]]&gt;499, TicketTotals35[[#This Row],[New Tickets]], 0)</f>
        <v>3700</v>
      </c>
      <c r="H1134" s="3">
        <f>ROUND((TicketTotals35[[#This Row],[Billed Tickets]]/$F$5)*$F$6, 2)</f>
        <v>2416.08</v>
      </c>
      <c r="I1134" s="2">
        <f>TicketTotals35[[#This Row],[Billed Tickets]]/$F$5</f>
        <v>4.6020541579683695E-4</v>
      </c>
    </row>
    <row r="1135" spans="1:9" x14ac:dyDescent="0.35">
      <c r="A1135" s="27" t="s">
        <v>1759</v>
      </c>
      <c r="B1135" s="8" t="s">
        <v>2951</v>
      </c>
      <c r="C1135" s="24">
        <v>107860</v>
      </c>
      <c r="D1135" s="26" t="s">
        <v>1925</v>
      </c>
      <c r="E1135" s="6" t="str">
        <f>IF(TicketTotals35[[#This Row],[New Tickets]]&gt;=500, "TRUE", "FALSE")</f>
        <v>TRUE</v>
      </c>
      <c r="F1135" s="28">
        <f>_xlfn.XLOOKUP(C1135,[1]Sheet1!$A$4:$A$1530,[1]Sheet1!$B$4:$B$1530)</f>
        <v>7653</v>
      </c>
      <c r="G1135" s="4">
        <f>IF(TicketTotals35[[#This Row],[New Tickets]]&gt;499, TicketTotals35[[#This Row],[New Tickets]], 0)</f>
        <v>7653</v>
      </c>
      <c r="H1135" s="3">
        <f>ROUND((TicketTotals35[[#This Row],[Billed Tickets]]/$F$5)*$F$6, 2)</f>
        <v>4997.3599999999997</v>
      </c>
      <c r="I1135" s="2">
        <f>TicketTotals35[[#This Row],[Billed Tickets]]/$F$5</f>
        <v>9.5187893164680904E-4</v>
      </c>
    </row>
    <row r="1136" spans="1:9" x14ac:dyDescent="0.35">
      <c r="A1136" s="27" t="s">
        <v>1759</v>
      </c>
      <c r="B1136" s="8" t="s">
        <v>2951</v>
      </c>
      <c r="C1136" s="24">
        <v>108018</v>
      </c>
      <c r="D1136" s="25" t="s">
        <v>1926</v>
      </c>
      <c r="E1136" s="6" t="str">
        <f>IF(TicketTotals35[[#This Row],[New Tickets]]&gt;=500, "TRUE", "FALSE")</f>
        <v>FALSE</v>
      </c>
      <c r="F1136" s="28">
        <f>_xlfn.XLOOKUP(C1136,[1]Sheet1!$A$4:$A$1530,[1]Sheet1!$B$4:$B$1530)</f>
        <v>94</v>
      </c>
      <c r="G1136" s="4">
        <f>IF(TicketTotals35[[#This Row],[New Tickets]]&gt;499, TicketTotals35[[#This Row],[New Tickets]], 0)</f>
        <v>0</v>
      </c>
      <c r="H1136" s="3">
        <f>ROUND((TicketTotals35[[#This Row],[Billed Tickets]]/$F$5)*$F$6, 2)</f>
        <v>0</v>
      </c>
      <c r="I1136" s="2">
        <f>TicketTotals35[[#This Row],[Billed Tickets]]/$F$5</f>
        <v>0</v>
      </c>
    </row>
    <row r="1137" spans="1:9" x14ac:dyDescent="0.35">
      <c r="A1137" s="27" t="s">
        <v>1759</v>
      </c>
      <c r="B1137" s="8" t="s">
        <v>2951</v>
      </c>
      <c r="C1137" s="24">
        <v>108070</v>
      </c>
      <c r="D1137" s="26" t="s">
        <v>1927</v>
      </c>
      <c r="E1137" s="6" t="str">
        <f>IF(TicketTotals35[[#This Row],[New Tickets]]&gt;=500, "TRUE", "FALSE")</f>
        <v>FALSE</v>
      </c>
      <c r="F1137" s="28">
        <f>_xlfn.XLOOKUP(C1137,[1]Sheet1!$A$4:$A$1530,[1]Sheet1!$B$4:$B$1530)</f>
        <v>19</v>
      </c>
      <c r="G1137" s="4">
        <f>IF(TicketTotals35[[#This Row],[New Tickets]]&gt;499, TicketTotals35[[#This Row],[New Tickets]], 0)</f>
        <v>0</v>
      </c>
      <c r="H1137" s="3">
        <f>ROUND((TicketTotals35[[#This Row],[Billed Tickets]]/$F$5)*$F$6, 2)</f>
        <v>0</v>
      </c>
      <c r="I1137" s="2">
        <f>TicketTotals35[[#This Row],[Billed Tickets]]/$F$5</f>
        <v>0</v>
      </c>
    </row>
    <row r="1138" spans="1:9" ht="31" x14ac:dyDescent="0.35">
      <c r="A1138" s="27" t="s">
        <v>1759</v>
      </c>
      <c r="B1138" s="8" t="s">
        <v>2951</v>
      </c>
      <c r="C1138" s="24">
        <v>108083</v>
      </c>
      <c r="D1138" s="26" t="s">
        <v>1928</v>
      </c>
      <c r="E1138" s="6" t="str">
        <f>IF(TicketTotals35[[#This Row],[New Tickets]]&gt;=500, "TRUE", "FALSE")</f>
        <v>TRUE</v>
      </c>
      <c r="F1138" s="28">
        <f>_xlfn.XLOOKUP(C1138,[1]Sheet1!$A$4:$A$1530,[1]Sheet1!$B$4:$B$1530)</f>
        <v>2608</v>
      </c>
      <c r="G1138" s="4">
        <f>IF(TicketTotals35[[#This Row],[New Tickets]]&gt;499, TicketTotals35[[#This Row],[New Tickets]], 0)</f>
        <v>2608</v>
      </c>
      <c r="H1138" s="3">
        <f>ROUND((TicketTotals35[[#This Row],[Billed Tickets]]/$F$5)*$F$6, 2)</f>
        <v>1703.01</v>
      </c>
      <c r="I1138" s="2">
        <f>TicketTotals35[[#This Row],[Billed Tickets]]/$F$5</f>
        <v>3.2438262821571644E-4</v>
      </c>
    </row>
    <row r="1139" spans="1:9" ht="31" x14ac:dyDescent="0.35">
      <c r="A1139" s="27" t="s">
        <v>1759</v>
      </c>
      <c r="B1139" s="8" t="s">
        <v>2951</v>
      </c>
      <c r="C1139" s="24">
        <v>108123</v>
      </c>
      <c r="D1139" s="26" t="s">
        <v>1929</v>
      </c>
      <c r="E1139" s="6" t="str">
        <f>IF(TicketTotals35[[#This Row],[New Tickets]]&gt;=500, "TRUE", "FALSE")</f>
        <v>TRUE</v>
      </c>
      <c r="F1139" s="28">
        <f>_xlfn.XLOOKUP(C1139,[1]Sheet1!$A$4:$A$1530,[1]Sheet1!$B$4:$B$1530)</f>
        <v>2076</v>
      </c>
      <c r="G1139" s="4">
        <f>IF(TicketTotals35[[#This Row],[New Tickets]]&gt;499, TicketTotals35[[#This Row],[New Tickets]], 0)</f>
        <v>2076</v>
      </c>
      <c r="H1139" s="3">
        <f>ROUND((TicketTotals35[[#This Row],[Billed Tickets]]/$F$5)*$F$6, 2)</f>
        <v>1355.62</v>
      </c>
      <c r="I1139" s="2">
        <f>TicketTotals35[[#This Row],[Billed Tickets]]/$F$5</f>
        <v>2.582125522146577E-4</v>
      </c>
    </row>
    <row r="1140" spans="1:9" x14ac:dyDescent="0.35">
      <c r="A1140" s="27" t="s">
        <v>1759</v>
      </c>
      <c r="B1140" s="8" t="s">
        <v>2951</v>
      </c>
      <c r="C1140" s="24">
        <v>108176</v>
      </c>
      <c r="D1140" s="25" t="s">
        <v>1930</v>
      </c>
      <c r="E1140" s="6" t="str">
        <f>IF(TicketTotals35[[#This Row],[New Tickets]]&gt;=500, "TRUE", "FALSE")</f>
        <v>TRUE</v>
      </c>
      <c r="F1140" s="28">
        <f>_xlfn.XLOOKUP(C1140,[1]Sheet1!$A$4:$A$1530,[1]Sheet1!$B$4:$B$1530)</f>
        <v>1489</v>
      </c>
      <c r="G1140" s="4">
        <f>IF(TicketTotals35[[#This Row],[New Tickets]]&gt;499, TicketTotals35[[#This Row],[New Tickets]], 0)</f>
        <v>1489</v>
      </c>
      <c r="H1140" s="3">
        <f>ROUND((TicketTotals35[[#This Row],[Billed Tickets]]/$F$5)*$F$6, 2)</f>
        <v>972.31</v>
      </c>
      <c r="I1140" s="2">
        <f>TicketTotals35[[#This Row],[Billed Tickets]]/$F$5</f>
        <v>1.8520158489770006E-4</v>
      </c>
    </row>
    <row r="1141" spans="1:9" x14ac:dyDescent="0.35">
      <c r="A1141" s="27" t="s">
        <v>1759</v>
      </c>
      <c r="B1141" s="8" t="s">
        <v>2951</v>
      </c>
      <c r="C1141" s="24">
        <v>108229</v>
      </c>
      <c r="D1141" s="26" t="s">
        <v>264</v>
      </c>
      <c r="E1141" s="6" t="str">
        <f>IF(TicketTotals35[[#This Row],[New Tickets]]&gt;=500, "TRUE", "FALSE")</f>
        <v>TRUE</v>
      </c>
      <c r="F1141" s="28">
        <f>_xlfn.XLOOKUP(C1141,[1]Sheet1!$A$4:$A$1530,[1]Sheet1!$B$4:$B$1530)</f>
        <v>2967</v>
      </c>
      <c r="G1141" s="4">
        <f>IF(TicketTotals35[[#This Row],[New Tickets]]&gt;499, TicketTotals35[[#This Row],[New Tickets]], 0)</f>
        <v>2967</v>
      </c>
      <c r="H1141" s="3">
        <f>ROUND((TicketTotals35[[#This Row],[Billed Tickets]]/$F$5)*$F$6, 2)</f>
        <v>1937.43</v>
      </c>
      <c r="I1141" s="2">
        <f>TicketTotals35[[#This Row],[Billed Tickets]]/$F$5</f>
        <v>3.6903499153222033E-4</v>
      </c>
    </row>
    <row r="1142" spans="1:9" x14ac:dyDescent="0.35">
      <c r="A1142" s="27" t="s">
        <v>1759</v>
      </c>
      <c r="B1142" s="8" t="s">
        <v>2951</v>
      </c>
      <c r="C1142" s="24">
        <v>108281</v>
      </c>
      <c r="D1142" s="26" t="s">
        <v>3051</v>
      </c>
      <c r="E1142" s="6" t="str">
        <f>IF(TicketTotals35[[#This Row],[New Tickets]]&gt;=500, "TRUE", "FALSE")</f>
        <v>FALSE</v>
      </c>
      <c r="F1142" s="28">
        <f>_xlfn.XLOOKUP(C1142,[1]Sheet1!$A$4:$A$1530,[1]Sheet1!$B$4:$B$1530)</f>
        <v>24</v>
      </c>
      <c r="G1142" s="4">
        <f>IF(TicketTotals35[[#This Row],[New Tickets]]&gt;499, TicketTotals35[[#This Row],[New Tickets]], 0)</f>
        <v>0</v>
      </c>
      <c r="H1142" s="3">
        <f>ROUND((TicketTotals35[[#This Row],[Billed Tickets]]/$F$5)*$F$6, 2)</f>
        <v>0</v>
      </c>
      <c r="I1142" s="2">
        <f>TicketTotals35[[#This Row],[Billed Tickets]]/$F$5</f>
        <v>0</v>
      </c>
    </row>
    <row r="1143" spans="1:9" x14ac:dyDescent="0.35">
      <c r="A1143" s="27" t="s">
        <v>1759</v>
      </c>
      <c r="B1143" s="8" t="s">
        <v>2951</v>
      </c>
      <c r="C1143" s="24">
        <v>108334</v>
      </c>
      <c r="D1143" s="26" t="s">
        <v>1931</v>
      </c>
      <c r="E1143" s="6" t="str">
        <f>IF(TicketTotals35[[#This Row],[New Tickets]]&gt;=500, "TRUE", "FALSE")</f>
        <v>TRUE</v>
      </c>
      <c r="F1143" s="28">
        <f>_xlfn.XLOOKUP(C1143,[1]Sheet1!$A$4:$A$1530,[1]Sheet1!$B$4:$B$1530)</f>
        <v>590</v>
      </c>
      <c r="G1143" s="4">
        <f>IF(TicketTotals35[[#This Row],[New Tickets]]&gt;499, TicketTotals35[[#This Row],[New Tickets]], 0)</f>
        <v>590</v>
      </c>
      <c r="H1143" s="3">
        <f>ROUND((TicketTotals35[[#This Row],[Billed Tickets]]/$F$5)*$F$6, 2)</f>
        <v>385.27</v>
      </c>
      <c r="I1143" s="2">
        <f>TicketTotals35[[#This Row],[Billed Tickets]]/$F$5</f>
        <v>7.338410684327941E-5</v>
      </c>
    </row>
    <row r="1144" spans="1:9" x14ac:dyDescent="0.35">
      <c r="A1144" s="27" t="s">
        <v>1759</v>
      </c>
      <c r="B1144" s="8" t="s">
        <v>2951</v>
      </c>
      <c r="C1144" s="24">
        <v>108360</v>
      </c>
      <c r="D1144" s="26" t="s">
        <v>1932</v>
      </c>
      <c r="E1144" s="6" t="str">
        <f>IF(TicketTotals35[[#This Row],[New Tickets]]&gt;=500, "TRUE", "FALSE")</f>
        <v>FALSE</v>
      </c>
      <c r="F1144" s="28">
        <f>_xlfn.XLOOKUP(C1144,[1]Sheet1!$A$4:$A$1530,[1]Sheet1!$B$4:$B$1530)</f>
        <v>117</v>
      </c>
      <c r="G1144" s="4">
        <f>IF(TicketTotals35[[#This Row],[New Tickets]]&gt;499, TicketTotals35[[#This Row],[New Tickets]], 0)</f>
        <v>0</v>
      </c>
      <c r="H1144" s="3">
        <f>ROUND((TicketTotals35[[#This Row],[Billed Tickets]]/$F$5)*$F$6, 2)</f>
        <v>0</v>
      </c>
      <c r="I1144" s="2">
        <f>TicketTotals35[[#This Row],[Billed Tickets]]/$F$5</f>
        <v>0</v>
      </c>
    </row>
    <row r="1145" spans="1:9" x14ac:dyDescent="0.35">
      <c r="A1145" s="27" t="s">
        <v>1759</v>
      </c>
      <c r="B1145" s="8" t="s">
        <v>2951</v>
      </c>
      <c r="C1145" s="24">
        <v>108546</v>
      </c>
      <c r="D1145" s="26" t="s">
        <v>1933</v>
      </c>
      <c r="E1145" s="6" t="str">
        <f>IF(TicketTotals35[[#This Row],[New Tickets]]&gt;=500, "TRUE", "FALSE")</f>
        <v>FALSE</v>
      </c>
      <c r="F1145" s="28">
        <f>_xlfn.XLOOKUP(C1145,[1]Sheet1!$A$4:$A$1530,[1]Sheet1!$B$4:$B$1530)</f>
        <v>40</v>
      </c>
      <c r="G1145" s="4">
        <f>IF(TicketTotals35[[#This Row],[New Tickets]]&gt;499, TicketTotals35[[#This Row],[New Tickets]], 0)</f>
        <v>0</v>
      </c>
      <c r="H1145" s="3">
        <f>ROUND((TicketTotals35[[#This Row],[Billed Tickets]]/$F$5)*$F$6, 2)</f>
        <v>0</v>
      </c>
      <c r="I1145" s="2">
        <f>TicketTotals35[[#This Row],[Billed Tickets]]/$F$5</f>
        <v>0</v>
      </c>
    </row>
    <row r="1146" spans="1:9" x14ac:dyDescent="0.35">
      <c r="A1146" s="27" t="s">
        <v>1759</v>
      </c>
      <c r="B1146" s="8" t="s">
        <v>2951</v>
      </c>
      <c r="C1146" s="24">
        <v>108828</v>
      </c>
      <c r="D1146" s="25" t="s">
        <v>1934</v>
      </c>
      <c r="E1146" s="6" t="str">
        <f>IF(TicketTotals35[[#This Row],[New Tickets]]&gt;=500, "TRUE", "FALSE")</f>
        <v>TRUE</v>
      </c>
      <c r="F1146" s="28">
        <f>_xlfn.XLOOKUP(C1146,[1]Sheet1!$A$4:$A$1530,[1]Sheet1!$B$4:$B$1530)</f>
        <v>2819</v>
      </c>
      <c r="G1146" s="4">
        <f>IF(TicketTotals35[[#This Row],[New Tickets]]&gt;499, TicketTotals35[[#This Row],[New Tickets]], 0)</f>
        <v>2819</v>
      </c>
      <c r="H1146" s="3">
        <f>ROUND((TicketTotals35[[#This Row],[Billed Tickets]]/$F$5)*$F$6, 2)</f>
        <v>1840.79</v>
      </c>
      <c r="I1146" s="2">
        <f>TicketTotals35[[#This Row],[Billed Tickets]]/$F$5</f>
        <v>3.5062677490034689E-4</v>
      </c>
    </row>
    <row r="1147" spans="1:9" ht="31" x14ac:dyDescent="0.35">
      <c r="A1147" s="27" t="s">
        <v>1759</v>
      </c>
      <c r="B1147" s="8" t="s">
        <v>2951</v>
      </c>
      <c r="C1147" s="24">
        <v>109056</v>
      </c>
      <c r="D1147" s="26" t="s">
        <v>1935</v>
      </c>
      <c r="E1147" s="6" t="str">
        <f>IF(TicketTotals35[[#This Row],[New Tickets]]&gt;=500, "TRUE", "FALSE")</f>
        <v>TRUE</v>
      </c>
      <c r="F1147" s="28">
        <f>_xlfn.XLOOKUP(C1147,[1]Sheet1!$A$4:$A$1530,[1]Sheet1!$B$4:$B$1530)</f>
        <v>1551</v>
      </c>
      <c r="G1147" s="4">
        <f>IF(TicketTotals35[[#This Row],[New Tickets]]&gt;499, TicketTotals35[[#This Row],[New Tickets]], 0)</f>
        <v>1551</v>
      </c>
      <c r="H1147" s="3">
        <f>ROUND((TicketTotals35[[#This Row],[Billed Tickets]]/$F$5)*$F$6, 2)</f>
        <v>1012.79</v>
      </c>
      <c r="I1147" s="2">
        <f>TicketTotals35[[#This Row],[Billed Tickets]]/$F$5</f>
        <v>1.9291313510834976E-4</v>
      </c>
    </row>
    <row r="1148" spans="1:9" x14ac:dyDescent="0.35">
      <c r="A1148" s="27" t="s">
        <v>1759</v>
      </c>
      <c r="B1148" s="8" t="s">
        <v>2951</v>
      </c>
      <c r="C1148" s="24">
        <v>109284</v>
      </c>
      <c r="D1148" s="25" t="s">
        <v>1937</v>
      </c>
      <c r="E1148" s="6" t="str">
        <f>IF(TicketTotals35[[#This Row],[New Tickets]]&gt;=500, "TRUE", "FALSE")</f>
        <v>TRUE</v>
      </c>
      <c r="F1148" s="28">
        <f>_xlfn.XLOOKUP(C1148,[1]Sheet1!$A$4:$A$1530,[1]Sheet1!$B$4:$B$1530)</f>
        <v>1389</v>
      </c>
      <c r="G1148" s="4">
        <f>IF(TicketTotals35[[#This Row],[New Tickets]]&gt;499, TicketTotals35[[#This Row],[New Tickets]], 0)</f>
        <v>1389</v>
      </c>
      <c r="H1148" s="3">
        <f>ROUND((TicketTotals35[[#This Row],[Billed Tickets]]/$F$5)*$F$6, 2)</f>
        <v>907.01</v>
      </c>
      <c r="I1148" s="2">
        <f>TicketTotals35[[#This Row],[Billed Tickets]]/$F$5</f>
        <v>1.7276360068697476E-4</v>
      </c>
    </row>
    <row r="1149" spans="1:9" x14ac:dyDescent="0.35">
      <c r="A1149" s="27" t="s">
        <v>1759</v>
      </c>
      <c r="B1149" s="8" t="s">
        <v>2951</v>
      </c>
      <c r="C1149" s="24">
        <v>109442</v>
      </c>
      <c r="D1149" s="26" t="s">
        <v>1936</v>
      </c>
      <c r="E1149" s="6" t="str">
        <f>IF(TicketTotals35[[#This Row],[New Tickets]]&gt;=500, "TRUE", "FALSE")</f>
        <v>TRUE</v>
      </c>
      <c r="F1149" s="28">
        <f>_xlfn.XLOOKUP(C1149,[1]Sheet1!$A$4:$A$1530,[1]Sheet1!$B$4:$B$1530)</f>
        <v>19917</v>
      </c>
      <c r="G1149" s="4">
        <f>IF(TicketTotals35[[#This Row],[New Tickets]]&gt;499, TicketTotals35[[#This Row],[New Tickets]], 0)</f>
        <v>19917</v>
      </c>
      <c r="H1149" s="3">
        <f>ROUND((TicketTotals35[[#This Row],[Billed Tickets]]/$F$5)*$F$6, 2)</f>
        <v>13005.68</v>
      </c>
      <c r="I1149" s="2">
        <f>TicketTotals35[[#This Row],[Billed Tickets]]/$F$5</f>
        <v>2.4772733152501627E-3</v>
      </c>
    </row>
    <row r="1150" spans="1:9" x14ac:dyDescent="0.35">
      <c r="A1150" s="27" t="s">
        <v>1759</v>
      </c>
      <c r="B1150" s="8" t="s">
        <v>2951</v>
      </c>
      <c r="C1150" s="24">
        <v>109495</v>
      </c>
      <c r="D1150" s="26" t="s">
        <v>1938</v>
      </c>
      <c r="E1150" s="6" t="str">
        <f>IF(TicketTotals35[[#This Row],[New Tickets]]&gt;=500, "TRUE", "FALSE")</f>
        <v>TRUE</v>
      </c>
      <c r="F1150" s="28">
        <f>_xlfn.XLOOKUP(C1150,[1]Sheet1!$A$4:$A$1530,[1]Sheet1!$B$4:$B$1530)</f>
        <v>19833</v>
      </c>
      <c r="G1150" s="4">
        <f>IF(TicketTotals35[[#This Row],[New Tickets]]&gt;499, TicketTotals35[[#This Row],[New Tickets]], 0)</f>
        <v>19833</v>
      </c>
      <c r="H1150" s="3">
        <f>ROUND((TicketTotals35[[#This Row],[Billed Tickets]]/$F$5)*$F$6, 2)</f>
        <v>12950.83</v>
      </c>
      <c r="I1150" s="2">
        <f>TicketTotals35[[#This Row],[Billed Tickets]]/$F$5</f>
        <v>2.4668254085131536E-3</v>
      </c>
    </row>
    <row r="1151" spans="1:9" ht="31" x14ac:dyDescent="0.35">
      <c r="A1151" s="27" t="s">
        <v>1759</v>
      </c>
      <c r="B1151" s="8" t="s">
        <v>2951</v>
      </c>
      <c r="C1151" s="24">
        <v>109600</v>
      </c>
      <c r="D1151" s="26" t="s">
        <v>2687</v>
      </c>
      <c r="E1151" s="6" t="str">
        <f>IF(TicketTotals35[[#This Row],[New Tickets]]&gt;=500, "TRUE", "FALSE")</f>
        <v>TRUE</v>
      </c>
      <c r="F1151" s="28">
        <f>_xlfn.XLOOKUP(C1151,[1]Sheet1!$A$4:$A$1530,[1]Sheet1!$B$4:$B$1530)</f>
        <v>6707</v>
      </c>
      <c r="G1151" s="4">
        <f>IF(TicketTotals35[[#This Row],[New Tickets]]&gt;499, TicketTotals35[[#This Row],[New Tickets]], 0)</f>
        <v>6707</v>
      </c>
      <c r="H1151" s="3">
        <f>ROUND((TicketTotals35[[#This Row],[Billed Tickets]]/$F$5)*$F$6, 2)</f>
        <v>4379.63</v>
      </c>
      <c r="I1151" s="2">
        <f>TicketTotals35[[#This Row],[Billed Tickets]]/$F$5</f>
        <v>8.342156010133474E-4</v>
      </c>
    </row>
    <row r="1152" spans="1:9" ht="31" x14ac:dyDescent="0.35">
      <c r="A1152" s="27" t="s">
        <v>1759</v>
      </c>
      <c r="B1152" s="8" t="s">
        <v>2951</v>
      </c>
      <c r="C1152" s="24">
        <v>109653</v>
      </c>
      <c r="D1152" s="26" t="s">
        <v>1939</v>
      </c>
      <c r="E1152" s="6" t="str">
        <f>IF(TicketTotals35[[#This Row],[New Tickets]]&gt;=500, "TRUE", "FALSE")</f>
        <v>TRUE</v>
      </c>
      <c r="F1152" s="28">
        <f>_xlfn.XLOOKUP(C1152,[1]Sheet1!$A$4:$A$1530,[1]Sheet1!$B$4:$B$1530)</f>
        <v>3571</v>
      </c>
      <c r="G1152" s="4">
        <f>IF(TicketTotals35[[#This Row],[New Tickets]]&gt;499, TicketTotals35[[#This Row],[New Tickets]], 0)</f>
        <v>3571</v>
      </c>
      <c r="H1152" s="3">
        <f>ROUND((TicketTotals35[[#This Row],[Billed Tickets]]/$F$5)*$F$6, 2)</f>
        <v>2331.84</v>
      </c>
      <c r="I1152" s="2">
        <f>TicketTotals35[[#This Row],[Billed Tickets]]/$F$5</f>
        <v>4.4416041616500131E-4</v>
      </c>
    </row>
    <row r="1153" spans="1:9" x14ac:dyDescent="0.35">
      <c r="A1153" s="27" t="s">
        <v>1759</v>
      </c>
      <c r="B1153" s="8" t="s">
        <v>2951</v>
      </c>
      <c r="C1153" s="24">
        <v>109706</v>
      </c>
      <c r="D1153" s="26" t="s">
        <v>1940</v>
      </c>
      <c r="E1153" s="6" t="str">
        <f>IF(TicketTotals35[[#This Row],[New Tickets]]&gt;=500, "TRUE", "FALSE")</f>
        <v>TRUE</v>
      </c>
      <c r="F1153" s="28">
        <f>_xlfn.XLOOKUP(C1153,[1]Sheet1!$A$4:$A$1530,[1]Sheet1!$B$4:$B$1530)</f>
        <v>5802</v>
      </c>
      <c r="G1153" s="4">
        <f>IF(TicketTotals35[[#This Row],[New Tickets]]&gt;499, TicketTotals35[[#This Row],[New Tickets]], 0)</f>
        <v>5802</v>
      </c>
      <c r="H1153" s="3">
        <f>ROUND((TicketTotals35[[#This Row],[Billed Tickets]]/$F$5)*$F$6, 2)</f>
        <v>3788.67</v>
      </c>
      <c r="I1153" s="2">
        <f>TicketTotals35[[#This Row],[Billed Tickets]]/$F$5</f>
        <v>7.2165184390628331E-4</v>
      </c>
    </row>
    <row r="1154" spans="1:9" x14ac:dyDescent="0.35">
      <c r="A1154" s="27" t="s">
        <v>1759</v>
      </c>
      <c r="B1154" s="8" t="s">
        <v>2951</v>
      </c>
      <c r="C1154" s="24">
        <v>109917</v>
      </c>
      <c r="D1154" s="25" t="s">
        <v>1941</v>
      </c>
      <c r="E1154" s="6" t="str">
        <f>IF(TicketTotals35[[#This Row],[New Tickets]]&gt;=500, "TRUE", "FALSE")</f>
        <v>TRUE</v>
      </c>
      <c r="F1154" s="28">
        <f>_xlfn.XLOOKUP(C1154,[1]Sheet1!$A$4:$A$1530,[1]Sheet1!$B$4:$B$1530)</f>
        <v>816</v>
      </c>
      <c r="G1154" s="4">
        <f>IF(TicketTotals35[[#This Row],[New Tickets]]&gt;499, TicketTotals35[[#This Row],[New Tickets]], 0)</f>
        <v>816</v>
      </c>
      <c r="H1154" s="3">
        <f>ROUND((TicketTotals35[[#This Row],[Billed Tickets]]/$F$5)*$F$6, 2)</f>
        <v>532.84</v>
      </c>
      <c r="I1154" s="2">
        <f>TicketTotals35[[#This Row],[Billed Tickets]]/$F$5</f>
        <v>1.0149395115951865E-4</v>
      </c>
    </row>
    <row r="1155" spans="1:9" x14ac:dyDescent="0.35">
      <c r="A1155" s="27" t="s">
        <v>1759</v>
      </c>
      <c r="B1155" s="8" t="s">
        <v>2951</v>
      </c>
      <c r="C1155" s="24">
        <v>109944</v>
      </c>
      <c r="D1155" s="26" t="s">
        <v>1942</v>
      </c>
      <c r="E1155" s="6" t="str">
        <f>IF(TicketTotals35[[#This Row],[New Tickets]]&gt;=500, "TRUE", "FALSE")</f>
        <v>FALSE</v>
      </c>
      <c r="F1155" s="28">
        <f>_xlfn.XLOOKUP(C1155,[1]Sheet1!$A$4:$A$1530,[1]Sheet1!$B$4:$B$1530)</f>
        <v>162</v>
      </c>
      <c r="G1155" s="4">
        <f>IF(TicketTotals35[[#This Row],[New Tickets]]&gt;499, TicketTotals35[[#This Row],[New Tickets]], 0)</f>
        <v>0</v>
      </c>
      <c r="H1155" s="3">
        <f>ROUND((TicketTotals35[[#This Row],[Billed Tickets]]/$F$5)*$F$6, 2)</f>
        <v>0</v>
      </c>
      <c r="I1155" s="2">
        <f>TicketTotals35[[#This Row],[Billed Tickets]]/$F$5</f>
        <v>0</v>
      </c>
    </row>
    <row r="1156" spans="1:9" x14ac:dyDescent="0.35">
      <c r="A1156" s="27" t="s">
        <v>1759</v>
      </c>
      <c r="B1156" s="8" t="s">
        <v>2951</v>
      </c>
      <c r="C1156" s="24">
        <v>109970</v>
      </c>
      <c r="D1156" s="26" t="s">
        <v>1943</v>
      </c>
      <c r="E1156" s="6" t="str">
        <f>IF(TicketTotals35[[#This Row],[New Tickets]]&gt;=500, "TRUE", "FALSE")</f>
        <v>TRUE</v>
      </c>
      <c r="F1156" s="28">
        <f>_xlfn.XLOOKUP(C1156,[1]Sheet1!$A$4:$A$1530,[1]Sheet1!$B$4:$B$1530)</f>
        <v>1016</v>
      </c>
      <c r="G1156" s="4">
        <f>IF(TicketTotals35[[#This Row],[New Tickets]]&gt;499, TicketTotals35[[#This Row],[New Tickets]], 0)</f>
        <v>1016</v>
      </c>
      <c r="H1156" s="3">
        <f>ROUND((TicketTotals35[[#This Row],[Billed Tickets]]/$F$5)*$F$6, 2)</f>
        <v>663.44</v>
      </c>
      <c r="I1156" s="2">
        <f>TicketTotals35[[#This Row],[Billed Tickets]]/$F$5</f>
        <v>1.263699195809693E-4</v>
      </c>
    </row>
    <row r="1157" spans="1:9" x14ac:dyDescent="0.35">
      <c r="A1157" s="27" t="s">
        <v>1759</v>
      </c>
      <c r="B1157" s="8" t="s">
        <v>2951</v>
      </c>
      <c r="C1157" s="24">
        <v>110023</v>
      </c>
      <c r="D1157" s="26" t="s">
        <v>1944</v>
      </c>
      <c r="E1157" s="6" t="str">
        <f>IF(TicketTotals35[[#This Row],[New Tickets]]&gt;=500, "TRUE", "FALSE")</f>
        <v>TRUE</v>
      </c>
      <c r="F1157" s="28">
        <f>_xlfn.XLOOKUP(C1157,[1]Sheet1!$A$4:$A$1530,[1]Sheet1!$B$4:$B$1530)</f>
        <v>523</v>
      </c>
      <c r="G1157" s="4">
        <f>IF(TicketTotals35[[#This Row],[New Tickets]]&gt;499, TicketTotals35[[#This Row],[New Tickets]], 0)</f>
        <v>523</v>
      </c>
      <c r="H1157" s="3">
        <f>ROUND((TicketTotals35[[#This Row],[Billed Tickets]]/$F$5)*$F$6, 2)</f>
        <v>341.52</v>
      </c>
      <c r="I1157" s="2">
        <f>TicketTotals35[[#This Row],[Billed Tickets]]/$F$5</f>
        <v>6.5050657422093444E-5</v>
      </c>
    </row>
    <row r="1158" spans="1:9" x14ac:dyDescent="0.35">
      <c r="A1158" s="27" t="s">
        <v>1759</v>
      </c>
      <c r="B1158" s="8" t="s">
        <v>2951</v>
      </c>
      <c r="C1158" s="24">
        <v>110128</v>
      </c>
      <c r="D1158" s="26" t="s">
        <v>1945</v>
      </c>
      <c r="E1158" s="6" t="str">
        <f>IF(TicketTotals35[[#This Row],[New Tickets]]&gt;=500, "TRUE", "FALSE")</f>
        <v>FALSE</v>
      </c>
      <c r="F1158" s="28">
        <f>_xlfn.XLOOKUP(C1158,[1]Sheet1!$A$4:$A$1530,[1]Sheet1!$B$4:$B$1530)</f>
        <v>232</v>
      </c>
      <c r="G1158" s="4">
        <f>IF(TicketTotals35[[#This Row],[New Tickets]]&gt;499, TicketTotals35[[#This Row],[New Tickets]], 0)</f>
        <v>0</v>
      </c>
      <c r="H1158" s="3">
        <f>ROUND((TicketTotals35[[#This Row],[Billed Tickets]]/$F$5)*$F$6, 2)</f>
        <v>0</v>
      </c>
      <c r="I1158" s="2">
        <f>TicketTotals35[[#This Row],[Billed Tickets]]/$F$5</f>
        <v>0</v>
      </c>
    </row>
    <row r="1159" spans="1:9" x14ac:dyDescent="0.35">
      <c r="A1159" s="27" t="s">
        <v>1759</v>
      </c>
      <c r="B1159" s="8" t="s">
        <v>2951</v>
      </c>
      <c r="C1159" s="24">
        <v>110339</v>
      </c>
      <c r="D1159" s="26" t="s">
        <v>1946</v>
      </c>
      <c r="E1159" s="6" t="str">
        <f>IF(TicketTotals35[[#This Row],[New Tickets]]&gt;=500, "TRUE", "FALSE")</f>
        <v>TRUE</v>
      </c>
      <c r="F1159" s="28">
        <f>_xlfn.XLOOKUP(C1159,[1]Sheet1!$A$4:$A$1530,[1]Sheet1!$B$4:$B$1530)</f>
        <v>3272</v>
      </c>
      <c r="G1159" s="4">
        <f>IF(TicketTotals35[[#This Row],[New Tickets]]&gt;499, TicketTotals35[[#This Row],[New Tickets]], 0)</f>
        <v>3272</v>
      </c>
      <c r="H1159" s="3">
        <f>ROUND((TicketTotals35[[#This Row],[Billed Tickets]]/$F$5)*$F$6, 2)</f>
        <v>2136.6</v>
      </c>
      <c r="I1159" s="2">
        <f>TicketTotals35[[#This Row],[Billed Tickets]]/$F$5</f>
        <v>4.069708433749326E-4</v>
      </c>
    </row>
    <row r="1160" spans="1:9" x14ac:dyDescent="0.35">
      <c r="A1160" s="27" t="s">
        <v>1759</v>
      </c>
      <c r="B1160" s="8" t="s">
        <v>2951</v>
      </c>
      <c r="C1160" s="24">
        <v>110550</v>
      </c>
      <c r="D1160" s="25" t="s">
        <v>1947</v>
      </c>
      <c r="E1160" s="6" t="str">
        <f>IF(TicketTotals35[[#This Row],[New Tickets]]&gt;=500, "TRUE", "FALSE")</f>
        <v>TRUE</v>
      </c>
      <c r="F1160" s="28">
        <f>_xlfn.XLOOKUP(C1160,[1]Sheet1!$A$4:$A$1530,[1]Sheet1!$B$4:$B$1530)</f>
        <v>854</v>
      </c>
      <c r="G1160" s="4">
        <f>IF(TicketTotals35[[#This Row],[New Tickets]]&gt;499, TicketTotals35[[#This Row],[New Tickets]], 0)</f>
        <v>854</v>
      </c>
      <c r="H1160" s="3">
        <f>ROUND((TicketTotals35[[#This Row],[Billed Tickets]]/$F$5)*$F$6, 2)</f>
        <v>557.66</v>
      </c>
      <c r="I1160" s="2">
        <f>TicketTotals35[[#This Row],[Billed Tickets]]/$F$5</f>
        <v>1.0622038515959426E-4</v>
      </c>
    </row>
    <row r="1161" spans="1:9" x14ac:dyDescent="0.35">
      <c r="A1161" s="27" t="s">
        <v>1759</v>
      </c>
      <c r="B1161" s="8" t="s">
        <v>2951</v>
      </c>
      <c r="C1161" s="24">
        <v>110761</v>
      </c>
      <c r="D1161" s="26" t="s">
        <v>1948</v>
      </c>
      <c r="E1161" s="6" t="str">
        <f>IF(TicketTotals35[[#This Row],[New Tickets]]&gt;=500, "TRUE", "FALSE")</f>
        <v>TRUE</v>
      </c>
      <c r="F1161" s="28">
        <f>_xlfn.XLOOKUP(C1161,[1]Sheet1!$A$4:$A$1530,[1]Sheet1!$B$4:$B$1530)</f>
        <v>701</v>
      </c>
      <c r="G1161" s="4">
        <f>IF(TicketTotals35[[#This Row],[New Tickets]]&gt;499, TicketTotals35[[#This Row],[New Tickets]], 0)</f>
        <v>701</v>
      </c>
      <c r="H1161" s="3">
        <f>ROUND((TicketTotals35[[#This Row],[Billed Tickets]]/$F$5)*$F$6, 2)</f>
        <v>457.75</v>
      </c>
      <c r="I1161" s="2">
        <f>TicketTotals35[[#This Row],[Billed Tickets]]/$F$5</f>
        <v>8.7190269317184517E-5</v>
      </c>
    </row>
    <row r="1162" spans="1:9" x14ac:dyDescent="0.35">
      <c r="A1162" s="27" t="s">
        <v>1759</v>
      </c>
      <c r="B1162" s="8" t="s">
        <v>2951</v>
      </c>
      <c r="C1162" s="24">
        <v>110814</v>
      </c>
      <c r="D1162" s="25" t="s">
        <v>1949</v>
      </c>
      <c r="E1162" s="6" t="str">
        <f>IF(TicketTotals35[[#This Row],[New Tickets]]&gt;=500, "TRUE", "FALSE")</f>
        <v>FALSE</v>
      </c>
      <c r="F1162" s="28">
        <f>_xlfn.XLOOKUP(C1162,[1]Sheet1!$A$4:$A$1530,[1]Sheet1!$B$4:$B$1530)</f>
        <v>434</v>
      </c>
      <c r="G1162" s="4">
        <f>IF(TicketTotals35[[#This Row],[New Tickets]]&gt;499, TicketTotals35[[#This Row],[New Tickets]], 0)</f>
        <v>0</v>
      </c>
      <c r="H1162" s="3">
        <f>ROUND((TicketTotals35[[#This Row],[Billed Tickets]]/$F$5)*$F$6, 2)</f>
        <v>0</v>
      </c>
      <c r="I1162" s="2">
        <f>TicketTotals35[[#This Row],[Billed Tickets]]/$F$5</f>
        <v>0</v>
      </c>
    </row>
    <row r="1163" spans="1:9" x14ac:dyDescent="0.35">
      <c r="A1163" s="27" t="s">
        <v>1759</v>
      </c>
      <c r="B1163" s="8" t="s">
        <v>2951</v>
      </c>
      <c r="C1163" s="24">
        <v>110866</v>
      </c>
      <c r="D1163" s="26" t="s">
        <v>1950</v>
      </c>
      <c r="E1163" s="6" t="str">
        <f>IF(TicketTotals35[[#This Row],[New Tickets]]&gt;=500, "TRUE", "FALSE")</f>
        <v>TRUE</v>
      </c>
      <c r="F1163" s="28">
        <f>_xlfn.XLOOKUP(C1163,[1]Sheet1!$A$4:$A$1530,[1]Sheet1!$B$4:$B$1530)</f>
        <v>1582</v>
      </c>
      <c r="G1163" s="4">
        <f>IF(TicketTotals35[[#This Row],[New Tickets]]&gt;499, TicketTotals35[[#This Row],[New Tickets]], 0)</f>
        <v>1582</v>
      </c>
      <c r="H1163" s="3">
        <f>ROUND((TicketTotals35[[#This Row],[Billed Tickets]]/$F$5)*$F$6, 2)</f>
        <v>1033.04</v>
      </c>
      <c r="I1163" s="2">
        <f>TicketTotals35[[#This Row],[Billed Tickets]]/$F$5</f>
        <v>1.9676891021367461E-4</v>
      </c>
    </row>
    <row r="1164" spans="1:9" x14ac:dyDescent="0.35">
      <c r="A1164" s="27" t="s">
        <v>1759</v>
      </c>
      <c r="B1164" s="8" t="s">
        <v>2951</v>
      </c>
      <c r="C1164" s="24">
        <v>110972</v>
      </c>
      <c r="D1164" s="26" t="s">
        <v>1951</v>
      </c>
      <c r="E1164" s="6" t="str">
        <f>IF(TicketTotals35[[#This Row],[New Tickets]]&gt;=500, "TRUE", "FALSE")</f>
        <v>TRUE</v>
      </c>
      <c r="F1164" s="28">
        <f>_xlfn.XLOOKUP(C1164,[1]Sheet1!$A$4:$A$1530,[1]Sheet1!$B$4:$B$1530)</f>
        <v>1064</v>
      </c>
      <c r="G1164" s="4">
        <f>IF(TicketTotals35[[#This Row],[New Tickets]]&gt;499, TicketTotals35[[#This Row],[New Tickets]], 0)</f>
        <v>1064</v>
      </c>
      <c r="H1164" s="3">
        <f>ROUND((TicketTotals35[[#This Row],[Billed Tickets]]/$F$5)*$F$6, 2)</f>
        <v>694.79</v>
      </c>
      <c r="I1164" s="2">
        <f>TicketTotals35[[#This Row],[Billed Tickets]]/$F$5</f>
        <v>1.3234015200211743E-4</v>
      </c>
    </row>
    <row r="1165" spans="1:9" x14ac:dyDescent="0.35">
      <c r="A1165" s="27" t="s">
        <v>1759</v>
      </c>
      <c r="B1165" s="8" t="s">
        <v>2951</v>
      </c>
      <c r="C1165" s="24">
        <v>111078</v>
      </c>
      <c r="D1165" s="26" t="s">
        <v>1952</v>
      </c>
      <c r="E1165" s="6" t="str">
        <f>IF(TicketTotals35[[#This Row],[New Tickets]]&gt;=500, "TRUE", "FALSE")</f>
        <v>TRUE</v>
      </c>
      <c r="F1165" s="28">
        <f>_xlfn.XLOOKUP(C1165,[1]Sheet1!$A$4:$A$1530,[1]Sheet1!$B$4:$B$1530)</f>
        <v>1967</v>
      </c>
      <c r="G1165" s="4">
        <f>IF(TicketTotals35[[#This Row],[New Tickets]]&gt;499, TicketTotals35[[#This Row],[New Tickets]], 0)</f>
        <v>1967</v>
      </c>
      <c r="H1165" s="3">
        <f>ROUND((TicketTotals35[[#This Row],[Billed Tickets]]/$F$5)*$F$6, 2)</f>
        <v>1284.44</v>
      </c>
      <c r="I1165" s="2">
        <f>TicketTotals35[[#This Row],[Billed Tickets]]/$F$5</f>
        <v>2.4465514942496712E-4</v>
      </c>
    </row>
    <row r="1166" spans="1:9" x14ac:dyDescent="0.35">
      <c r="A1166" s="27" t="s">
        <v>1759</v>
      </c>
      <c r="B1166" s="8" t="s">
        <v>2951</v>
      </c>
      <c r="C1166" s="24">
        <v>111183</v>
      </c>
      <c r="D1166" s="26" t="s">
        <v>1953</v>
      </c>
      <c r="E1166" s="6" t="str">
        <f>IF(TicketTotals35[[#This Row],[New Tickets]]&gt;=500, "TRUE", "FALSE")</f>
        <v>FALSE</v>
      </c>
      <c r="F1166" s="28">
        <f>_xlfn.XLOOKUP(C1166,[1]Sheet1!$A$4:$A$1530,[1]Sheet1!$B$4:$B$1530)</f>
        <v>216</v>
      </c>
      <c r="G1166" s="4">
        <f>IF(TicketTotals35[[#This Row],[New Tickets]]&gt;499, TicketTotals35[[#This Row],[New Tickets]], 0)</f>
        <v>0</v>
      </c>
      <c r="H1166" s="3">
        <f>ROUND((TicketTotals35[[#This Row],[Billed Tickets]]/$F$5)*$F$6, 2)</f>
        <v>0</v>
      </c>
      <c r="I1166" s="2">
        <f>TicketTotals35[[#This Row],[Billed Tickets]]/$F$5</f>
        <v>0</v>
      </c>
    </row>
    <row r="1167" spans="1:9" x14ac:dyDescent="0.35">
      <c r="A1167" s="27" t="s">
        <v>1759</v>
      </c>
      <c r="B1167" s="8" t="s">
        <v>2951</v>
      </c>
      <c r="C1167" s="24">
        <v>111289</v>
      </c>
      <c r="D1167" s="26" t="s">
        <v>1954</v>
      </c>
      <c r="E1167" s="6" t="str">
        <f>IF(TicketTotals35[[#This Row],[New Tickets]]&gt;=500, "TRUE", "FALSE")</f>
        <v>TRUE</v>
      </c>
      <c r="F1167" s="28">
        <f>_xlfn.XLOOKUP(C1167,[1]Sheet1!$A$4:$A$1530,[1]Sheet1!$B$4:$B$1530)</f>
        <v>3848</v>
      </c>
      <c r="G1167" s="4">
        <f>IF(TicketTotals35[[#This Row],[New Tickets]]&gt;499, TicketTotals35[[#This Row],[New Tickets]], 0)</f>
        <v>3848</v>
      </c>
      <c r="H1167" s="3">
        <f>ROUND((TicketTotals35[[#This Row],[Billed Tickets]]/$F$5)*$F$6, 2)</f>
        <v>2512.7199999999998</v>
      </c>
      <c r="I1167" s="2">
        <f>TicketTotals35[[#This Row],[Billed Tickets]]/$F$5</f>
        <v>4.7861363242871044E-4</v>
      </c>
    </row>
    <row r="1168" spans="1:9" x14ac:dyDescent="0.35">
      <c r="A1168" s="27" t="s">
        <v>1759</v>
      </c>
      <c r="B1168" s="8" t="s">
        <v>2951</v>
      </c>
      <c r="C1168" s="24">
        <v>111394</v>
      </c>
      <c r="D1168" s="25" t="s">
        <v>1955</v>
      </c>
      <c r="E1168" s="6" t="str">
        <f>IF(TicketTotals35[[#This Row],[New Tickets]]&gt;=500, "TRUE", "FALSE")</f>
        <v>TRUE</v>
      </c>
      <c r="F1168" s="28">
        <f>_xlfn.XLOOKUP(C1168,[1]Sheet1!$A$4:$A$1530,[1]Sheet1!$B$4:$B$1530)</f>
        <v>1511</v>
      </c>
      <c r="G1168" s="4">
        <f>IF(TicketTotals35[[#This Row],[New Tickets]]&gt;499, TicketTotals35[[#This Row],[New Tickets]], 0)</f>
        <v>1511</v>
      </c>
      <c r="H1168" s="3">
        <f>ROUND((TicketTotals35[[#This Row],[Billed Tickets]]/$F$5)*$F$6, 2)</f>
        <v>986.67</v>
      </c>
      <c r="I1168" s="2">
        <f>TicketTotals35[[#This Row],[Billed Tickets]]/$F$5</f>
        <v>1.8793794142405964E-4</v>
      </c>
    </row>
    <row r="1169" spans="1:9" x14ac:dyDescent="0.35">
      <c r="A1169" s="27" t="s">
        <v>1759</v>
      </c>
      <c r="B1169" s="8" t="s">
        <v>2951</v>
      </c>
      <c r="C1169" s="24">
        <v>111499</v>
      </c>
      <c r="D1169" s="26" t="s">
        <v>1956</v>
      </c>
      <c r="E1169" s="6" t="str">
        <f>IF(TicketTotals35[[#This Row],[New Tickets]]&gt;=500, "TRUE", "FALSE")</f>
        <v>FALSE</v>
      </c>
      <c r="F1169" s="28">
        <f>_xlfn.XLOOKUP(C1169,[1]Sheet1!$A$4:$A$1530,[1]Sheet1!$B$4:$B$1530)</f>
        <v>338</v>
      </c>
      <c r="G1169" s="4">
        <f>IF(TicketTotals35[[#This Row],[New Tickets]]&gt;499, TicketTotals35[[#This Row],[New Tickets]], 0)</f>
        <v>0</v>
      </c>
      <c r="H1169" s="3">
        <f>ROUND((TicketTotals35[[#This Row],[Billed Tickets]]/$F$5)*$F$6, 2)</f>
        <v>0</v>
      </c>
      <c r="I1169" s="2">
        <f>TicketTotals35[[#This Row],[Billed Tickets]]/$F$5</f>
        <v>0</v>
      </c>
    </row>
    <row r="1170" spans="1:9" x14ac:dyDescent="0.35">
      <c r="A1170" s="27" t="s">
        <v>1759</v>
      </c>
      <c r="B1170" s="8" t="s">
        <v>2951</v>
      </c>
      <c r="C1170" s="24">
        <v>111605</v>
      </c>
      <c r="D1170" s="26" t="s">
        <v>1957</v>
      </c>
      <c r="E1170" s="6" t="str">
        <f>IF(TicketTotals35[[#This Row],[New Tickets]]&gt;=500, "TRUE", "FALSE")</f>
        <v>TRUE</v>
      </c>
      <c r="F1170" s="28">
        <f>_xlfn.XLOOKUP(C1170,[1]Sheet1!$A$4:$A$1530,[1]Sheet1!$B$4:$B$1530)</f>
        <v>1823</v>
      </c>
      <c r="G1170" s="4">
        <f>IF(TicketTotals35[[#This Row],[New Tickets]]&gt;499, TicketTotals35[[#This Row],[New Tickets]], 0)</f>
        <v>1823</v>
      </c>
      <c r="H1170" s="3">
        <f>ROUND((TicketTotals35[[#This Row],[Billed Tickets]]/$F$5)*$F$6, 2)</f>
        <v>1190.4100000000001</v>
      </c>
      <c r="I1170" s="2">
        <f>TicketTotals35[[#This Row],[Billed Tickets]]/$F$5</f>
        <v>2.2674445216152266E-4</v>
      </c>
    </row>
    <row r="1171" spans="1:9" ht="31" x14ac:dyDescent="0.35">
      <c r="A1171" s="27" t="s">
        <v>1759</v>
      </c>
      <c r="B1171" s="8" t="s">
        <v>2951</v>
      </c>
      <c r="C1171" s="24">
        <v>111816</v>
      </c>
      <c r="D1171" s="26" t="s">
        <v>1958</v>
      </c>
      <c r="E1171" s="6" t="str">
        <f>IF(TicketTotals35[[#This Row],[New Tickets]]&gt;=500, "TRUE", "FALSE")</f>
        <v>TRUE</v>
      </c>
      <c r="F1171" s="28">
        <f>_xlfn.XLOOKUP(C1171,[1]Sheet1!$A$4:$A$1530,[1]Sheet1!$B$4:$B$1530)</f>
        <v>11986</v>
      </c>
      <c r="G1171" s="4">
        <f>IF(TicketTotals35[[#This Row],[New Tickets]]&gt;499, TicketTotals35[[#This Row],[New Tickets]], 0)</f>
        <v>11986</v>
      </c>
      <c r="H1171" s="3">
        <f>ROUND((TicketTotals35[[#This Row],[Billed Tickets]]/$F$5)*$F$6, 2)</f>
        <v>7826.79</v>
      </c>
      <c r="I1171" s="2">
        <f>TicketTotals35[[#This Row],[Billed Tickets]]/$F$5</f>
        <v>1.4908167874975373E-3</v>
      </c>
    </row>
    <row r="1172" spans="1:9" x14ac:dyDescent="0.35">
      <c r="A1172" s="27" t="s">
        <v>1759</v>
      </c>
      <c r="B1172" s="8" t="s">
        <v>2951</v>
      </c>
      <c r="C1172" s="24">
        <v>111869</v>
      </c>
      <c r="D1172" s="26" t="s">
        <v>1959</v>
      </c>
      <c r="E1172" s="6" t="str">
        <f>IF(TicketTotals35[[#This Row],[New Tickets]]&gt;=500, "TRUE", "FALSE")</f>
        <v>FALSE</v>
      </c>
      <c r="F1172" s="28">
        <f>_xlfn.XLOOKUP(C1172,[1]Sheet1!$A$4:$A$1530,[1]Sheet1!$B$4:$B$1530)</f>
        <v>83</v>
      </c>
      <c r="G1172" s="4">
        <f>IF(TicketTotals35[[#This Row],[New Tickets]]&gt;499, TicketTotals35[[#This Row],[New Tickets]], 0)</f>
        <v>0</v>
      </c>
      <c r="H1172" s="3">
        <f>ROUND((TicketTotals35[[#This Row],[Billed Tickets]]/$F$5)*$F$6, 2)</f>
        <v>0</v>
      </c>
      <c r="I1172" s="2">
        <f>TicketTotals35[[#This Row],[Billed Tickets]]/$F$5</f>
        <v>0</v>
      </c>
    </row>
    <row r="1173" spans="1:9" x14ac:dyDescent="0.35">
      <c r="A1173" s="27" t="s">
        <v>1759</v>
      </c>
      <c r="B1173" s="8" t="s">
        <v>2951</v>
      </c>
      <c r="C1173" s="24">
        <v>111922</v>
      </c>
      <c r="D1173" s="26" t="s">
        <v>1960</v>
      </c>
      <c r="E1173" s="6" t="str">
        <f>IF(TicketTotals35[[#This Row],[New Tickets]]&gt;=500, "TRUE", "FALSE")</f>
        <v>FALSE</v>
      </c>
      <c r="F1173" s="28">
        <f>_xlfn.XLOOKUP(C1173,[1]Sheet1!$A$4:$A$1530,[1]Sheet1!$B$4:$B$1530)</f>
        <v>97</v>
      </c>
      <c r="G1173" s="4">
        <f>IF(TicketTotals35[[#This Row],[New Tickets]]&gt;499, TicketTotals35[[#This Row],[New Tickets]], 0)</f>
        <v>0</v>
      </c>
      <c r="H1173" s="3">
        <f>ROUND((TicketTotals35[[#This Row],[Billed Tickets]]/$F$5)*$F$6, 2)</f>
        <v>0</v>
      </c>
      <c r="I1173" s="2">
        <f>TicketTotals35[[#This Row],[Billed Tickets]]/$F$5</f>
        <v>0</v>
      </c>
    </row>
    <row r="1174" spans="1:9" x14ac:dyDescent="0.35">
      <c r="A1174" s="27" t="s">
        <v>1759</v>
      </c>
      <c r="B1174" s="8" t="s">
        <v>2951</v>
      </c>
      <c r="C1174" s="24">
        <v>112027</v>
      </c>
      <c r="D1174" s="25" t="s">
        <v>1961</v>
      </c>
      <c r="E1174" s="6" t="str">
        <f>IF(TicketTotals35[[#This Row],[New Tickets]]&gt;=500, "TRUE", "FALSE")</f>
        <v>TRUE</v>
      </c>
      <c r="F1174" s="28">
        <f>_xlfn.XLOOKUP(C1174,[1]Sheet1!$A$4:$A$1530,[1]Sheet1!$B$4:$B$1530)</f>
        <v>3437</v>
      </c>
      <c r="G1174" s="4">
        <f>IF(TicketTotals35[[#This Row],[New Tickets]]&gt;499, TicketTotals35[[#This Row],[New Tickets]], 0)</f>
        <v>3437</v>
      </c>
      <c r="H1174" s="3">
        <f>ROUND((TicketTotals35[[#This Row],[Billed Tickets]]/$F$5)*$F$6, 2)</f>
        <v>2244.34</v>
      </c>
      <c r="I1174" s="2">
        <f>TicketTotals35[[#This Row],[Billed Tickets]]/$F$5</f>
        <v>4.2749351732262938E-4</v>
      </c>
    </row>
    <row r="1175" spans="1:9" x14ac:dyDescent="0.35">
      <c r="A1175" s="27" t="s">
        <v>1759</v>
      </c>
      <c r="B1175" s="8" t="s">
        <v>2951</v>
      </c>
      <c r="C1175" s="24">
        <v>112239</v>
      </c>
      <c r="D1175" s="26" t="s">
        <v>1962</v>
      </c>
      <c r="E1175" s="6" t="str">
        <f>IF(TicketTotals35[[#This Row],[New Tickets]]&gt;=500, "TRUE", "FALSE")</f>
        <v>FALSE</v>
      </c>
      <c r="F1175" s="28">
        <f>_xlfn.XLOOKUP(C1175,[1]Sheet1!$A$4:$A$1530,[1]Sheet1!$B$4:$B$1530)</f>
        <v>418</v>
      </c>
      <c r="G1175" s="4">
        <f>IF(TicketTotals35[[#This Row],[New Tickets]]&gt;499, TicketTotals35[[#This Row],[New Tickets]], 0)</f>
        <v>0</v>
      </c>
      <c r="H1175" s="3">
        <f>ROUND((TicketTotals35[[#This Row],[Billed Tickets]]/$F$5)*$F$6, 2)</f>
        <v>0</v>
      </c>
      <c r="I1175" s="2">
        <f>TicketTotals35[[#This Row],[Billed Tickets]]/$F$5</f>
        <v>0</v>
      </c>
    </row>
    <row r="1176" spans="1:9" x14ac:dyDescent="0.35">
      <c r="A1176" s="27" t="s">
        <v>1759</v>
      </c>
      <c r="B1176" s="8" t="s">
        <v>2951</v>
      </c>
      <c r="C1176" s="24">
        <v>112449</v>
      </c>
      <c r="D1176" s="26" t="s">
        <v>1963</v>
      </c>
      <c r="E1176" s="6" t="str">
        <f>IF(TicketTotals35[[#This Row],[New Tickets]]&gt;=500, "TRUE", "FALSE")</f>
        <v>TRUE</v>
      </c>
      <c r="F1176" s="28">
        <f>_xlfn.XLOOKUP(C1176,[1]Sheet1!$A$4:$A$1530,[1]Sheet1!$B$4:$B$1530)</f>
        <v>2306</v>
      </c>
      <c r="G1176" s="4">
        <f>IF(TicketTotals35[[#This Row],[New Tickets]]&gt;499, TicketTotals35[[#This Row],[New Tickets]], 0)</f>
        <v>2306</v>
      </c>
      <c r="H1176" s="3">
        <f>ROUND((TicketTotals35[[#This Row],[Billed Tickets]]/$F$5)*$F$6, 2)</f>
        <v>1505.8</v>
      </c>
      <c r="I1176" s="2">
        <f>TicketTotals35[[#This Row],[Billed Tickets]]/$F$5</f>
        <v>2.8681991589932595E-4</v>
      </c>
    </row>
    <row r="1177" spans="1:9" x14ac:dyDescent="0.35">
      <c r="A1177" s="27" t="s">
        <v>1759</v>
      </c>
      <c r="B1177" s="8" t="s">
        <v>2951</v>
      </c>
      <c r="C1177" s="24">
        <v>112502</v>
      </c>
      <c r="D1177" s="26" t="s">
        <v>3052</v>
      </c>
      <c r="E1177" s="6" t="str">
        <f>IF(TicketTotals35[[#This Row],[New Tickets]]&gt;=500, "TRUE", "FALSE")</f>
        <v>TRUE</v>
      </c>
      <c r="F1177" s="28">
        <f>_xlfn.XLOOKUP(C1177,[1]Sheet1!$A$4:$A$1530,[1]Sheet1!$B$4:$B$1530)</f>
        <v>2276</v>
      </c>
      <c r="G1177" s="4">
        <f>IF(TicketTotals35[[#This Row],[New Tickets]]&gt;499, TicketTotals35[[#This Row],[New Tickets]], 0)</f>
        <v>2276</v>
      </c>
      <c r="H1177" s="3">
        <f>ROUND((TicketTotals35[[#This Row],[Billed Tickets]]/$F$5)*$F$6, 2)</f>
        <v>1486.21</v>
      </c>
      <c r="I1177" s="2">
        <f>TicketTotals35[[#This Row],[Billed Tickets]]/$F$5</f>
        <v>2.8308852063610836E-4</v>
      </c>
    </row>
    <row r="1178" spans="1:9" x14ac:dyDescent="0.35">
      <c r="A1178" s="27" t="s">
        <v>1759</v>
      </c>
      <c r="B1178" s="8" t="s">
        <v>2951</v>
      </c>
      <c r="C1178" s="24">
        <v>112514</v>
      </c>
      <c r="D1178" s="25" t="s">
        <v>1965</v>
      </c>
      <c r="E1178" s="6" t="str">
        <f>IF(TicketTotals35[[#This Row],[New Tickets]]&gt;=500, "TRUE", "FALSE")</f>
        <v>TRUE</v>
      </c>
      <c r="F1178" s="28">
        <f>_xlfn.XLOOKUP(C1178,[1]Sheet1!$A$4:$A$1530,[1]Sheet1!$B$4:$B$1530)</f>
        <v>766</v>
      </c>
      <c r="G1178" s="4">
        <f>IF(TicketTotals35[[#This Row],[New Tickets]]&gt;499, TicketTotals35[[#This Row],[New Tickets]], 0)</f>
        <v>766</v>
      </c>
      <c r="H1178" s="3">
        <f>ROUND((TicketTotals35[[#This Row],[Billed Tickets]]/$F$5)*$F$6, 2)</f>
        <v>500.19</v>
      </c>
      <c r="I1178" s="2">
        <f>TicketTotals35[[#This Row],[Billed Tickets]]/$F$5</f>
        <v>9.5274959054155979E-5</v>
      </c>
    </row>
    <row r="1179" spans="1:9" x14ac:dyDescent="0.35">
      <c r="A1179" s="27" t="s">
        <v>1759</v>
      </c>
      <c r="B1179" s="8" t="s">
        <v>2951</v>
      </c>
      <c r="C1179" s="24">
        <v>112555</v>
      </c>
      <c r="D1179" s="26" t="s">
        <v>1964</v>
      </c>
      <c r="E1179" s="6" t="str">
        <f>IF(TicketTotals35[[#This Row],[New Tickets]]&gt;=500, "TRUE", "FALSE")</f>
        <v>TRUE</v>
      </c>
      <c r="F1179" s="28">
        <f>_xlfn.XLOOKUP(C1179,[1]Sheet1!$A$4:$A$1530,[1]Sheet1!$B$4:$B$1530)</f>
        <v>1955</v>
      </c>
      <c r="G1179" s="4">
        <f>IF(TicketTotals35[[#This Row],[New Tickets]]&gt;499, TicketTotals35[[#This Row],[New Tickets]], 0)</f>
        <v>1955</v>
      </c>
      <c r="H1179" s="3">
        <f>ROUND((TicketTotals35[[#This Row],[Billed Tickets]]/$F$5)*$F$6, 2)</f>
        <v>1276.5999999999999</v>
      </c>
      <c r="I1179" s="2">
        <f>TicketTotals35[[#This Row],[Billed Tickets]]/$F$5</f>
        <v>2.4316259131968007E-4</v>
      </c>
    </row>
    <row r="1180" spans="1:9" x14ac:dyDescent="0.35">
      <c r="A1180" s="27" t="s">
        <v>1759</v>
      </c>
      <c r="B1180" s="8" t="s">
        <v>2951</v>
      </c>
      <c r="C1180" s="24">
        <v>112607</v>
      </c>
      <c r="D1180" s="25" t="s">
        <v>1966</v>
      </c>
      <c r="E1180" s="6" t="str">
        <f>IF(TicketTotals35[[#This Row],[New Tickets]]&gt;=500, "TRUE", "FALSE")</f>
        <v>TRUE</v>
      </c>
      <c r="F1180" s="28">
        <f>_xlfn.XLOOKUP(C1180,[1]Sheet1!$A$4:$A$1530,[1]Sheet1!$B$4:$B$1530)</f>
        <v>1321</v>
      </c>
      <c r="G1180" s="4">
        <f>IF(TicketTotals35[[#This Row],[New Tickets]]&gt;499, TicketTotals35[[#This Row],[New Tickets]], 0)</f>
        <v>1321</v>
      </c>
      <c r="H1180" s="3">
        <f>ROUND((TicketTotals35[[#This Row],[Billed Tickets]]/$F$5)*$F$6, 2)</f>
        <v>862.61</v>
      </c>
      <c r="I1180" s="2">
        <f>TicketTotals35[[#This Row],[Billed Tickets]]/$F$5</f>
        <v>1.6430577142368153E-4</v>
      </c>
    </row>
    <row r="1181" spans="1:9" x14ac:dyDescent="0.35">
      <c r="A1181" s="27" t="s">
        <v>1759</v>
      </c>
      <c r="B1181" s="8" t="s">
        <v>2951</v>
      </c>
      <c r="C1181" s="24">
        <v>112660</v>
      </c>
      <c r="D1181" s="26" t="s">
        <v>1967</v>
      </c>
      <c r="E1181" s="6" t="str">
        <f>IF(TicketTotals35[[#This Row],[New Tickets]]&gt;=500, "TRUE", "FALSE")</f>
        <v>TRUE</v>
      </c>
      <c r="F1181" s="28">
        <f>_xlfn.XLOOKUP(C1181,[1]Sheet1!$A$4:$A$1530,[1]Sheet1!$B$4:$B$1530)</f>
        <v>5316</v>
      </c>
      <c r="G1181" s="4">
        <f>IF(TicketTotals35[[#This Row],[New Tickets]]&gt;499, TicketTotals35[[#This Row],[New Tickets]], 0)</f>
        <v>5316</v>
      </c>
      <c r="H1181" s="3">
        <f>ROUND((TicketTotals35[[#This Row],[Billed Tickets]]/$F$5)*$F$6, 2)</f>
        <v>3471.32</v>
      </c>
      <c r="I1181" s="2">
        <f>TicketTotals35[[#This Row],[Billed Tickets]]/$F$5</f>
        <v>6.6120324064215818E-4</v>
      </c>
    </row>
    <row r="1182" spans="1:9" x14ac:dyDescent="0.35">
      <c r="A1182" s="27" t="s">
        <v>1759</v>
      </c>
      <c r="B1182" s="8" t="s">
        <v>2951</v>
      </c>
      <c r="C1182" s="24">
        <v>112686</v>
      </c>
      <c r="D1182" s="25" t="s">
        <v>1968</v>
      </c>
      <c r="E1182" s="6" t="str">
        <f>IF(TicketTotals35[[#This Row],[New Tickets]]&gt;=500, "TRUE", "FALSE")</f>
        <v>TRUE</v>
      </c>
      <c r="F1182" s="28">
        <f>_xlfn.XLOOKUP(C1182,[1]Sheet1!$A$4:$A$1530,[1]Sheet1!$B$4:$B$1530)</f>
        <v>4324</v>
      </c>
      <c r="G1182" s="4">
        <f>IF(TicketTotals35[[#This Row],[New Tickets]]&gt;499, TicketTotals35[[#This Row],[New Tickets]], 0)</f>
        <v>4324</v>
      </c>
      <c r="H1182" s="3">
        <f>ROUND((TicketTotals35[[#This Row],[Billed Tickets]]/$F$5)*$F$6, 2)</f>
        <v>2823.55</v>
      </c>
      <c r="I1182" s="2">
        <f>TicketTotals35[[#This Row],[Billed Tickets]]/$F$5</f>
        <v>5.3781843727176298E-4</v>
      </c>
    </row>
    <row r="1183" spans="1:9" x14ac:dyDescent="0.35">
      <c r="A1183" s="27" t="s">
        <v>1759</v>
      </c>
      <c r="B1183" s="8" t="s">
        <v>2951</v>
      </c>
      <c r="C1183" s="24">
        <v>112713</v>
      </c>
      <c r="D1183" s="26" t="s">
        <v>1969</v>
      </c>
      <c r="E1183" s="6" t="str">
        <f>IF(TicketTotals35[[#This Row],[New Tickets]]&gt;=500, "TRUE", "FALSE")</f>
        <v>TRUE</v>
      </c>
      <c r="F1183" s="28">
        <f>_xlfn.XLOOKUP(C1183,[1]Sheet1!$A$4:$A$1530,[1]Sheet1!$B$4:$B$1530)</f>
        <v>552</v>
      </c>
      <c r="G1183" s="4">
        <f>IF(TicketTotals35[[#This Row],[New Tickets]]&gt;499, TicketTotals35[[#This Row],[New Tickets]], 0)</f>
        <v>552</v>
      </c>
      <c r="H1183" s="3">
        <f>ROUND((TicketTotals35[[#This Row],[Billed Tickets]]/$F$5)*$F$6, 2)</f>
        <v>360.45</v>
      </c>
      <c r="I1183" s="2">
        <f>TicketTotals35[[#This Row],[Billed Tickets]]/$F$5</f>
        <v>6.8657672843203791E-5</v>
      </c>
    </row>
    <row r="1184" spans="1:9" x14ac:dyDescent="0.35">
      <c r="A1184" s="27" t="s">
        <v>1759</v>
      </c>
      <c r="B1184" s="8" t="s">
        <v>2951</v>
      </c>
      <c r="C1184" s="24">
        <v>112739</v>
      </c>
      <c r="D1184" s="25" t="s">
        <v>1970</v>
      </c>
      <c r="E1184" s="6" t="str">
        <f>IF(TicketTotals35[[#This Row],[New Tickets]]&gt;=500, "TRUE", "FALSE")</f>
        <v>TRUE</v>
      </c>
      <c r="F1184" s="28">
        <f>_xlfn.XLOOKUP(C1184,[1]Sheet1!$A$4:$A$1530,[1]Sheet1!$B$4:$B$1530)</f>
        <v>8806</v>
      </c>
      <c r="G1184" s="4">
        <f>IF(TicketTotals35[[#This Row],[New Tickets]]&gt;499, TicketTotals35[[#This Row],[New Tickets]], 0)</f>
        <v>8806</v>
      </c>
      <c r="H1184" s="3">
        <f>ROUND((TicketTotals35[[#This Row],[Billed Tickets]]/$F$5)*$F$6, 2)</f>
        <v>5750.27</v>
      </c>
      <c r="I1184" s="2">
        <f>TicketTotals35[[#This Row],[Billed Tickets]]/$F$5</f>
        <v>1.095288889596472E-3</v>
      </c>
    </row>
    <row r="1185" spans="1:9" x14ac:dyDescent="0.35">
      <c r="A1185" s="27" t="s">
        <v>1759</v>
      </c>
      <c r="B1185" s="8" t="s">
        <v>2951</v>
      </c>
      <c r="C1185" s="24">
        <v>112766</v>
      </c>
      <c r="D1185" s="26" t="s">
        <v>1971</v>
      </c>
      <c r="E1185" s="6" t="str">
        <f>IF(TicketTotals35[[#This Row],[New Tickets]]&gt;=500, "TRUE", "FALSE")</f>
        <v>FALSE</v>
      </c>
      <c r="F1185" s="28">
        <f>_xlfn.XLOOKUP(C1185,[1]Sheet1!$A$4:$A$1530,[1]Sheet1!$B$4:$B$1530)</f>
        <v>469</v>
      </c>
      <c r="G1185" s="4">
        <f>IF(TicketTotals35[[#This Row],[New Tickets]]&gt;499, TicketTotals35[[#This Row],[New Tickets]], 0)</f>
        <v>0</v>
      </c>
      <c r="H1185" s="3">
        <f>ROUND((TicketTotals35[[#This Row],[Billed Tickets]]/$F$5)*$F$6, 2)</f>
        <v>0</v>
      </c>
      <c r="I1185" s="2">
        <f>TicketTotals35[[#This Row],[Billed Tickets]]/$F$5</f>
        <v>0</v>
      </c>
    </row>
    <row r="1186" spans="1:9" x14ac:dyDescent="0.35">
      <c r="A1186" s="27" t="s">
        <v>1759</v>
      </c>
      <c r="B1186" s="8" t="s">
        <v>2951</v>
      </c>
      <c r="C1186" s="24">
        <v>112872</v>
      </c>
      <c r="D1186" s="25" t="s">
        <v>1972</v>
      </c>
      <c r="E1186" s="6" t="str">
        <f>IF(TicketTotals35[[#This Row],[New Tickets]]&gt;=500, "TRUE", "FALSE")</f>
        <v>FALSE</v>
      </c>
      <c r="F1186" s="28">
        <f>_xlfn.XLOOKUP(C1186,[1]Sheet1!$A$4:$A$1530,[1]Sheet1!$B$4:$B$1530)</f>
        <v>406</v>
      </c>
      <c r="G1186" s="4">
        <f>IF(TicketTotals35[[#This Row],[New Tickets]]&gt;499, TicketTotals35[[#This Row],[New Tickets]], 0)</f>
        <v>0</v>
      </c>
      <c r="H1186" s="3">
        <f>ROUND((TicketTotals35[[#This Row],[Billed Tickets]]/$F$5)*$F$6, 2)</f>
        <v>0</v>
      </c>
      <c r="I1186" s="2">
        <f>TicketTotals35[[#This Row],[Billed Tickets]]/$F$5</f>
        <v>0</v>
      </c>
    </row>
    <row r="1187" spans="1:9" x14ac:dyDescent="0.35">
      <c r="A1187" s="27" t="s">
        <v>1759</v>
      </c>
      <c r="B1187" s="8" t="s">
        <v>2951</v>
      </c>
      <c r="C1187" s="24">
        <v>113083</v>
      </c>
      <c r="D1187" s="26" t="s">
        <v>1973</v>
      </c>
      <c r="E1187" s="6" t="str">
        <f>IF(TicketTotals35[[#This Row],[New Tickets]]&gt;=500, "TRUE", "FALSE")</f>
        <v>TRUE</v>
      </c>
      <c r="F1187" s="28">
        <f>_xlfn.XLOOKUP(C1187,[1]Sheet1!$A$4:$A$1530,[1]Sheet1!$B$4:$B$1530)</f>
        <v>5216</v>
      </c>
      <c r="G1187" s="4">
        <f>IF(TicketTotals35[[#This Row],[New Tickets]]&gt;499, TicketTotals35[[#This Row],[New Tickets]], 0)</f>
        <v>5216</v>
      </c>
      <c r="H1187" s="3">
        <f>ROUND((TicketTotals35[[#This Row],[Billed Tickets]]/$F$5)*$F$6, 2)</f>
        <v>3406.02</v>
      </c>
      <c r="I1187" s="2">
        <f>TicketTotals35[[#This Row],[Billed Tickets]]/$F$5</f>
        <v>6.4876525643143288E-4</v>
      </c>
    </row>
    <row r="1188" spans="1:9" x14ac:dyDescent="0.35">
      <c r="A1188" s="27" t="s">
        <v>1759</v>
      </c>
      <c r="B1188" s="8" t="s">
        <v>2951</v>
      </c>
      <c r="C1188" s="24">
        <v>113188</v>
      </c>
      <c r="D1188" s="25" t="s">
        <v>1974</v>
      </c>
      <c r="E1188" s="6" t="str">
        <f>IF(TicketTotals35[[#This Row],[New Tickets]]&gt;=500, "TRUE", "FALSE")</f>
        <v>TRUE</v>
      </c>
      <c r="F1188" s="28">
        <f>_xlfn.XLOOKUP(C1188,[1]Sheet1!$A$4:$A$1530,[1]Sheet1!$B$4:$B$1530)</f>
        <v>669</v>
      </c>
      <c r="G1188" s="4">
        <f>IF(TicketTotals35[[#This Row],[New Tickets]]&gt;499, TicketTotals35[[#This Row],[New Tickets]], 0)</f>
        <v>669</v>
      </c>
      <c r="H1188" s="3">
        <f>ROUND((TicketTotals35[[#This Row],[Billed Tickets]]/$F$5)*$F$6, 2)</f>
        <v>436.85</v>
      </c>
      <c r="I1188" s="2">
        <f>TicketTotals35[[#This Row],[Billed Tickets]]/$F$5</f>
        <v>8.3210114369752409E-5</v>
      </c>
    </row>
    <row r="1189" spans="1:9" x14ac:dyDescent="0.35">
      <c r="A1189" s="27" t="s">
        <v>1759</v>
      </c>
      <c r="B1189" s="8" t="s">
        <v>2951</v>
      </c>
      <c r="C1189" s="24">
        <v>113215</v>
      </c>
      <c r="D1189" s="26" t="s">
        <v>3053</v>
      </c>
      <c r="E1189" s="6" t="str">
        <f>IF(TicketTotals35[[#This Row],[New Tickets]]&gt;=500, "TRUE", "FALSE")</f>
        <v>FALSE</v>
      </c>
      <c r="F1189" s="28">
        <f>_xlfn.XLOOKUP(C1189,[1]Sheet1!$A$4:$A$1530,[1]Sheet1!$B$4:$B$1530)</f>
        <v>14</v>
      </c>
      <c r="G1189" s="4">
        <f>IF(TicketTotals35[[#This Row],[New Tickets]]&gt;499, TicketTotals35[[#This Row],[New Tickets]], 0)</f>
        <v>0</v>
      </c>
      <c r="H1189" s="3">
        <f>ROUND((TicketTotals35[[#This Row],[Billed Tickets]]/$F$5)*$F$6, 2)</f>
        <v>0</v>
      </c>
      <c r="I1189" s="2">
        <f>TicketTotals35[[#This Row],[Billed Tickets]]/$F$5</f>
        <v>0</v>
      </c>
    </row>
    <row r="1190" spans="1:9" x14ac:dyDescent="0.35">
      <c r="A1190" s="27" t="s">
        <v>1759</v>
      </c>
      <c r="B1190" s="8" t="s">
        <v>2951</v>
      </c>
      <c r="C1190" s="24">
        <v>113241</v>
      </c>
      <c r="D1190" s="25" t="s">
        <v>1975</v>
      </c>
      <c r="E1190" s="6" t="str">
        <f>IF(TicketTotals35[[#This Row],[New Tickets]]&gt;=500, "TRUE", "FALSE")</f>
        <v>FALSE</v>
      </c>
      <c r="F1190" s="28">
        <f>_xlfn.XLOOKUP(C1190,[1]Sheet1!$A$4:$A$1530,[1]Sheet1!$B$4:$B$1530)</f>
        <v>344</v>
      </c>
      <c r="G1190" s="4">
        <f>IF(TicketTotals35[[#This Row],[New Tickets]]&gt;499, TicketTotals35[[#This Row],[New Tickets]], 0)</f>
        <v>0</v>
      </c>
      <c r="H1190" s="3">
        <f>ROUND((TicketTotals35[[#This Row],[Billed Tickets]]/$F$5)*$F$6, 2)</f>
        <v>0</v>
      </c>
      <c r="I1190" s="2">
        <f>TicketTotals35[[#This Row],[Billed Tickets]]/$F$5</f>
        <v>0</v>
      </c>
    </row>
    <row r="1191" spans="1:9" x14ac:dyDescent="0.35">
      <c r="A1191" s="27" t="s">
        <v>1759</v>
      </c>
      <c r="B1191" s="8" t="s">
        <v>2951</v>
      </c>
      <c r="C1191" s="24">
        <v>113293</v>
      </c>
      <c r="D1191" s="26" t="s">
        <v>1976</v>
      </c>
      <c r="E1191" s="6" t="str">
        <f>IF(TicketTotals35[[#This Row],[New Tickets]]&gt;=500, "TRUE", "FALSE")</f>
        <v>TRUE</v>
      </c>
      <c r="F1191" s="28">
        <f>_xlfn.XLOOKUP(C1191,[1]Sheet1!$A$4:$A$1530,[1]Sheet1!$B$4:$B$1530)</f>
        <v>14372</v>
      </c>
      <c r="G1191" s="4">
        <f>IF(TicketTotals35[[#This Row],[New Tickets]]&gt;499, TicketTotals35[[#This Row],[New Tickets]], 0)</f>
        <v>14372</v>
      </c>
      <c r="H1191" s="3">
        <f>ROUND((TicketTotals35[[#This Row],[Billed Tickets]]/$F$5)*$F$6, 2)</f>
        <v>9384.83</v>
      </c>
      <c r="I1191" s="2">
        <f>TicketTotals35[[#This Row],[Billed Tickets]]/$F$5</f>
        <v>1.7875870907654435E-3</v>
      </c>
    </row>
    <row r="1192" spans="1:9" x14ac:dyDescent="0.35">
      <c r="A1192" s="27" t="s">
        <v>1759</v>
      </c>
      <c r="B1192" s="8" t="s">
        <v>2951</v>
      </c>
      <c r="C1192" s="24">
        <v>113505</v>
      </c>
      <c r="D1192" s="25" t="s">
        <v>1977</v>
      </c>
      <c r="E1192" s="6" t="str">
        <f>IF(TicketTotals35[[#This Row],[New Tickets]]&gt;=500, "TRUE", "FALSE")</f>
        <v>TRUE</v>
      </c>
      <c r="F1192" s="28">
        <f>_xlfn.XLOOKUP(C1192,[1]Sheet1!$A$4:$A$1530,[1]Sheet1!$B$4:$B$1530)</f>
        <v>1041</v>
      </c>
      <c r="G1192" s="4">
        <f>IF(TicketTotals35[[#This Row],[New Tickets]]&gt;499, TicketTotals35[[#This Row],[New Tickets]], 0)</f>
        <v>1041</v>
      </c>
      <c r="H1192" s="3">
        <f>ROUND((TicketTotals35[[#This Row],[Billed Tickets]]/$F$5)*$F$6, 2)</f>
        <v>679.77</v>
      </c>
      <c r="I1192" s="2">
        <f>TicketTotals35[[#This Row],[Billed Tickets]]/$F$5</f>
        <v>1.2947941563365062E-4</v>
      </c>
    </row>
    <row r="1193" spans="1:9" x14ac:dyDescent="0.35">
      <c r="A1193" s="27" t="s">
        <v>1759</v>
      </c>
      <c r="B1193" s="8" t="s">
        <v>2951</v>
      </c>
      <c r="C1193" s="24">
        <v>113715</v>
      </c>
      <c r="D1193" s="26" t="s">
        <v>1978</v>
      </c>
      <c r="E1193" s="6" t="str">
        <f>IF(TicketTotals35[[#This Row],[New Tickets]]&gt;=500, "TRUE", "FALSE")</f>
        <v>TRUE</v>
      </c>
      <c r="F1193" s="28">
        <f>_xlfn.XLOOKUP(C1193,[1]Sheet1!$A$4:$A$1530,[1]Sheet1!$B$4:$B$1530)</f>
        <v>571</v>
      </c>
      <c r="G1193" s="4">
        <f>IF(TicketTotals35[[#This Row],[New Tickets]]&gt;499, TicketTotals35[[#This Row],[New Tickets]], 0)</f>
        <v>571</v>
      </c>
      <c r="H1193" s="3">
        <f>ROUND((TicketTotals35[[#This Row],[Billed Tickets]]/$F$5)*$F$6, 2)</f>
        <v>372.86</v>
      </c>
      <c r="I1193" s="2">
        <f>TicketTotals35[[#This Row],[Billed Tickets]]/$F$5</f>
        <v>7.1020889843241593E-5</v>
      </c>
    </row>
    <row r="1194" spans="1:9" x14ac:dyDescent="0.35">
      <c r="A1194" s="27" t="s">
        <v>1759</v>
      </c>
      <c r="B1194" s="8" t="s">
        <v>2951</v>
      </c>
      <c r="C1194" s="24">
        <v>113926</v>
      </c>
      <c r="D1194" s="25" t="s">
        <v>1979</v>
      </c>
      <c r="E1194" s="6" t="str">
        <f>IF(TicketTotals35[[#This Row],[New Tickets]]&gt;=500, "TRUE", "FALSE")</f>
        <v>TRUE</v>
      </c>
      <c r="F1194" s="28">
        <f>_xlfn.XLOOKUP(C1194,[1]Sheet1!$A$4:$A$1530,[1]Sheet1!$B$4:$B$1530)</f>
        <v>729</v>
      </c>
      <c r="G1194" s="4">
        <f>IF(TicketTotals35[[#This Row],[New Tickets]]&gt;499, TicketTotals35[[#This Row],[New Tickets]], 0)</f>
        <v>729</v>
      </c>
      <c r="H1194" s="3">
        <f>ROUND((TicketTotals35[[#This Row],[Billed Tickets]]/$F$5)*$F$6, 2)</f>
        <v>476.03</v>
      </c>
      <c r="I1194" s="2">
        <f>TicketTotals35[[#This Row],[Billed Tickets]]/$F$5</f>
        <v>9.0672904896187606E-5</v>
      </c>
    </row>
    <row r="1195" spans="1:9" x14ac:dyDescent="0.35">
      <c r="A1195" s="27" t="s">
        <v>1759</v>
      </c>
      <c r="B1195" s="8" t="s">
        <v>2951</v>
      </c>
      <c r="C1195" s="24">
        <v>114137</v>
      </c>
      <c r="D1195" s="26" t="s">
        <v>1980</v>
      </c>
      <c r="E1195" s="6" t="str">
        <f>IF(TicketTotals35[[#This Row],[New Tickets]]&gt;=500, "TRUE", "FALSE")</f>
        <v>TRUE</v>
      </c>
      <c r="F1195" s="28">
        <f>_xlfn.XLOOKUP(C1195,[1]Sheet1!$A$4:$A$1530,[1]Sheet1!$B$4:$B$1530)</f>
        <v>536</v>
      </c>
      <c r="G1195" s="4">
        <f>IF(TicketTotals35[[#This Row],[New Tickets]]&gt;499, TicketTotals35[[#This Row],[New Tickets]], 0)</f>
        <v>536</v>
      </c>
      <c r="H1195" s="3">
        <f>ROUND((TicketTotals35[[#This Row],[Billed Tickets]]/$F$5)*$F$6, 2)</f>
        <v>350</v>
      </c>
      <c r="I1195" s="2">
        <f>TicketTotals35[[#This Row],[Billed Tickets]]/$F$5</f>
        <v>6.6667595369487737E-5</v>
      </c>
    </row>
    <row r="1196" spans="1:9" x14ac:dyDescent="0.35">
      <c r="A1196" s="27" t="s">
        <v>1759</v>
      </c>
      <c r="B1196" s="8" t="s">
        <v>2951</v>
      </c>
      <c r="C1196" s="24">
        <v>114348</v>
      </c>
      <c r="D1196" s="25" t="s">
        <v>1981</v>
      </c>
      <c r="E1196" s="6" t="str">
        <f>IF(TicketTotals35[[#This Row],[New Tickets]]&gt;=500, "TRUE", "FALSE")</f>
        <v>TRUE</v>
      </c>
      <c r="F1196" s="28">
        <f>_xlfn.XLOOKUP(C1196,[1]Sheet1!$A$4:$A$1530,[1]Sheet1!$B$4:$B$1530)</f>
        <v>7399</v>
      </c>
      <c r="G1196" s="4">
        <f>IF(TicketTotals35[[#This Row],[New Tickets]]&gt;499, TicketTotals35[[#This Row],[New Tickets]], 0)</f>
        <v>7399</v>
      </c>
      <c r="H1196" s="3">
        <f>ROUND((TicketTotals35[[#This Row],[Billed Tickets]]/$F$5)*$F$6, 2)</f>
        <v>4831.5</v>
      </c>
      <c r="I1196" s="2">
        <f>TicketTotals35[[#This Row],[Billed Tickets]]/$F$5</f>
        <v>9.2028645175156669E-4</v>
      </c>
    </row>
    <row r="1197" spans="1:9" x14ac:dyDescent="0.35">
      <c r="A1197" s="27" t="s">
        <v>1759</v>
      </c>
      <c r="B1197" s="8" t="s">
        <v>2951</v>
      </c>
      <c r="C1197" s="24">
        <v>114559</v>
      </c>
      <c r="D1197" s="26" t="s">
        <v>1982</v>
      </c>
      <c r="E1197" s="6" t="str">
        <f>IF(TicketTotals35[[#This Row],[New Tickets]]&gt;=500, "TRUE", "FALSE")</f>
        <v>TRUE</v>
      </c>
      <c r="F1197" s="28">
        <f>_xlfn.XLOOKUP(C1197,[1]Sheet1!$A$4:$A$1530,[1]Sheet1!$B$4:$B$1530)</f>
        <v>7771</v>
      </c>
      <c r="G1197" s="4">
        <f>IF(TicketTotals35[[#This Row],[New Tickets]]&gt;499, TicketTotals35[[#This Row],[New Tickets]], 0)</f>
        <v>7771</v>
      </c>
      <c r="H1197" s="3">
        <f>ROUND((TicketTotals35[[#This Row],[Billed Tickets]]/$F$5)*$F$6, 2)</f>
        <v>5074.42</v>
      </c>
      <c r="I1197" s="2">
        <f>TicketTotals35[[#This Row],[Billed Tickets]]/$F$5</f>
        <v>9.6655575301546489E-4</v>
      </c>
    </row>
    <row r="1198" spans="1:9" x14ac:dyDescent="0.35">
      <c r="A1198" s="27" t="s">
        <v>1759</v>
      </c>
      <c r="B1198" s="8" t="s">
        <v>2951</v>
      </c>
      <c r="C1198" s="24">
        <v>114770</v>
      </c>
      <c r="D1198" s="25" t="s">
        <v>1983</v>
      </c>
      <c r="E1198" s="6" t="str">
        <f>IF(TicketTotals35[[#This Row],[New Tickets]]&gt;=500, "TRUE", "FALSE")</f>
        <v>TRUE</v>
      </c>
      <c r="F1198" s="28">
        <f>_xlfn.XLOOKUP(C1198,[1]Sheet1!$A$4:$A$1530,[1]Sheet1!$B$4:$B$1530)</f>
        <v>2413</v>
      </c>
      <c r="G1198" s="4">
        <f>IF(TicketTotals35[[#This Row],[New Tickets]]&gt;499, TicketTotals35[[#This Row],[New Tickets]], 0)</f>
        <v>2413</v>
      </c>
      <c r="H1198" s="3">
        <f>ROUND((TicketTotals35[[#This Row],[Billed Tickets]]/$F$5)*$F$6, 2)</f>
        <v>1575.67</v>
      </c>
      <c r="I1198" s="2">
        <f>TicketTotals35[[#This Row],[Billed Tickets]]/$F$5</f>
        <v>3.0012855900480207E-4</v>
      </c>
    </row>
    <row r="1199" spans="1:9" x14ac:dyDescent="0.35">
      <c r="A1199" s="27" t="s">
        <v>1759</v>
      </c>
      <c r="B1199" s="8" t="s">
        <v>2951</v>
      </c>
      <c r="C1199" s="24">
        <v>114981</v>
      </c>
      <c r="D1199" s="26" t="s">
        <v>1984</v>
      </c>
      <c r="E1199" s="6" t="str">
        <f>IF(TicketTotals35[[#This Row],[New Tickets]]&gt;=500, "TRUE", "FALSE")</f>
        <v>TRUE</v>
      </c>
      <c r="F1199" s="28">
        <f>_xlfn.XLOOKUP(C1199,[1]Sheet1!$A$4:$A$1530,[1]Sheet1!$B$4:$B$1530)</f>
        <v>10441</v>
      </c>
      <c r="G1199" s="4">
        <f>IF(TicketTotals35[[#This Row],[New Tickets]]&gt;499, TicketTotals35[[#This Row],[New Tickets]], 0)</f>
        <v>10441</v>
      </c>
      <c r="H1199" s="3">
        <f>ROUND((TicketTotals35[[#This Row],[Billed Tickets]]/$F$5)*$F$6, 2)</f>
        <v>6817.91</v>
      </c>
      <c r="I1199" s="2">
        <f>TicketTotals35[[#This Row],[Billed Tickets]]/$F$5</f>
        <v>1.298649931441831E-3</v>
      </c>
    </row>
    <row r="1200" spans="1:9" x14ac:dyDescent="0.35">
      <c r="A1200" s="27" t="s">
        <v>1759</v>
      </c>
      <c r="B1200" s="8" t="s">
        <v>2951</v>
      </c>
      <c r="C1200" s="24">
        <v>115087</v>
      </c>
      <c r="D1200" s="25" t="s">
        <v>1985</v>
      </c>
      <c r="E1200" s="6" t="str">
        <f>IF(TicketTotals35[[#This Row],[New Tickets]]&gt;=500, "TRUE", "FALSE")</f>
        <v>TRUE</v>
      </c>
      <c r="F1200" s="28">
        <f>_xlfn.XLOOKUP(C1200,[1]Sheet1!$A$4:$A$1530,[1]Sheet1!$B$4:$B$1530)</f>
        <v>856</v>
      </c>
      <c r="G1200" s="4">
        <f>IF(TicketTotals35[[#This Row],[New Tickets]]&gt;499, TicketTotals35[[#This Row],[New Tickets]], 0)</f>
        <v>856</v>
      </c>
      <c r="H1200" s="3">
        <f>ROUND((TicketTotals35[[#This Row],[Billed Tickets]]/$F$5)*$F$6, 2)</f>
        <v>558.96</v>
      </c>
      <c r="I1200" s="2">
        <f>TicketTotals35[[#This Row],[Billed Tickets]]/$F$5</f>
        <v>1.0646914484380877E-4</v>
      </c>
    </row>
    <row r="1201" spans="1:9" x14ac:dyDescent="0.35">
      <c r="A1201" s="27" t="s">
        <v>1759</v>
      </c>
      <c r="B1201" s="8" t="s">
        <v>2951</v>
      </c>
      <c r="C1201" s="24">
        <v>115101</v>
      </c>
      <c r="D1201" s="26" t="s">
        <v>1986</v>
      </c>
      <c r="E1201" s="6" t="str">
        <f>IF(TicketTotals35[[#This Row],[New Tickets]]&gt;=500, "TRUE", "FALSE")</f>
        <v>TRUE</v>
      </c>
      <c r="F1201" s="28">
        <f>_xlfn.XLOOKUP(C1201,[1]Sheet1!$A$4:$A$1530,[1]Sheet1!$B$4:$B$1530)</f>
        <v>634</v>
      </c>
      <c r="G1201" s="4">
        <f>IF(TicketTotals35[[#This Row],[New Tickets]]&gt;499, TicketTotals35[[#This Row],[New Tickets]], 0)</f>
        <v>634</v>
      </c>
      <c r="H1201" s="3">
        <f>ROUND((TicketTotals35[[#This Row],[Billed Tickets]]/$F$5)*$F$6, 2)</f>
        <v>414</v>
      </c>
      <c r="I1201" s="2">
        <f>TicketTotals35[[#This Row],[Billed Tickets]]/$F$5</f>
        <v>7.8856819895998552E-5</v>
      </c>
    </row>
    <row r="1202" spans="1:9" x14ac:dyDescent="0.35">
      <c r="A1202" s="27" t="s">
        <v>1759</v>
      </c>
      <c r="B1202" s="8" t="s">
        <v>2951</v>
      </c>
      <c r="C1202" s="24">
        <v>115104</v>
      </c>
      <c r="D1202" s="25" t="s">
        <v>1987</v>
      </c>
      <c r="E1202" s="6" t="str">
        <f>IF(TicketTotals35[[#This Row],[New Tickets]]&gt;=500, "TRUE", "FALSE")</f>
        <v>TRUE</v>
      </c>
      <c r="F1202" s="28">
        <f>_xlfn.XLOOKUP(C1202,[1]Sheet1!$A$4:$A$1530,[1]Sheet1!$B$4:$B$1530)</f>
        <v>2863</v>
      </c>
      <c r="G1202" s="4">
        <f>IF(TicketTotals35[[#This Row],[New Tickets]]&gt;499, TicketTotals35[[#This Row],[New Tickets]], 0)</f>
        <v>2863</v>
      </c>
      <c r="H1202" s="3">
        <f>ROUND((TicketTotals35[[#This Row],[Billed Tickets]]/$F$5)*$F$6, 2)</f>
        <v>1869.52</v>
      </c>
      <c r="I1202" s="2">
        <f>TicketTotals35[[#This Row],[Billed Tickets]]/$F$5</f>
        <v>3.5609948795306599E-4</v>
      </c>
    </row>
    <row r="1203" spans="1:9" x14ac:dyDescent="0.35">
      <c r="A1203" s="27" t="s">
        <v>1759</v>
      </c>
      <c r="B1203" s="8" t="s">
        <v>2951</v>
      </c>
      <c r="C1203" s="24">
        <v>115108</v>
      </c>
      <c r="D1203" s="26" t="s">
        <v>1988</v>
      </c>
      <c r="E1203" s="6" t="str">
        <f>IF(TicketTotals35[[#This Row],[New Tickets]]&gt;=500, "TRUE", "FALSE")</f>
        <v>FALSE</v>
      </c>
      <c r="F1203" s="28">
        <f>_xlfn.XLOOKUP(C1203,[1]Sheet1!$A$4:$A$1530,[1]Sheet1!$B$4:$B$1530)</f>
        <v>300</v>
      </c>
      <c r="G1203" s="4">
        <f>IF(TicketTotals35[[#This Row],[New Tickets]]&gt;499, TicketTotals35[[#This Row],[New Tickets]], 0)</f>
        <v>0</v>
      </c>
      <c r="H1203" s="3">
        <f>ROUND((TicketTotals35[[#This Row],[Billed Tickets]]/$F$5)*$F$6, 2)</f>
        <v>0</v>
      </c>
      <c r="I1203" s="2">
        <f>TicketTotals35[[#This Row],[Billed Tickets]]/$F$5</f>
        <v>0</v>
      </c>
    </row>
    <row r="1204" spans="1:9" x14ac:dyDescent="0.35">
      <c r="A1204" s="27" t="s">
        <v>1759</v>
      </c>
      <c r="B1204" s="8" t="s">
        <v>2951</v>
      </c>
      <c r="C1204" s="24">
        <v>115114</v>
      </c>
      <c r="D1204" s="25" t="s">
        <v>1989</v>
      </c>
      <c r="E1204" s="6" t="str">
        <f>IF(TicketTotals35[[#This Row],[New Tickets]]&gt;=500, "TRUE", "FALSE")</f>
        <v>TRUE</v>
      </c>
      <c r="F1204" s="28">
        <f>_xlfn.XLOOKUP(C1204,[1]Sheet1!$A$4:$A$1530,[1]Sheet1!$B$4:$B$1530)</f>
        <v>1659</v>
      </c>
      <c r="G1204" s="4">
        <f>IF(TicketTotals35[[#This Row],[New Tickets]]&gt;499, TicketTotals35[[#This Row],[New Tickets]], 0)</f>
        <v>1659</v>
      </c>
      <c r="H1204" s="3">
        <f>ROUND((TicketTotals35[[#This Row],[Billed Tickets]]/$F$5)*$F$6, 2)</f>
        <v>1083.32</v>
      </c>
      <c r="I1204" s="2">
        <f>TicketTotals35[[#This Row],[Billed Tickets]]/$F$5</f>
        <v>2.0634615805593311E-4</v>
      </c>
    </row>
    <row r="1205" spans="1:9" x14ac:dyDescent="0.35">
      <c r="A1205" s="27" t="s">
        <v>1759</v>
      </c>
      <c r="B1205" s="8" t="s">
        <v>2951</v>
      </c>
      <c r="C1205" s="24">
        <v>115117</v>
      </c>
      <c r="D1205" s="26" t="s">
        <v>1990</v>
      </c>
      <c r="E1205" s="6" t="str">
        <f>IF(TicketTotals35[[#This Row],[New Tickets]]&gt;=500, "TRUE", "FALSE")</f>
        <v>FALSE</v>
      </c>
      <c r="F1205" s="28">
        <f>_xlfn.XLOOKUP(C1205,[1]Sheet1!$A$4:$A$1530,[1]Sheet1!$B$4:$B$1530)</f>
        <v>132</v>
      </c>
      <c r="G1205" s="4">
        <f>IF(TicketTotals35[[#This Row],[New Tickets]]&gt;499, TicketTotals35[[#This Row],[New Tickets]], 0)</f>
        <v>0</v>
      </c>
      <c r="H1205" s="3">
        <f>ROUND((TicketTotals35[[#This Row],[Billed Tickets]]/$F$5)*$F$6, 2)</f>
        <v>0</v>
      </c>
      <c r="I1205" s="2">
        <f>TicketTotals35[[#This Row],[Billed Tickets]]/$F$5</f>
        <v>0</v>
      </c>
    </row>
    <row r="1206" spans="1:9" x14ac:dyDescent="0.35">
      <c r="A1206" s="27" t="s">
        <v>1759</v>
      </c>
      <c r="B1206" s="8" t="s">
        <v>2951</v>
      </c>
      <c r="C1206" s="24">
        <v>115118</v>
      </c>
      <c r="D1206" s="25" t="s">
        <v>1991</v>
      </c>
      <c r="E1206" s="6" t="str">
        <f>IF(TicketTotals35[[#This Row],[New Tickets]]&gt;=500, "TRUE", "FALSE")</f>
        <v>TRUE</v>
      </c>
      <c r="F1206" s="28">
        <f>_xlfn.XLOOKUP(C1206,[1]Sheet1!$A$4:$A$1530,[1]Sheet1!$B$4:$B$1530)</f>
        <v>1091</v>
      </c>
      <c r="G1206" s="4">
        <f>IF(TicketTotals35[[#This Row],[New Tickets]]&gt;499, TicketTotals35[[#This Row],[New Tickets]], 0)</f>
        <v>1091</v>
      </c>
      <c r="H1206" s="3">
        <f>ROUND((TicketTotals35[[#This Row],[Billed Tickets]]/$F$5)*$F$6, 2)</f>
        <v>712.42</v>
      </c>
      <c r="I1206" s="2">
        <f>TicketTotals35[[#This Row],[Billed Tickets]]/$F$5</f>
        <v>1.3569840773901328E-4</v>
      </c>
    </row>
    <row r="1207" spans="1:9" x14ac:dyDescent="0.35">
      <c r="A1207" s="27" t="s">
        <v>1759</v>
      </c>
      <c r="B1207" s="8" t="s">
        <v>2951</v>
      </c>
      <c r="C1207" s="24">
        <v>115120</v>
      </c>
      <c r="D1207" s="26" t="s">
        <v>1992</v>
      </c>
      <c r="E1207" s="6" t="str">
        <f>IF(TicketTotals35[[#This Row],[New Tickets]]&gt;=500, "TRUE", "FALSE")</f>
        <v>TRUE</v>
      </c>
      <c r="F1207" s="28">
        <f>_xlfn.XLOOKUP(C1207,[1]Sheet1!$A$4:$A$1530,[1]Sheet1!$B$4:$B$1530)</f>
        <v>1173</v>
      </c>
      <c r="G1207" s="4">
        <f>IF(TicketTotals35[[#This Row],[New Tickets]]&gt;499, TicketTotals35[[#This Row],[New Tickets]], 0)</f>
        <v>1173</v>
      </c>
      <c r="H1207" s="3">
        <f>ROUND((TicketTotals35[[#This Row],[Billed Tickets]]/$F$5)*$F$6, 2)</f>
        <v>765.96</v>
      </c>
      <c r="I1207" s="2">
        <f>TicketTotals35[[#This Row],[Billed Tickets]]/$F$5</f>
        <v>1.4589755479180804E-4</v>
      </c>
    </row>
    <row r="1208" spans="1:9" x14ac:dyDescent="0.35">
      <c r="A1208" s="27" t="s">
        <v>1759</v>
      </c>
      <c r="B1208" s="8" t="s">
        <v>2951</v>
      </c>
      <c r="C1208" s="24">
        <v>115122</v>
      </c>
      <c r="D1208" s="25" t="s">
        <v>1993</v>
      </c>
      <c r="E1208" s="6" t="str">
        <f>IF(TicketTotals35[[#This Row],[New Tickets]]&gt;=500, "TRUE", "FALSE")</f>
        <v>TRUE</v>
      </c>
      <c r="F1208" s="28">
        <f>_xlfn.XLOOKUP(C1208,[1]Sheet1!$A$4:$A$1530,[1]Sheet1!$B$4:$B$1530)</f>
        <v>6115</v>
      </c>
      <c r="G1208" s="4">
        <f>IF(TicketTotals35[[#This Row],[New Tickets]]&gt;499, TicketTotals35[[#This Row],[New Tickets]], 0)</f>
        <v>6115</v>
      </c>
      <c r="H1208" s="3">
        <f>ROUND((TicketTotals35[[#This Row],[Billed Tickets]]/$F$5)*$F$6, 2)</f>
        <v>3993.06</v>
      </c>
      <c r="I1208" s="2">
        <f>TicketTotals35[[#This Row],[Billed Tickets]]/$F$5</f>
        <v>7.6058273448585353E-4</v>
      </c>
    </row>
    <row r="1209" spans="1:9" x14ac:dyDescent="0.35">
      <c r="A1209" s="27" t="s">
        <v>1759</v>
      </c>
      <c r="B1209" s="8" t="s">
        <v>2951</v>
      </c>
      <c r="C1209" s="24">
        <v>115127</v>
      </c>
      <c r="D1209" s="26" t="s">
        <v>1994</v>
      </c>
      <c r="E1209" s="6" t="str">
        <f>IF(TicketTotals35[[#This Row],[New Tickets]]&gt;=500, "TRUE", "FALSE")</f>
        <v>TRUE</v>
      </c>
      <c r="F1209" s="28">
        <f>_xlfn.XLOOKUP(C1209,[1]Sheet1!$A$4:$A$1530,[1]Sheet1!$B$4:$B$1530)</f>
        <v>537</v>
      </c>
      <c r="G1209" s="4">
        <f>IF(TicketTotals35[[#This Row],[New Tickets]]&gt;499, TicketTotals35[[#This Row],[New Tickets]], 0)</f>
        <v>537</v>
      </c>
      <c r="H1209" s="3">
        <f>ROUND((TicketTotals35[[#This Row],[Billed Tickets]]/$F$5)*$F$6, 2)</f>
        <v>350.66</v>
      </c>
      <c r="I1209" s="2">
        <f>TicketTotals35[[#This Row],[Billed Tickets]]/$F$5</f>
        <v>6.6791975211594982E-5</v>
      </c>
    </row>
    <row r="1210" spans="1:9" x14ac:dyDescent="0.35">
      <c r="A1210" s="27" t="s">
        <v>1759</v>
      </c>
      <c r="B1210" s="8" t="s">
        <v>2951</v>
      </c>
      <c r="C1210" s="24">
        <v>115133</v>
      </c>
      <c r="D1210" s="25" t="s">
        <v>1995</v>
      </c>
      <c r="E1210" s="6" t="str">
        <f>IF(TicketTotals35[[#This Row],[New Tickets]]&gt;=500, "TRUE", "FALSE")</f>
        <v>FALSE</v>
      </c>
      <c r="F1210" s="28">
        <f>_xlfn.XLOOKUP(C1210,[1]Sheet1!$A$4:$A$1530,[1]Sheet1!$B$4:$B$1530)</f>
        <v>346</v>
      </c>
      <c r="G1210" s="4">
        <f>IF(TicketTotals35[[#This Row],[New Tickets]]&gt;499, TicketTotals35[[#This Row],[New Tickets]], 0)</f>
        <v>0</v>
      </c>
      <c r="H1210" s="3">
        <f>ROUND((TicketTotals35[[#This Row],[Billed Tickets]]/$F$5)*$F$6, 2)</f>
        <v>0</v>
      </c>
      <c r="I1210" s="2">
        <f>TicketTotals35[[#This Row],[Billed Tickets]]/$F$5</f>
        <v>0</v>
      </c>
    </row>
    <row r="1211" spans="1:9" x14ac:dyDescent="0.35">
      <c r="A1211" s="27" t="s">
        <v>1759</v>
      </c>
      <c r="B1211" s="8" t="s">
        <v>2951</v>
      </c>
      <c r="C1211" s="24">
        <v>115140</v>
      </c>
      <c r="D1211" s="26" t="s">
        <v>1996</v>
      </c>
      <c r="E1211" s="6" t="str">
        <f>IF(TicketTotals35[[#This Row],[New Tickets]]&gt;=500, "TRUE", "FALSE")</f>
        <v>TRUE</v>
      </c>
      <c r="F1211" s="28">
        <f>_xlfn.XLOOKUP(C1211,[1]Sheet1!$A$4:$A$1530,[1]Sheet1!$B$4:$B$1530)</f>
        <v>1783</v>
      </c>
      <c r="G1211" s="4">
        <f>IF(TicketTotals35[[#This Row],[New Tickets]]&gt;499, TicketTotals35[[#This Row],[New Tickets]], 0)</f>
        <v>1783</v>
      </c>
      <c r="H1211" s="3">
        <f>ROUND((TicketTotals35[[#This Row],[Billed Tickets]]/$F$5)*$F$6, 2)</f>
        <v>1164.29</v>
      </c>
      <c r="I1211" s="2">
        <f>TicketTotals35[[#This Row],[Billed Tickets]]/$F$5</f>
        <v>2.2176925847723251E-4</v>
      </c>
    </row>
    <row r="1212" spans="1:9" x14ac:dyDescent="0.35">
      <c r="A1212" s="27" t="s">
        <v>1759</v>
      </c>
      <c r="B1212" s="8" t="s">
        <v>2951</v>
      </c>
      <c r="C1212" s="24">
        <v>115166</v>
      </c>
      <c r="D1212" s="25" t="s">
        <v>1997</v>
      </c>
      <c r="E1212" s="6" t="str">
        <f>IF(TicketTotals35[[#This Row],[New Tickets]]&gt;=500, "TRUE", "FALSE")</f>
        <v>TRUE</v>
      </c>
      <c r="F1212" s="28">
        <f>_xlfn.XLOOKUP(C1212,[1]Sheet1!$A$4:$A$1530,[1]Sheet1!$B$4:$B$1530)</f>
        <v>1101</v>
      </c>
      <c r="G1212" s="4">
        <f>IF(TicketTotals35[[#This Row],[New Tickets]]&gt;499, TicketTotals35[[#This Row],[New Tickets]], 0)</f>
        <v>1101</v>
      </c>
      <c r="H1212" s="3">
        <f>ROUND((TicketTotals35[[#This Row],[Billed Tickets]]/$F$5)*$F$6, 2)</f>
        <v>718.95</v>
      </c>
      <c r="I1212" s="2">
        <f>TicketTotals35[[#This Row],[Billed Tickets]]/$F$5</f>
        <v>1.3694220616008581E-4</v>
      </c>
    </row>
    <row r="1213" spans="1:9" x14ac:dyDescent="0.35">
      <c r="A1213" s="27" t="s">
        <v>1759</v>
      </c>
      <c r="B1213" s="8" t="s">
        <v>2951</v>
      </c>
      <c r="C1213" s="24">
        <v>115192</v>
      </c>
      <c r="D1213" s="26" t="s">
        <v>1998</v>
      </c>
      <c r="E1213" s="6" t="str">
        <f>IF(TicketTotals35[[#This Row],[New Tickets]]&gt;=500, "TRUE", "FALSE")</f>
        <v>TRUE</v>
      </c>
      <c r="F1213" s="28">
        <f>_xlfn.XLOOKUP(C1213,[1]Sheet1!$A$4:$A$1530,[1]Sheet1!$B$4:$B$1530)</f>
        <v>5298</v>
      </c>
      <c r="G1213" s="4">
        <f>IF(TicketTotals35[[#This Row],[New Tickets]]&gt;499, TicketTotals35[[#This Row],[New Tickets]], 0)</f>
        <v>5298</v>
      </c>
      <c r="H1213" s="3">
        <f>ROUND((TicketTotals35[[#This Row],[Billed Tickets]]/$F$5)*$F$6, 2)</f>
        <v>3459.56</v>
      </c>
      <c r="I1213" s="2">
        <f>TicketTotals35[[#This Row],[Billed Tickets]]/$F$5</f>
        <v>6.5896440348422764E-4</v>
      </c>
    </row>
    <row r="1214" spans="1:9" x14ac:dyDescent="0.35">
      <c r="A1214" s="27" t="s">
        <v>1759</v>
      </c>
      <c r="B1214" s="8" t="s">
        <v>2951</v>
      </c>
      <c r="C1214" s="24">
        <v>115403</v>
      </c>
      <c r="D1214" s="26" t="s">
        <v>1999</v>
      </c>
      <c r="E1214" s="6" t="str">
        <f>IF(TicketTotals35[[#This Row],[New Tickets]]&gt;=500, "TRUE", "FALSE")</f>
        <v>FALSE</v>
      </c>
      <c r="F1214" s="28">
        <f>_xlfn.XLOOKUP(C1214,[1]Sheet1!$A$4:$A$1530,[1]Sheet1!$B$4:$B$1530)</f>
        <v>484</v>
      </c>
      <c r="G1214" s="4">
        <f>IF(TicketTotals35[[#This Row],[New Tickets]]&gt;499, TicketTotals35[[#This Row],[New Tickets]], 0)</f>
        <v>0</v>
      </c>
      <c r="H1214" s="3">
        <f>ROUND((TicketTotals35[[#This Row],[Billed Tickets]]/$F$5)*$F$6, 2)</f>
        <v>0</v>
      </c>
      <c r="I1214" s="2">
        <f>TicketTotals35[[#This Row],[Billed Tickets]]/$F$5</f>
        <v>0</v>
      </c>
    </row>
    <row r="1215" spans="1:9" x14ac:dyDescent="0.35">
      <c r="A1215" s="27" t="s">
        <v>1759</v>
      </c>
      <c r="B1215" s="8" t="s">
        <v>2951</v>
      </c>
      <c r="C1215" s="24">
        <v>115508</v>
      </c>
      <c r="D1215" s="26" t="s">
        <v>2000</v>
      </c>
      <c r="E1215" s="6" t="str">
        <f>IF(TicketTotals35[[#This Row],[New Tickets]]&gt;=500, "TRUE", "FALSE")</f>
        <v>FALSE</v>
      </c>
      <c r="F1215" s="28">
        <f>_xlfn.XLOOKUP(C1215,[1]Sheet1!$A$4:$A$1530,[1]Sheet1!$B$4:$B$1530)</f>
        <v>61</v>
      </c>
      <c r="G1215" s="4">
        <f>IF(TicketTotals35[[#This Row],[New Tickets]]&gt;499, TicketTotals35[[#This Row],[New Tickets]], 0)</f>
        <v>0</v>
      </c>
      <c r="H1215" s="3">
        <f>ROUND((TicketTotals35[[#This Row],[Billed Tickets]]/$F$5)*$F$6, 2)</f>
        <v>0</v>
      </c>
      <c r="I1215" s="2">
        <f>TicketTotals35[[#This Row],[Billed Tickets]]/$F$5</f>
        <v>0</v>
      </c>
    </row>
    <row r="1216" spans="1:9" x14ac:dyDescent="0.35">
      <c r="A1216" s="27" t="s">
        <v>1759</v>
      </c>
      <c r="B1216" s="8" t="s">
        <v>2951</v>
      </c>
      <c r="C1216" s="24">
        <v>115560</v>
      </c>
      <c r="D1216" s="25" t="s">
        <v>2001</v>
      </c>
      <c r="E1216" s="6" t="str">
        <f>IF(TicketTotals35[[#This Row],[New Tickets]]&gt;=500, "TRUE", "FALSE")</f>
        <v>FALSE</v>
      </c>
      <c r="F1216" s="28">
        <f>_xlfn.XLOOKUP(C1216,[1]Sheet1!$A$4:$A$1530,[1]Sheet1!$B$4:$B$1530)</f>
        <v>259</v>
      </c>
      <c r="G1216" s="4">
        <f>IF(TicketTotals35[[#This Row],[New Tickets]]&gt;499, TicketTotals35[[#This Row],[New Tickets]], 0)</f>
        <v>0</v>
      </c>
      <c r="H1216" s="3">
        <f>ROUND((TicketTotals35[[#This Row],[Billed Tickets]]/$F$5)*$F$6, 2)</f>
        <v>0</v>
      </c>
      <c r="I1216" s="2">
        <f>TicketTotals35[[#This Row],[Billed Tickets]]/$F$5</f>
        <v>0</v>
      </c>
    </row>
    <row r="1217" spans="1:9" x14ac:dyDescent="0.35">
      <c r="A1217" s="27" t="s">
        <v>1759</v>
      </c>
      <c r="B1217" s="8" t="s">
        <v>2951</v>
      </c>
      <c r="C1217" s="24">
        <v>115614</v>
      </c>
      <c r="D1217" s="26" t="s">
        <v>2002</v>
      </c>
      <c r="E1217" s="6" t="str">
        <f>IF(TicketTotals35[[#This Row],[New Tickets]]&gt;=500, "TRUE", "FALSE")</f>
        <v>TRUE</v>
      </c>
      <c r="F1217" s="28">
        <f>_xlfn.XLOOKUP(C1217,[1]Sheet1!$A$4:$A$1530,[1]Sheet1!$B$4:$B$1530)</f>
        <v>10241</v>
      </c>
      <c r="G1217" s="4">
        <f>IF(TicketTotals35[[#This Row],[New Tickets]]&gt;499, TicketTotals35[[#This Row],[New Tickets]], 0)</f>
        <v>10241</v>
      </c>
      <c r="H1217" s="3">
        <f>ROUND((TicketTotals35[[#This Row],[Billed Tickets]]/$F$5)*$F$6, 2)</f>
        <v>6687.31</v>
      </c>
      <c r="I1217" s="2">
        <f>TicketTotals35[[#This Row],[Billed Tickets]]/$F$5</f>
        <v>1.2737739630203804E-3</v>
      </c>
    </row>
    <row r="1218" spans="1:9" x14ac:dyDescent="0.35">
      <c r="A1218" s="27" t="s">
        <v>1759</v>
      </c>
      <c r="B1218" s="8" t="s">
        <v>2951</v>
      </c>
      <c r="C1218" s="24">
        <v>115719</v>
      </c>
      <c r="D1218" s="25" t="s">
        <v>2003</v>
      </c>
      <c r="E1218" s="6" t="str">
        <f>IF(TicketTotals35[[#This Row],[New Tickets]]&gt;=500, "TRUE", "FALSE")</f>
        <v>FALSE</v>
      </c>
      <c r="F1218" s="28">
        <f>_xlfn.XLOOKUP(C1218,[1]Sheet1!$A$4:$A$1530,[1]Sheet1!$B$4:$B$1530)</f>
        <v>198</v>
      </c>
      <c r="G1218" s="4">
        <f>IF(TicketTotals35[[#This Row],[New Tickets]]&gt;499, TicketTotals35[[#This Row],[New Tickets]], 0)</f>
        <v>0</v>
      </c>
      <c r="H1218" s="3">
        <f>ROUND((TicketTotals35[[#This Row],[Billed Tickets]]/$F$5)*$F$6, 2)</f>
        <v>0</v>
      </c>
      <c r="I1218" s="2">
        <f>TicketTotals35[[#This Row],[Billed Tickets]]/$F$5</f>
        <v>0</v>
      </c>
    </row>
    <row r="1219" spans="1:9" x14ac:dyDescent="0.35">
      <c r="A1219" s="27" t="s">
        <v>1759</v>
      </c>
      <c r="B1219" s="8" t="s">
        <v>2951</v>
      </c>
      <c r="C1219" s="24">
        <v>115825</v>
      </c>
      <c r="D1219" s="26" t="s">
        <v>2004</v>
      </c>
      <c r="E1219" s="6" t="str">
        <f>IF(TicketTotals35[[#This Row],[New Tickets]]&gt;=500, "TRUE", "FALSE")</f>
        <v>TRUE</v>
      </c>
      <c r="F1219" s="28">
        <f>_xlfn.XLOOKUP(C1219,[1]Sheet1!$A$4:$A$1530,[1]Sheet1!$B$4:$B$1530)</f>
        <v>599</v>
      </c>
      <c r="G1219" s="4">
        <f>IF(TicketTotals35[[#This Row],[New Tickets]]&gt;499, TicketTotals35[[#This Row],[New Tickets]], 0)</f>
        <v>599</v>
      </c>
      <c r="H1219" s="3">
        <f>ROUND((TicketTotals35[[#This Row],[Billed Tickets]]/$F$5)*$F$6, 2)</f>
        <v>391.14</v>
      </c>
      <c r="I1219" s="2">
        <f>TicketTotals35[[#This Row],[Billed Tickets]]/$F$5</f>
        <v>7.4503525422244682E-5</v>
      </c>
    </row>
    <row r="1220" spans="1:9" x14ac:dyDescent="0.35">
      <c r="A1220" s="27" t="s">
        <v>1759</v>
      </c>
      <c r="B1220" s="8" t="s">
        <v>2951</v>
      </c>
      <c r="C1220" s="24">
        <v>116036</v>
      </c>
      <c r="D1220" s="25" t="s">
        <v>2005</v>
      </c>
      <c r="E1220" s="6" t="str">
        <f>IF(TicketTotals35[[#This Row],[New Tickets]]&gt;=500, "TRUE", "FALSE")</f>
        <v>TRUE</v>
      </c>
      <c r="F1220" s="28">
        <f>_xlfn.XLOOKUP(C1220,[1]Sheet1!$A$4:$A$1530,[1]Sheet1!$B$4:$B$1530)</f>
        <v>3283</v>
      </c>
      <c r="G1220" s="4">
        <f>IF(TicketTotals35[[#This Row],[New Tickets]]&gt;499, TicketTotals35[[#This Row],[New Tickets]], 0)</f>
        <v>3283</v>
      </c>
      <c r="H1220" s="3">
        <f>ROUND((TicketTotals35[[#This Row],[Billed Tickets]]/$F$5)*$F$6, 2)</f>
        <v>2143.7800000000002</v>
      </c>
      <c r="I1220" s="2">
        <f>TicketTotals35[[#This Row],[Billed Tickets]]/$F$5</f>
        <v>4.0833902163811238E-4</v>
      </c>
    </row>
    <row r="1221" spans="1:9" x14ac:dyDescent="0.35">
      <c r="A1221" s="27" t="s">
        <v>1759</v>
      </c>
      <c r="B1221" s="8" t="s">
        <v>2951</v>
      </c>
      <c r="C1221" s="24">
        <v>116141</v>
      </c>
      <c r="D1221" s="26" t="s">
        <v>2006</v>
      </c>
      <c r="E1221" s="6" t="str">
        <f>IF(TicketTotals35[[#This Row],[New Tickets]]&gt;=500, "TRUE", "FALSE")</f>
        <v>FALSE</v>
      </c>
      <c r="F1221" s="28">
        <f>_xlfn.XLOOKUP(C1221,[1]Sheet1!$A$4:$A$1530,[1]Sheet1!$B$4:$B$1530)</f>
        <v>447</v>
      </c>
      <c r="G1221" s="4">
        <f>IF(TicketTotals35[[#This Row],[New Tickets]]&gt;499, TicketTotals35[[#This Row],[New Tickets]], 0)</f>
        <v>0</v>
      </c>
      <c r="H1221" s="3">
        <f>ROUND((TicketTotals35[[#This Row],[Billed Tickets]]/$F$5)*$F$6, 2)</f>
        <v>0</v>
      </c>
      <c r="I1221" s="2">
        <f>TicketTotals35[[#This Row],[Billed Tickets]]/$F$5</f>
        <v>0</v>
      </c>
    </row>
    <row r="1222" spans="1:9" x14ac:dyDescent="0.35">
      <c r="A1222" s="27" t="s">
        <v>1759</v>
      </c>
      <c r="B1222" s="8" t="s">
        <v>2951</v>
      </c>
      <c r="C1222" s="24">
        <v>116247</v>
      </c>
      <c r="D1222" s="25" t="s">
        <v>2007</v>
      </c>
      <c r="E1222" s="6" t="str">
        <f>IF(TicketTotals35[[#This Row],[New Tickets]]&gt;=500, "TRUE", "FALSE")</f>
        <v>TRUE</v>
      </c>
      <c r="F1222" s="28">
        <f>_xlfn.XLOOKUP(C1222,[1]Sheet1!$A$4:$A$1530,[1]Sheet1!$B$4:$B$1530)</f>
        <v>7452</v>
      </c>
      <c r="G1222" s="4">
        <f>IF(TicketTotals35[[#This Row],[New Tickets]]&gt;499, TicketTotals35[[#This Row],[New Tickets]], 0)</f>
        <v>7452</v>
      </c>
      <c r="H1222" s="3">
        <f>ROUND((TicketTotals35[[#This Row],[Billed Tickets]]/$F$5)*$F$6, 2)</f>
        <v>4866.1099999999997</v>
      </c>
      <c r="I1222" s="2">
        <f>TicketTotals35[[#This Row],[Billed Tickets]]/$F$5</f>
        <v>9.2687858338325112E-4</v>
      </c>
    </row>
    <row r="1223" spans="1:9" x14ac:dyDescent="0.35">
      <c r="A1223" s="27" t="s">
        <v>1759</v>
      </c>
      <c r="B1223" s="8" t="s">
        <v>2951</v>
      </c>
      <c r="C1223" s="24">
        <v>116458</v>
      </c>
      <c r="D1223" s="26" t="s">
        <v>2008</v>
      </c>
      <c r="E1223" s="6" t="str">
        <f>IF(TicketTotals35[[#This Row],[New Tickets]]&gt;=500, "TRUE", "FALSE")</f>
        <v>TRUE</v>
      </c>
      <c r="F1223" s="28">
        <f>_xlfn.XLOOKUP(C1223,[1]Sheet1!$A$4:$A$1530,[1]Sheet1!$B$4:$B$1530)</f>
        <v>51646</v>
      </c>
      <c r="G1223" s="4">
        <f>IF(TicketTotals35[[#This Row],[New Tickets]]&gt;499, TicketTotals35[[#This Row],[New Tickets]], 0)</f>
        <v>51646</v>
      </c>
      <c r="H1223" s="3">
        <f>ROUND((TicketTotals35[[#This Row],[Billed Tickets]]/$F$5)*$F$6, 2)</f>
        <v>33724.54</v>
      </c>
      <c r="I1223" s="2">
        <f>TicketTotals35[[#This Row],[Billed Tickets]]/$F$5</f>
        <v>6.4237213254712006E-3</v>
      </c>
    </row>
    <row r="1224" spans="1:9" x14ac:dyDescent="0.35">
      <c r="A1224" s="27" t="s">
        <v>1759</v>
      </c>
      <c r="B1224" s="8" t="s">
        <v>2951</v>
      </c>
      <c r="C1224" s="24">
        <v>116520</v>
      </c>
      <c r="D1224" s="25" t="s">
        <v>2009</v>
      </c>
      <c r="E1224" s="6" t="str">
        <f>IF(TicketTotals35[[#This Row],[New Tickets]]&gt;=500, "TRUE", "FALSE")</f>
        <v>TRUE</v>
      </c>
      <c r="F1224" s="28">
        <f>_xlfn.XLOOKUP(C1224,[1]Sheet1!$A$4:$A$1530,[1]Sheet1!$B$4:$B$1530)</f>
        <v>945</v>
      </c>
      <c r="G1224" s="4">
        <f>IF(TicketTotals35[[#This Row],[New Tickets]]&gt;499, TicketTotals35[[#This Row],[New Tickets]], 0)</f>
        <v>945</v>
      </c>
      <c r="H1224" s="3">
        <f>ROUND((TicketTotals35[[#This Row],[Billed Tickets]]/$F$5)*$F$6, 2)</f>
        <v>617.08000000000004</v>
      </c>
      <c r="I1224" s="2">
        <f>TicketTotals35[[#This Row],[Billed Tickets]]/$F$5</f>
        <v>1.1753895079135431E-4</v>
      </c>
    </row>
    <row r="1225" spans="1:9" x14ac:dyDescent="0.35">
      <c r="A1225" s="27" t="s">
        <v>1759</v>
      </c>
      <c r="B1225" s="8" t="s">
        <v>2951</v>
      </c>
      <c r="C1225" s="24">
        <v>116567</v>
      </c>
      <c r="D1225" s="26" t="s">
        <v>2323</v>
      </c>
      <c r="E1225" s="6" t="str">
        <f>IF(TicketTotals35[[#This Row],[New Tickets]]&gt;=500, "TRUE", "FALSE")</f>
        <v>FALSE</v>
      </c>
      <c r="F1225" s="28">
        <f>_xlfn.XLOOKUP(C1225,[1]Sheet1!$A$4:$A$1530,[1]Sheet1!$B$4:$B$1530)</f>
        <v>106</v>
      </c>
      <c r="G1225" s="4">
        <f>IF(TicketTotals35[[#This Row],[New Tickets]]&gt;499, TicketTotals35[[#This Row],[New Tickets]], 0)</f>
        <v>0</v>
      </c>
      <c r="H1225" s="3">
        <f>ROUND((TicketTotals35[[#This Row],[Billed Tickets]]/$F$5)*$F$6, 2)</f>
        <v>0</v>
      </c>
      <c r="I1225" s="2">
        <f>TicketTotals35[[#This Row],[Billed Tickets]]/$F$5</f>
        <v>0</v>
      </c>
    </row>
    <row r="1226" spans="1:9" x14ac:dyDescent="0.35">
      <c r="A1226" s="27" t="s">
        <v>1759</v>
      </c>
      <c r="B1226" s="8" t="s">
        <v>2951</v>
      </c>
      <c r="C1226" s="24">
        <v>116583</v>
      </c>
      <c r="D1226" s="25" t="s">
        <v>2010</v>
      </c>
      <c r="E1226" s="6" t="str">
        <f>IF(TicketTotals35[[#This Row],[New Tickets]]&gt;=500, "TRUE", "FALSE")</f>
        <v>TRUE</v>
      </c>
      <c r="F1226" s="28">
        <f>_xlfn.XLOOKUP(C1226,[1]Sheet1!$A$4:$A$1530,[1]Sheet1!$B$4:$B$1530)</f>
        <v>2444</v>
      </c>
      <c r="G1226" s="4">
        <f>IF(TicketTotals35[[#This Row],[New Tickets]]&gt;499, TicketTotals35[[#This Row],[New Tickets]], 0)</f>
        <v>2444</v>
      </c>
      <c r="H1226" s="3">
        <f>ROUND((TicketTotals35[[#This Row],[Billed Tickets]]/$F$5)*$F$6, 2)</f>
        <v>1595.92</v>
      </c>
      <c r="I1226" s="2">
        <f>TicketTotals35[[#This Row],[Billed Tickets]]/$F$5</f>
        <v>3.0398433411012692E-4</v>
      </c>
    </row>
    <row r="1227" spans="1:9" x14ac:dyDescent="0.35">
      <c r="A1227" s="27" t="s">
        <v>1759</v>
      </c>
      <c r="B1227" s="8" t="s">
        <v>2951</v>
      </c>
      <c r="C1227" s="24">
        <v>116626</v>
      </c>
      <c r="D1227" s="26" t="s">
        <v>2011</v>
      </c>
      <c r="E1227" s="6" t="str">
        <f>IF(TicketTotals35[[#This Row],[New Tickets]]&gt;=500, "TRUE", "FALSE")</f>
        <v>FALSE</v>
      </c>
      <c r="F1227" s="28">
        <f>_xlfn.XLOOKUP(C1227,[1]Sheet1!$A$4:$A$1530,[1]Sheet1!$B$4:$B$1530)</f>
        <v>139</v>
      </c>
      <c r="G1227" s="4">
        <f>IF(TicketTotals35[[#This Row],[New Tickets]]&gt;499, TicketTotals35[[#This Row],[New Tickets]], 0)</f>
        <v>0</v>
      </c>
      <c r="H1227" s="3">
        <f>ROUND((TicketTotals35[[#This Row],[Billed Tickets]]/$F$5)*$F$6, 2)</f>
        <v>0</v>
      </c>
      <c r="I1227" s="2">
        <f>TicketTotals35[[#This Row],[Billed Tickets]]/$F$5</f>
        <v>0</v>
      </c>
    </row>
    <row r="1228" spans="1:9" x14ac:dyDescent="0.35">
      <c r="A1228" s="27" t="s">
        <v>1759</v>
      </c>
      <c r="B1228" s="8" t="s">
        <v>2951</v>
      </c>
      <c r="C1228" s="24">
        <v>116669</v>
      </c>
      <c r="D1228" s="25" t="s">
        <v>2012</v>
      </c>
      <c r="E1228" s="6" t="str">
        <f>IF(TicketTotals35[[#This Row],[New Tickets]]&gt;=500, "TRUE", "FALSE")</f>
        <v>TRUE</v>
      </c>
      <c r="F1228" s="28">
        <f>_xlfn.XLOOKUP(C1228,[1]Sheet1!$A$4:$A$1530,[1]Sheet1!$B$4:$B$1530)</f>
        <v>818</v>
      </c>
      <c r="G1228" s="4">
        <f>IF(TicketTotals35[[#This Row],[New Tickets]]&gt;499, TicketTotals35[[#This Row],[New Tickets]], 0)</f>
        <v>818</v>
      </c>
      <c r="H1228" s="3">
        <f>ROUND((TicketTotals35[[#This Row],[Billed Tickets]]/$F$5)*$F$6, 2)</f>
        <v>534.15</v>
      </c>
      <c r="I1228" s="2">
        <f>TicketTotals35[[#This Row],[Billed Tickets]]/$F$5</f>
        <v>1.0174271084373315E-4</v>
      </c>
    </row>
    <row r="1229" spans="1:9" x14ac:dyDescent="0.35">
      <c r="A1229" s="27" t="s">
        <v>1759</v>
      </c>
      <c r="B1229" s="8" t="s">
        <v>2951</v>
      </c>
      <c r="C1229" s="24">
        <v>116774</v>
      </c>
      <c r="D1229" s="26" t="s">
        <v>2013</v>
      </c>
      <c r="E1229" s="6" t="str">
        <f>IF(TicketTotals35[[#This Row],[New Tickets]]&gt;=500, "TRUE", "FALSE")</f>
        <v>FALSE</v>
      </c>
      <c r="F1229" s="28">
        <f>_xlfn.XLOOKUP(C1229,[1]Sheet1!$A$4:$A$1530,[1]Sheet1!$B$4:$B$1530)</f>
        <v>294</v>
      </c>
      <c r="G1229" s="4">
        <f>IF(TicketTotals35[[#This Row],[New Tickets]]&gt;499, TicketTotals35[[#This Row],[New Tickets]], 0)</f>
        <v>0</v>
      </c>
      <c r="H1229" s="3">
        <f>ROUND((TicketTotals35[[#This Row],[Billed Tickets]]/$F$5)*$F$6, 2)</f>
        <v>0</v>
      </c>
      <c r="I1229" s="2">
        <f>TicketTotals35[[#This Row],[Billed Tickets]]/$F$5</f>
        <v>0</v>
      </c>
    </row>
    <row r="1230" spans="1:9" x14ac:dyDescent="0.35">
      <c r="A1230" s="27" t="s">
        <v>1759</v>
      </c>
      <c r="B1230" s="8" t="s">
        <v>2951</v>
      </c>
      <c r="C1230" s="24">
        <v>116880</v>
      </c>
      <c r="D1230" s="25" t="s">
        <v>2014</v>
      </c>
      <c r="E1230" s="6" t="str">
        <f>IF(TicketTotals35[[#This Row],[New Tickets]]&gt;=500, "TRUE", "FALSE")</f>
        <v>FALSE</v>
      </c>
      <c r="F1230" s="28">
        <f>_xlfn.XLOOKUP(C1230,[1]Sheet1!$A$4:$A$1530,[1]Sheet1!$B$4:$B$1530)</f>
        <v>441</v>
      </c>
      <c r="G1230" s="4">
        <f>IF(TicketTotals35[[#This Row],[New Tickets]]&gt;499, TicketTotals35[[#This Row],[New Tickets]], 0)</f>
        <v>0</v>
      </c>
      <c r="H1230" s="3">
        <f>ROUND((TicketTotals35[[#This Row],[Billed Tickets]]/$F$5)*$F$6, 2)</f>
        <v>0</v>
      </c>
      <c r="I1230" s="2">
        <f>TicketTotals35[[#This Row],[Billed Tickets]]/$F$5</f>
        <v>0</v>
      </c>
    </row>
    <row r="1231" spans="1:9" x14ac:dyDescent="0.35">
      <c r="A1231" s="27" t="s">
        <v>1759</v>
      </c>
      <c r="B1231" s="8" t="s">
        <v>2951</v>
      </c>
      <c r="C1231" s="24">
        <v>117091</v>
      </c>
      <c r="D1231" s="26" t="s">
        <v>2015</v>
      </c>
      <c r="E1231" s="6" t="str">
        <f>IF(TicketTotals35[[#This Row],[New Tickets]]&gt;=500, "TRUE", "FALSE")</f>
        <v>FALSE</v>
      </c>
      <c r="F1231" s="28">
        <f>_xlfn.XLOOKUP(C1231,[1]Sheet1!$A$4:$A$1530,[1]Sheet1!$B$4:$B$1530)</f>
        <v>491</v>
      </c>
      <c r="G1231" s="4">
        <f>IF(TicketTotals35[[#This Row],[New Tickets]]&gt;499, TicketTotals35[[#This Row],[New Tickets]], 0)</f>
        <v>0</v>
      </c>
      <c r="H1231" s="3">
        <f>ROUND((TicketTotals35[[#This Row],[Billed Tickets]]/$F$5)*$F$6, 2)</f>
        <v>0</v>
      </c>
      <c r="I1231" s="2">
        <f>TicketTotals35[[#This Row],[Billed Tickets]]/$F$5</f>
        <v>0</v>
      </c>
    </row>
    <row r="1232" spans="1:9" x14ac:dyDescent="0.35">
      <c r="A1232" s="27" t="s">
        <v>1759</v>
      </c>
      <c r="B1232" s="8" t="s">
        <v>2951</v>
      </c>
      <c r="C1232" s="24">
        <v>117196</v>
      </c>
      <c r="D1232" s="25" t="s">
        <v>2016</v>
      </c>
      <c r="E1232" s="6" t="str">
        <f>IF(TicketTotals35[[#This Row],[New Tickets]]&gt;=500, "TRUE", "FALSE")</f>
        <v>TRUE</v>
      </c>
      <c r="F1232" s="28">
        <f>_xlfn.XLOOKUP(C1232,[1]Sheet1!$A$4:$A$1530,[1]Sheet1!$B$4:$B$1530)</f>
        <v>586</v>
      </c>
      <c r="G1232" s="4">
        <f>IF(TicketTotals35[[#This Row],[New Tickets]]&gt;499, TicketTotals35[[#This Row],[New Tickets]], 0)</f>
        <v>586</v>
      </c>
      <c r="H1232" s="3">
        <f>ROUND((TicketTotals35[[#This Row],[Billed Tickets]]/$F$5)*$F$6, 2)</f>
        <v>382.65</v>
      </c>
      <c r="I1232" s="2">
        <f>TicketTotals35[[#This Row],[Billed Tickets]]/$F$5</f>
        <v>7.2886587474850389E-5</v>
      </c>
    </row>
    <row r="1233" spans="1:9" x14ac:dyDescent="0.35">
      <c r="A1233" s="27" t="s">
        <v>1759</v>
      </c>
      <c r="B1233" s="8" t="s">
        <v>2951</v>
      </c>
      <c r="C1233" s="24">
        <v>117249</v>
      </c>
      <c r="D1233" s="26" t="s">
        <v>2017</v>
      </c>
      <c r="E1233" s="6" t="str">
        <f>IF(TicketTotals35[[#This Row],[New Tickets]]&gt;=500, "TRUE", "FALSE")</f>
        <v>FALSE</v>
      </c>
      <c r="F1233" s="28">
        <f>_xlfn.XLOOKUP(C1233,[1]Sheet1!$A$4:$A$1530,[1]Sheet1!$B$4:$B$1530)</f>
        <v>454</v>
      </c>
      <c r="G1233" s="4">
        <f>IF(TicketTotals35[[#This Row],[New Tickets]]&gt;499, TicketTotals35[[#This Row],[New Tickets]], 0)</f>
        <v>0</v>
      </c>
      <c r="H1233" s="3">
        <f>ROUND((TicketTotals35[[#This Row],[Billed Tickets]]/$F$5)*$F$6, 2)</f>
        <v>0</v>
      </c>
      <c r="I1233" s="2">
        <f>TicketTotals35[[#This Row],[Billed Tickets]]/$F$5</f>
        <v>0</v>
      </c>
    </row>
    <row r="1234" spans="1:9" x14ac:dyDescent="0.35">
      <c r="A1234" s="27" t="s">
        <v>1759</v>
      </c>
      <c r="B1234" s="8" t="s">
        <v>2951</v>
      </c>
      <c r="C1234" s="24">
        <v>117275</v>
      </c>
      <c r="D1234" s="25" t="s">
        <v>2018</v>
      </c>
      <c r="E1234" s="6" t="str">
        <f>IF(TicketTotals35[[#This Row],[New Tickets]]&gt;=500, "TRUE", "FALSE")</f>
        <v>TRUE</v>
      </c>
      <c r="F1234" s="28">
        <f>_xlfn.XLOOKUP(C1234,[1]Sheet1!$A$4:$A$1530,[1]Sheet1!$B$4:$B$1530)</f>
        <v>5948</v>
      </c>
      <c r="G1234" s="4">
        <f>IF(TicketTotals35[[#This Row],[New Tickets]]&gt;499, TicketTotals35[[#This Row],[New Tickets]], 0)</f>
        <v>5948</v>
      </c>
      <c r="H1234" s="3">
        <f>ROUND((TicketTotals35[[#This Row],[Billed Tickets]]/$F$5)*$F$6, 2)</f>
        <v>3884.01</v>
      </c>
      <c r="I1234" s="2">
        <f>TicketTotals35[[#This Row],[Billed Tickets]]/$F$5</f>
        <v>7.3981130085394229E-4</v>
      </c>
    </row>
    <row r="1235" spans="1:9" x14ac:dyDescent="0.35">
      <c r="A1235" s="27" t="s">
        <v>1759</v>
      </c>
      <c r="B1235" s="8" t="s">
        <v>2951</v>
      </c>
      <c r="C1235" s="24">
        <v>117302</v>
      </c>
      <c r="D1235" s="26" t="s">
        <v>2019</v>
      </c>
      <c r="E1235" s="6" t="str">
        <f>IF(TicketTotals35[[#This Row],[New Tickets]]&gt;=500, "TRUE", "FALSE")</f>
        <v>TRUE</v>
      </c>
      <c r="F1235" s="28">
        <f>_xlfn.XLOOKUP(C1235,[1]Sheet1!$A$4:$A$1530,[1]Sheet1!$B$4:$B$1530)</f>
        <v>14225</v>
      </c>
      <c r="G1235" s="4">
        <f>IF(TicketTotals35[[#This Row],[New Tickets]]&gt;499, TicketTotals35[[#This Row],[New Tickets]], 0)</f>
        <v>14225</v>
      </c>
      <c r="H1235" s="3">
        <f>ROUND((TicketTotals35[[#This Row],[Billed Tickets]]/$F$5)*$F$6, 2)</f>
        <v>9288.84</v>
      </c>
      <c r="I1235" s="2">
        <f>TicketTotals35[[#This Row],[Billed Tickets]]/$F$5</f>
        <v>1.7693032539756774E-3</v>
      </c>
    </row>
    <row r="1236" spans="1:9" x14ac:dyDescent="0.35">
      <c r="A1236" s="27" t="s">
        <v>1759</v>
      </c>
      <c r="B1236" s="8" t="s">
        <v>2951</v>
      </c>
      <c r="C1236" s="24">
        <v>117513</v>
      </c>
      <c r="D1236" s="25" t="s">
        <v>2020</v>
      </c>
      <c r="E1236" s="6" t="str">
        <f>IF(TicketTotals35[[#This Row],[New Tickets]]&gt;=500, "TRUE", "FALSE")</f>
        <v>TRUE</v>
      </c>
      <c r="F1236" s="28">
        <f>_xlfn.XLOOKUP(C1236,[1]Sheet1!$A$4:$A$1530,[1]Sheet1!$B$4:$B$1530)</f>
        <v>1568</v>
      </c>
      <c r="G1236" s="4">
        <f>IF(TicketTotals35[[#This Row],[New Tickets]]&gt;499, TicketTotals35[[#This Row],[New Tickets]], 0)</f>
        <v>1568</v>
      </c>
      <c r="H1236" s="3">
        <f>ROUND((TicketTotals35[[#This Row],[Billed Tickets]]/$F$5)*$F$6, 2)</f>
        <v>1023.89</v>
      </c>
      <c r="I1236" s="2">
        <f>TicketTotals35[[#This Row],[Billed Tickets]]/$F$5</f>
        <v>1.9502759242417307E-4</v>
      </c>
    </row>
    <row r="1237" spans="1:9" x14ac:dyDescent="0.35">
      <c r="A1237" s="27" t="s">
        <v>1759</v>
      </c>
      <c r="B1237" s="8" t="s">
        <v>2951</v>
      </c>
      <c r="C1237" s="24">
        <v>117935</v>
      </c>
      <c r="D1237" s="26" t="s">
        <v>2021</v>
      </c>
      <c r="E1237" s="6" t="str">
        <f>IF(TicketTotals35[[#This Row],[New Tickets]]&gt;=500, "TRUE", "FALSE")</f>
        <v>TRUE</v>
      </c>
      <c r="F1237" s="28">
        <f>_xlfn.XLOOKUP(C1237,[1]Sheet1!$A$4:$A$1530,[1]Sheet1!$B$4:$B$1530)</f>
        <v>859</v>
      </c>
      <c r="G1237" s="4">
        <f>IF(TicketTotals35[[#This Row],[New Tickets]]&gt;499, TicketTotals35[[#This Row],[New Tickets]], 0)</f>
        <v>859</v>
      </c>
      <c r="H1237" s="3">
        <f>ROUND((TicketTotals35[[#This Row],[Billed Tickets]]/$F$5)*$F$6, 2)</f>
        <v>560.91999999999996</v>
      </c>
      <c r="I1237" s="2">
        <f>TicketTotals35[[#This Row],[Billed Tickets]]/$F$5</f>
        <v>1.0684228437013053E-4</v>
      </c>
    </row>
    <row r="1238" spans="1:9" x14ac:dyDescent="0.35">
      <c r="A1238" s="27" t="s">
        <v>1759</v>
      </c>
      <c r="B1238" s="8" t="s">
        <v>2951</v>
      </c>
      <c r="C1238" s="24">
        <v>117962</v>
      </c>
      <c r="D1238" s="25" t="s">
        <v>2022</v>
      </c>
      <c r="E1238" s="6" t="str">
        <f>IF(TicketTotals35[[#This Row],[New Tickets]]&gt;=500, "TRUE", "FALSE")</f>
        <v>TRUE</v>
      </c>
      <c r="F1238" s="28">
        <f>_xlfn.XLOOKUP(C1238,[1]Sheet1!$A$4:$A$1530,[1]Sheet1!$B$4:$B$1530)</f>
        <v>2485</v>
      </c>
      <c r="G1238" s="4">
        <f>IF(TicketTotals35[[#This Row],[New Tickets]]&gt;499, TicketTotals35[[#This Row],[New Tickets]], 0)</f>
        <v>2485</v>
      </c>
      <c r="H1238" s="3">
        <f>ROUND((TicketTotals35[[#This Row],[Billed Tickets]]/$F$5)*$F$6, 2)</f>
        <v>1622.69</v>
      </c>
      <c r="I1238" s="2">
        <f>TicketTotals35[[#This Row],[Billed Tickets]]/$F$5</f>
        <v>3.090839076365243E-4</v>
      </c>
    </row>
    <row r="1239" spans="1:9" x14ac:dyDescent="0.35">
      <c r="A1239" s="27" t="s">
        <v>1759</v>
      </c>
      <c r="B1239" s="8" t="s">
        <v>2951</v>
      </c>
      <c r="C1239" s="24">
        <v>117988</v>
      </c>
      <c r="D1239" s="26" t="s">
        <v>2023</v>
      </c>
      <c r="E1239" s="6" t="str">
        <f>IF(TicketTotals35[[#This Row],[New Tickets]]&gt;=500, "TRUE", "FALSE")</f>
        <v>FALSE</v>
      </c>
      <c r="F1239" s="28">
        <f>_xlfn.XLOOKUP(C1239,[1]Sheet1!$A$4:$A$1530,[1]Sheet1!$B$4:$B$1530)</f>
        <v>130</v>
      </c>
      <c r="G1239" s="4">
        <f>IF(TicketTotals35[[#This Row],[New Tickets]]&gt;499, TicketTotals35[[#This Row],[New Tickets]], 0)</f>
        <v>0</v>
      </c>
      <c r="H1239" s="3">
        <f>ROUND((TicketTotals35[[#This Row],[Billed Tickets]]/$F$5)*$F$6, 2)</f>
        <v>0</v>
      </c>
      <c r="I1239" s="2">
        <f>TicketTotals35[[#This Row],[Billed Tickets]]/$F$5</f>
        <v>0</v>
      </c>
    </row>
    <row r="1240" spans="1:9" x14ac:dyDescent="0.35">
      <c r="A1240" s="27" t="s">
        <v>1759</v>
      </c>
      <c r="B1240" s="8" t="s">
        <v>2951</v>
      </c>
      <c r="C1240" s="24">
        <v>118001</v>
      </c>
      <c r="D1240" s="25" t="s">
        <v>2024</v>
      </c>
      <c r="E1240" s="6" t="str">
        <f>IF(TicketTotals35[[#This Row],[New Tickets]]&gt;=500, "TRUE", "FALSE")</f>
        <v>FALSE</v>
      </c>
      <c r="F1240" s="28">
        <f>_xlfn.XLOOKUP(C1240,[1]Sheet1!$A$4:$A$1530,[1]Sheet1!$B$4:$B$1530)</f>
        <v>143</v>
      </c>
      <c r="G1240" s="4">
        <f>IF(TicketTotals35[[#This Row],[New Tickets]]&gt;499, TicketTotals35[[#This Row],[New Tickets]], 0)</f>
        <v>0</v>
      </c>
      <c r="H1240" s="3">
        <f>ROUND((TicketTotals35[[#This Row],[Billed Tickets]]/$F$5)*$F$6, 2)</f>
        <v>0</v>
      </c>
      <c r="I1240" s="2">
        <f>TicketTotals35[[#This Row],[Billed Tickets]]/$F$5</f>
        <v>0</v>
      </c>
    </row>
    <row r="1241" spans="1:9" x14ac:dyDescent="0.35">
      <c r="A1241" s="27" t="s">
        <v>1759</v>
      </c>
      <c r="B1241" s="8" t="s">
        <v>2951</v>
      </c>
      <c r="C1241" s="24">
        <v>118015</v>
      </c>
      <c r="D1241" s="26" t="s">
        <v>2025</v>
      </c>
      <c r="E1241" s="6" t="str">
        <f>IF(TicketTotals35[[#This Row],[New Tickets]]&gt;=500, "TRUE", "FALSE")</f>
        <v>FALSE</v>
      </c>
      <c r="F1241" s="28">
        <f>_xlfn.XLOOKUP(C1241,[1]Sheet1!$A$4:$A$1530,[1]Sheet1!$B$4:$B$1530)</f>
        <v>225</v>
      </c>
      <c r="G1241" s="4">
        <f>IF(TicketTotals35[[#This Row],[New Tickets]]&gt;499, TicketTotals35[[#This Row],[New Tickets]], 0)</f>
        <v>0</v>
      </c>
      <c r="H1241" s="3">
        <f>ROUND((TicketTotals35[[#This Row],[Billed Tickets]]/$F$5)*$F$6, 2)</f>
        <v>0</v>
      </c>
      <c r="I1241" s="2">
        <f>TicketTotals35[[#This Row],[Billed Tickets]]/$F$5</f>
        <v>0</v>
      </c>
    </row>
    <row r="1242" spans="1:9" x14ac:dyDescent="0.35">
      <c r="A1242" s="27" t="s">
        <v>1759</v>
      </c>
      <c r="B1242" s="8" t="s">
        <v>2951</v>
      </c>
      <c r="C1242" s="24">
        <v>118029</v>
      </c>
      <c r="D1242" s="25" t="s">
        <v>2026</v>
      </c>
      <c r="E1242" s="6" t="str">
        <f>IF(TicketTotals35[[#This Row],[New Tickets]]&gt;=500, "TRUE", "FALSE")</f>
        <v>FALSE</v>
      </c>
      <c r="F1242" s="28">
        <f>_xlfn.XLOOKUP(C1242,[1]Sheet1!$A$4:$A$1530,[1]Sheet1!$B$4:$B$1530)</f>
        <v>181</v>
      </c>
      <c r="G1242" s="4">
        <f>IF(TicketTotals35[[#This Row],[New Tickets]]&gt;499, TicketTotals35[[#This Row],[New Tickets]], 0)</f>
        <v>0</v>
      </c>
      <c r="H1242" s="3">
        <f>ROUND((TicketTotals35[[#This Row],[Billed Tickets]]/$F$5)*$F$6, 2)</f>
        <v>0</v>
      </c>
      <c r="I1242" s="2">
        <f>TicketTotals35[[#This Row],[Billed Tickets]]/$F$5</f>
        <v>0</v>
      </c>
    </row>
    <row r="1243" spans="1:9" x14ac:dyDescent="0.35">
      <c r="A1243" s="27" t="s">
        <v>1759</v>
      </c>
      <c r="B1243" s="8" t="s">
        <v>2951</v>
      </c>
      <c r="C1243" s="24">
        <v>118042</v>
      </c>
      <c r="D1243" s="26" t="s">
        <v>2027</v>
      </c>
      <c r="E1243" s="6" t="str">
        <f>IF(TicketTotals35[[#This Row],[New Tickets]]&gt;=500, "TRUE", "FALSE")</f>
        <v>FALSE</v>
      </c>
      <c r="F1243" s="28">
        <f>_xlfn.XLOOKUP(C1243,[1]Sheet1!$A$4:$A$1530,[1]Sheet1!$B$4:$B$1530)</f>
        <v>410</v>
      </c>
      <c r="G1243" s="4">
        <f>IF(TicketTotals35[[#This Row],[New Tickets]]&gt;499, TicketTotals35[[#This Row],[New Tickets]], 0)</f>
        <v>0</v>
      </c>
      <c r="H1243" s="3">
        <f>ROUND((TicketTotals35[[#This Row],[Billed Tickets]]/$F$5)*$F$6, 2)</f>
        <v>0</v>
      </c>
      <c r="I1243" s="2">
        <f>TicketTotals35[[#This Row],[Billed Tickets]]/$F$5</f>
        <v>0</v>
      </c>
    </row>
    <row r="1244" spans="1:9" x14ac:dyDescent="0.35">
      <c r="A1244" s="27" t="s">
        <v>1759</v>
      </c>
      <c r="B1244" s="8" t="s">
        <v>2951</v>
      </c>
      <c r="C1244" s="24">
        <v>118068</v>
      </c>
      <c r="D1244" s="25" t="s">
        <v>2028</v>
      </c>
      <c r="E1244" s="6" t="str">
        <f>IF(TicketTotals35[[#This Row],[New Tickets]]&gt;=500, "TRUE", "FALSE")</f>
        <v>FALSE</v>
      </c>
      <c r="F1244" s="28">
        <f>_xlfn.XLOOKUP(C1244,[1]Sheet1!$A$4:$A$1530,[1]Sheet1!$B$4:$B$1530)</f>
        <v>453</v>
      </c>
      <c r="G1244" s="4">
        <f>IF(TicketTotals35[[#This Row],[New Tickets]]&gt;499, TicketTotals35[[#This Row],[New Tickets]], 0)</f>
        <v>0</v>
      </c>
      <c r="H1244" s="3">
        <f>ROUND((TicketTotals35[[#This Row],[Billed Tickets]]/$F$5)*$F$6, 2)</f>
        <v>0</v>
      </c>
      <c r="I1244" s="2">
        <f>TicketTotals35[[#This Row],[Billed Tickets]]/$F$5</f>
        <v>0</v>
      </c>
    </row>
    <row r="1245" spans="1:9" x14ac:dyDescent="0.35">
      <c r="A1245" s="27" t="s">
        <v>1759</v>
      </c>
      <c r="B1245" s="8" t="s">
        <v>2951</v>
      </c>
      <c r="C1245" s="24">
        <v>118081</v>
      </c>
      <c r="D1245" s="26" t="s">
        <v>2029</v>
      </c>
      <c r="E1245" s="6" t="str">
        <f>IF(TicketTotals35[[#This Row],[New Tickets]]&gt;=500, "TRUE", "FALSE")</f>
        <v>FALSE</v>
      </c>
      <c r="F1245" s="28">
        <f>_xlfn.XLOOKUP(C1245,[1]Sheet1!$A$4:$A$1530,[1]Sheet1!$B$4:$B$1530)</f>
        <v>248</v>
      </c>
      <c r="G1245" s="4">
        <f>IF(TicketTotals35[[#This Row],[New Tickets]]&gt;499, TicketTotals35[[#This Row],[New Tickets]], 0)</f>
        <v>0</v>
      </c>
      <c r="H1245" s="3">
        <f>ROUND((TicketTotals35[[#This Row],[Billed Tickets]]/$F$5)*$F$6, 2)</f>
        <v>0</v>
      </c>
      <c r="I1245" s="2">
        <f>TicketTotals35[[#This Row],[Billed Tickets]]/$F$5</f>
        <v>0</v>
      </c>
    </row>
    <row r="1246" spans="1:9" x14ac:dyDescent="0.35">
      <c r="A1246" s="27" t="s">
        <v>1759</v>
      </c>
      <c r="B1246" s="8" t="s">
        <v>2951</v>
      </c>
      <c r="C1246" s="24">
        <v>118094</v>
      </c>
      <c r="D1246" s="25" t="s">
        <v>2030</v>
      </c>
      <c r="E1246" s="6" t="str">
        <f>IF(TicketTotals35[[#This Row],[New Tickets]]&gt;=500, "TRUE", "FALSE")</f>
        <v>TRUE</v>
      </c>
      <c r="F1246" s="28">
        <f>_xlfn.XLOOKUP(C1246,[1]Sheet1!$A$4:$A$1530,[1]Sheet1!$B$4:$B$1530)</f>
        <v>520</v>
      </c>
      <c r="G1246" s="4">
        <f>IF(TicketTotals35[[#This Row],[New Tickets]]&gt;499, TicketTotals35[[#This Row],[New Tickets]], 0)</f>
        <v>520</v>
      </c>
      <c r="H1246" s="3">
        <f>ROUND((TicketTotals35[[#This Row],[Billed Tickets]]/$F$5)*$F$6, 2)</f>
        <v>339.56</v>
      </c>
      <c r="I1246" s="2">
        <f>TicketTotals35[[#This Row],[Billed Tickets]]/$F$5</f>
        <v>6.4677517895771682E-5</v>
      </c>
    </row>
    <row r="1247" spans="1:9" x14ac:dyDescent="0.35">
      <c r="A1247" s="27" t="s">
        <v>1759</v>
      </c>
      <c r="B1247" s="8" t="s">
        <v>2951</v>
      </c>
      <c r="C1247" s="24">
        <v>118160</v>
      </c>
      <c r="D1247" s="26" t="s">
        <v>2031</v>
      </c>
      <c r="E1247" s="6" t="str">
        <f>IF(TicketTotals35[[#This Row],[New Tickets]]&gt;=500, "TRUE", "FALSE")</f>
        <v>TRUE</v>
      </c>
      <c r="F1247" s="28">
        <f>_xlfn.XLOOKUP(C1247,[1]Sheet1!$A$4:$A$1530,[1]Sheet1!$B$4:$B$1530)</f>
        <v>2140</v>
      </c>
      <c r="G1247" s="4">
        <f>IF(TicketTotals35[[#This Row],[New Tickets]]&gt;499, TicketTotals35[[#This Row],[New Tickets]], 0)</f>
        <v>2140</v>
      </c>
      <c r="H1247" s="3">
        <f>ROUND((TicketTotals35[[#This Row],[Billed Tickets]]/$F$5)*$F$6, 2)</f>
        <v>1397.41</v>
      </c>
      <c r="I1247" s="2">
        <f>TicketTotals35[[#This Row],[Billed Tickets]]/$F$5</f>
        <v>2.6617286210952191E-4</v>
      </c>
    </row>
    <row r="1248" spans="1:9" x14ac:dyDescent="0.35">
      <c r="A1248" s="27" t="s">
        <v>1759</v>
      </c>
      <c r="B1248" s="8" t="s">
        <v>2951</v>
      </c>
      <c r="C1248" s="24">
        <v>118226</v>
      </c>
      <c r="D1248" s="25" t="s">
        <v>2032</v>
      </c>
      <c r="E1248" s="6" t="str">
        <f>IF(TicketTotals35[[#This Row],[New Tickets]]&gt;=500, "TRUE", "FALSE")</f>
        <v>FALSE</v>
      </c>
      <c r="F1248" s="28">
        <f>_xlfn.XLOOKUP(C1248,[1]Sheet1!$A$4:$A$1530,[1]Sheet1!$B$4:$B$1530)</f>
        <v>173</v>
      </c>
      <c r="G1248" s="4">
        <f>IF(TicketTotals35[[#This Row],[New Tickets]]&gt;499, TicketTotals35[[#This Row],[New Tickets]], 0)</f>
        <v>0</v>
      </c>
      <c r="H1248" s="3">
        <f>ROUND((TicketTotals35[[#This Row],[Billed Tickets]]/$F$5)*$F$6, 2)</f>
        <v>0</v>
      </c>
      <c r="I1248" s="2">
        <f>TicketTotals35[[#This Row],[Billed Tickets]]/$F$5</f>
        <v>0</v>
      </c>
    </row>
    <row r="1249" spans="1:9" x14ac:dyDescent="0.35">
      <c r="A1249" s="27" t="s">
        <v>1759</v>
      </c>
      <c r="B1249" s="8" t="s">
        <v>2951</v>
      </c>
      <c r="C1249" s="24">
        <v>118292</v>
      </c>
      <c r="D1249" s="26" t="s">
        <v>2033</v>
      </c>
      <c r="E1249" s="6" t="str">
        <f>IF(TicketTotals35[[#This Row],[New Tickets]]&gt;=500, "TRUE", "FALSE")</f>
        <v>TRUE</v>
      </c>
      <c r="F1249" s="28">
        <f>_xlfn.XLOOKUP(C1249,[1]Sheet1!$A$4:$A$1530,[1]Sheet1!$B$4:$B$1530)</f>
        <v>1335</v>
      </c>
      <c r="G1249" s="4">
        <f>IF(TicketTotals35[[#This Row],[New Tickets]]&gt;499, TicketTotals35[[#This Row],[New Tickets]], 0)</f>
        <v>1335</v>
      </c>
      <c r="H1249" s="3">
        <f>ROUND((TicketTotals35[[#This Row],[Billed Tickets]]/$F$5)*$F$6, 2)</f>
        <v>871.75</v>
      </c>
      <c r="I1249" s="2">
        <f>TicketTotals35[[#This Row],[Billed Tickets]]/$F$5</f>
        <v>1.6604708921318307E-4</v>
      </c>
    </row>
    <row r="1250" spans="1:9" x14ac:dyDescent="0.35">
      <c r="A1250" s="27" t="s">
        <v>1759</v>
      </c>
      <c r="B1250" s="8" t="s">
        <v>2951</v>
      </c>
      <c r="C1250" s="24">
        <v>118462</v>
      </c>
      <c r="D1250" s="25" t="s">
        <v>2034</v>
      </c>
      <c r="E1250" s="6" t="str">
        <f>IF(TicketTotals35[[#This Row],[New Tickets]]&gt;=500, "TRUE", "FALSE")</f>
        <v>TRUE</v>
      </c>
      <c r="F1250" s="28">
        <f>_xlfn.XLOOKUP(C1250,[1]Sheet1!$A$4:$A$1530,[1]Sheet1!$B$4:$B$1530)</f>
        <v>2288</v>
      </c>
      <c r="G1250" s="4">
        <f>IF(TicketTotals35[[#This Row],[New Tickets]]&gt;499, TicketTotals35[[#This Row],[New Tickets]], 0)</f>
        <v>2288</v>
      </c>
      <c r="H1250" s="3">
        <f>ROUND((TicketTotals35[[#This Row],[Billed Tickets]]/$F$5)*$F$6, 2)</f>
        <v>1494.05</v>
      </c>
      <c r="I1250" s="2">
        <f>TicketTotals35[[#This Row],[Billed Tickets]]/$F$5</f>
        <v>2.8458107874139541E-4</v>
      </c>
    </row>
    <row r="1251" spans="1:9" x14ac:dyDescent="0.35">
      <c r="A1251" s="27" t="s">
        <v>1759</v>
      </c>
      <c r="B1251" s="8" t="s">
        <v>2951</v>
      </c>
      <c r="C1251" s="24">
        <v>118568</v>
      </c>
      <c r="D1251" s="26" t="s">
        <v>2035</v>
      </c>
      <c r="E1251" s="6" t="str">
        <f>IF(TicketTotals35[[#This Row],[New Tickets]]&gt;=500, "TRUE", "FALSE")</f>
        <v>TRUE</v>
      </c>
      <c r="F1251" s="28">
        <f>_xlfn.XLOOKUP(C1251,[1]Sheet1!$A$4:$A$1530,[1]Sheet1!$B$4:$B$1530)</f>
        <v>794</v>
      </c>
      <c r="G1251" s="4">
        <f>IF(TicketTotals35[[#This Row],[New Tickets]]&gt;499, TicketTotals35[[#This Row],[New Tickets]], 0)</f>
        <v>794</v>
      </c>
      <c r="H1251" s="3">
        <f>ROUND((TicketTotals35[[#This Row],[Billed Tickets]]/$F$5)*$F$6, 2)</f>
        <v>518.48</v>
      </c>
      <c r="I1251" s="2">
        <f>TicketTotals35[[#This Row],[Billed Tickets]]/$F$5</f>
        <v>9.8757594633159068E-5</v>
      </c>
    </row>
    <row r="1252" spans="1:9" x14ac:dyDescent="0.35">
      <c r="A1252" s="27" t="s">
        <v>1759</v>
      </c>
      <c r="B1252" s="8" t="s">
        <v>2951</v>
      </c>
      <c r="C1252" s="24">
        <v>118680</v>
      </c>
      <c r="D1252" s="25" t="s">
        <v>2036</v>
      </c>
      <c r="E1252" s="6" t="str">
        <f>IF(TicketTotals35[[#This Row],[New Tickets]]&gt;=500, "TRUE", "FALSE")</f>
        <v>TRUE</v>
      </c>
      <c r="F1252" s="28">
        <f>_xlfn.XLOOKUP(C1252,[1]Sheet1!$A$4:$A$1530,[1]Sheet1!$B$4:$B$1530)</f>
        <v>4676</v>
      </c>
      <c r="G1252" s="4">
        <f>IF(TicketTotals35[[#This Row],[New Tickets]]&gt;499, TicketTotals35[[#This Row],[New Tickets]], 0)</f>
        <v>4676</v>
      </c>
      <c r="H1252" s="3">
        <f>ROUND((TicketTotals35[[#This Row],[Billed Tickets]]/$F$5)*$F$6, 2)</f>
        <v>3053.4</v>
      </c>
      <c r="I1252" s="2">
        <f>TicketTotals35[[#This Row],[Billed Tickets]]/$F$5</f>
        <v>5.8160014169351612E-4</v>
      </c>
    </row>
    <row r="1253" spans="1:9" x14ac:dyDescent="0.35">
      <c r="A1253" s="27" t="s">
        <v>1759</v>
      </c>
      <c r="B1253" s="8" t="s">
        <v>2951</v>
      </c>
      <c r="C1253" s="24">
        <v>118779</v>
      </c>
      <c r="D1253" s="26" t="s">
        <v>2037</v>
      </c>
      <c r="E1253" s="6" t="str">
        <f>IF(TicketTotals35[[#This Row],[New Tickets]]&gt;=500, "TRUE", "FALSE")</f>
        <v>FALSE</v>
      </c>
      <c r="F1253" s="28">
        <f>_xlfn.XLOOKUP(C1253,[1]Sheet1!$A$4:$A$1530,[1]Sheet1!$B$4:$B$1530)</f>
        <v>396</v>
      </c>
      <c r="G1253" s="4">
        <f>IF(TicketTotals35[[#This Row],[New Tickets]]&gt;499, TicketTotals35[[#This Row],[New Tickets]], 0)</f>
        <v>0</v>
      </c>
      <c r="H1253" s="3">
        <f>ROUND((TicketTotals35[[#This Row],[Billed Tickets]]/$F$5)*$F$6, 2)</f>
        <v>0</v>
      </c>
      <c r="I1253" s="2">
        <f>TicketTotals35[[#This Row],[Billed Tickets]]/$F$5</f>
        <v>0</v>
      </c>
    </row>
    <row r="1254" spans="1:9" x14ac:dyDescent="0.35">
      <c r="A1254" s="27" t="s">
        <v>1759</v>
      </c>
      <c r="B1254" s="8" t="s">
        <v>2951</v>
      </c>
      <c r="C1254" s="24">
        <v>118990</v>
      </c>
      <c r="D1254" s="25" t="s">
        <v>2038</v>
      </c>
      <c r="E1254" s="6" t="str">
        <f>IF(TicketTotals35[[#This Row],[New Tickets]]&gt;=500, "TRUE", "FALSE")</f>
        <v>FALSE</v>
      </c>
      <c r="F1254" s="28">
        <f>_xlfn.XLOOKUP(C1254,[1]Sheet1!$A$4:$A$1530,[1]Sheet1!$B$4:$B$1530)</f>
        <v>149</v>
      </c>
      <c r="G1254" s="4">
        <f>IF(TicketTotals35[[#This Row],[New Tickets]]&gt;499, TicketTotals35[[#This Row],[New Tickets]], 0)</f>
        <v>0</v>
      </c>
      <c r="H1254" s="3">
        <f>ROUND((TicketTotals35[[#This Row],[Billed Tickets]]/$F$5)*$F$6, 2)</f>
        <v>0</v>
      </c>
      <c r="I1254" s="2">
        <f>TicketTotals35[[#This Row],[Billed Tickets]]/$F$5</f>
        <v>0</v>
      </c>
    </row>
    <row r="1255" spans="1:9" x14ac:dyDescent="0.35">
      <c r="A1255" s="27" t="s">
        <v>1759</v>
      </c>
      <c r="B1255" s="8" t="s">
        <v>2951</v>
      </c>
      <c r="C1255" s="24">
        <v>119201</v>
      </c>
      <c r="D1255" s="26" t="s">
        <v>2039</v>
      </c>
      <c r="E1255" s="6" t="str">
        <f>IF(TicketTotals35[[#This Row],[New Tickets]]&gt;=500, "TRUE", "FALSE")</f>
        <v>TRUE</v>
      </c>
      <c r="F1255" s="28">
        <f>_xlfn.XLOOKUP(C1255,[1]Sheet1!$A$4:$A$1530,[1]Sheet1!$B$4:$B$1530)</f>
        <v>7186</v>
      </c>
      <c r="G1255" s="4">
        <f>IF(TicketTotals35[[#This Row],[New Tickets]]&gt;499, TicketTotals35[[#This Row],[New Tickets]], 0)</f>
        <v>7186</v>
      </c>
      <c r="H1255" s="3">
        <f>ROUND((TicketTotals35[[#This Row],[Billed Tickets]]/$F$5)*$F$6, 2)</f>
        <v>4692.42</v>
      </c>
      <c r="I1255" s="2">
        <f>TicketTotals35[[#This Row],[Billed Tickets]]/$F$5</f>
        <v>8.9379354538272177E-4</v>
      </c>
    </row>
    <row r="1256" spans="1:9" x14ac:dyDescent="0.35">
      <c r="A1256" s="27" t="s">
        <v>1759</v>
      </c>
      <c r="B1256" s="8" t="s">
        <v>2951</v>
      </c>
      <c r="C1256" s="24">
        <v>119412</v>
      </c>
      <c r="D1256" s="25" t="s">
        <v>2040</v>
      </c>
      <c r="E1256" s="6" t="str">
        <f>IF(TicketTotals35[[#This Row],[New Tickets]]&gt;=500, "TRUE", "FALSE")</f>
        <v>FALSE</v>
      </c>
      <c r="F1256" s="28">
        <f>_xlfn.XLOOKUP(C1256,[1]Sheet1!$A$4:$A$1530,[1]Sheet1!$B$4:$B$1530)</f>
        <v>212</v>
      </c>
      <c r="G1256" s="4">
        <f>IF(TicketTotals35[[#This Row],[New Tickets]]&gt;499, TicketTotals35[[#This Row],[New Tickets]], 0)</f>
        <v>0</v>
      </c>
      <c r="H1256" s="3">
        <f>ROUND((TicketTotals35[[#This Row],[Billed Tickets]]/$F$5)*$F$6, 2)</f>
        <v>0</v>
      </c>
      <c r="I1256" s="2">
        <f>TicketTotals35[[#This Row],[Billed Tickets]]/$F$5</f>
        <v>0</v>
      </c>
    </row>
    <row r="1257" spans="1:9" x14ac:dyDescent="0.35">
      <c r="A1257" s="27" t="s">
        <v>1759</v>
      </c>
      <c r="B1257" s="8" t="s">
        <v>2951</v>
      </c>
      <c r="C1257" s="24">
        <v>119623</v>
      </c>
      <c r="D1257" s="26" t="s">
        <v>2041</v>
      </c>
      <c r="E1257" s="6" t="str">
        <f>IF(TicketTotals35[[#This Row],[New Tickets]]&gt;=500, "TRUE", "FALSE")</f>
        <v>TRUE</v>
      </c>
      <c r="F1257" s="28">
        <f>_xlfn.XLOOKUP(C1257,[1]Sheet1!$A$4:$A$1530,[1]Sheet1!$B$4:$B$1530)</f>
        <v>12376</v>
      </c>
      <c r="G1257" s="4">
        <f>IF(TicketTotals35[[#This Row],[New Tickets]]&gt;499, TicketTotals35[[#This Row],[New Tickets]], 0)</f>
        <v>12376</v>
      </c>
      <c r="H1257" s="3">
        <f>ROUND((TicketTotals35[[#This Row],[Billed Tickets]]/$F$5)*$F$6, 2)</f>
        <v>8081.46</v>
      </c>
      <c r="I1257" s="2">
        <f>TicketTotals35[[#This Row],[Billed Tickets]]/$F$5</f>
        <v>1.539324925919366E-3</v>
      </c>
    </row>
    <row r="1258" spans="1:9" x14ac:dyDescent="0.35">
      <c r="A1258" s="27" t="s">
        <v>1759</v>
      </c>
      <c r="B1258" s="8" t="s">
        <v>2951</v>
      </c>
      <c r="C1258" s="24">
        <v>119729</v>
      </c>
      <c r="D1258" s="25" t="s">
        <v>2042</v>
      </c>
      <c r="E1258" s="6" t="str">
        <f>IF(TicketTotals35[[#This Row],[New Tickets]]&gt;=500, "TRUE", "FALSE")</f>
        <v>TRUE</v>
      </c>
      <c r="F1258" s="28">
        <f>_xlfn.XLOOKUP(C1258,[1]Sheet1!$A$4:$A$1530,[1]Sheet1!$B$4:$B$1530)</f>
        <v>6642</v>
      </c>
      <c r="G1258" s="4">
        <f>IF(TicketTotals35[[#This Row],[New Tickets]]&gt;499, TicketTotals35[[#This Row],[New Tickets]], 0)</f>
        <v>6642</v>
      </c>
      <c r="H1258" s="3">
        <f>ROUND((TicketTotals35[[#This Row],[Billed Tickets]]/$F$5)*$F$6, 2)</f>
        <v>4337.1899999999996</v>
      </c>
      <c r="I1258" s="2">
        <f>TicketTotals35[[#This Row],[Billed Tickets]]/$F$5</f>
        <v>8.2613091127637598E-4</v>
      </c>
    </row>
    <row r="1259" spans="1:9" x14ac:dyDescent="0.35">
      <c r="A1259" s="27" t="s">
        <v>1759</v>
      </c>
      <c r="B1259" s="8" t="s">
        <v>2951</v>
      </c>
      <c r="C1259" s="24">
        <v>119781</v>
      </c>
      <c r="D1259" s="26" t="s">
        <v>2043</v>
      </c>
      <c r="E1259" s="6" t="str">
        <f>IF(TicketTotals35[[#This Row],[New Tickets]]&gt;=500, "TRUE", "FALSE")</f>
        <v>TRUE</v>
      </c>
      <c r="F1259" s="28">
        <f>_xlfn.XLOOKUP(C1259,[1]Sheet1!$A$4:$A$1530,[1]Sheet1!$B$4:$B$1530)</f>
        <v>1178</v>
      </c>
      <c r="G1259" s="4">
        <f>IF(TicketTotals35[[#This Row],[New Tickets]]&gt;499, TicketTotals35[[#This Row],[New Tickets]], 0)</f>
        <v>1178</v>
      </c>
      <c r="H1259" s="3">
        <f>ROUND((TicketTotals35[[#This Row],[Billed Tickets]]/$F$5)*$F$6, 2)</f>
        <v>769.23</v>
      </c>
      <c r="I1259" s="2">
        <f>TicketTotals35[[#This Row],[Billed Tickets]]/$F$5</f>
        <v>1.465194540023443E-4</v>
      </c>
    </row>
    <row r="1260" spans="1:9" x14ac:dyDescent="0.35">
      <c r="A1260" s="27" t="s">
        <v>1759</v>
      </c>
      <c r="B1260" s="8" t="s">
        <v>2951</v>
      </c>
      <c r="C1260" s="24">
        <v>119808</v>
      </c>
      <c r="D1260" s="26" t="s">
        <v>2044</v>
      </c>
      <c r="E1260" s="6" t="str">
        <f>IF(TicketTotals35[[#This Row],[New Tickets]]&gt;=500, "TRUE", "FALSE")</f>
        <v>FALSE</v>
      </c>
      <c r="F1260" s="28">
        <f>_xlfn.XLOOKUP(C1260,[1]Sheet1!$A$4:$A$1530,[1]Sheet1!$B$4:$B$1530)</f>
        <v>24</v>
      </c>
      <c r="G1260" s="4">
        <f>IF(TicketTotals35[[#This Row],[New Tickets]]&gt;499, TicketTotals35[[#This Row],[New Tickets]], 0)</f>
        <v>0</v>
      </c>
      <c r="H1260" s="3">
        <f>ROUND((TicketTotals35[[#This Row],[Billed Tickets]]/$F$5)*$F$6, 2)</f>
        <v>0</v>
      </c>
      <c r="I1260" s="2">
        <f>TicketTotals35[[#This Row],[Billed Tickets]]/$F$5</f>
        <v>0</v>
      </c>
    </row>
    <row r="1261" spans="1:9" x14ac:dyDescent="0.35">
      <c r="A1261" s="27" t="s">
        <v>1759</v>
      </c>
      <c r="B1261" s="8" t="s">
        <v>2951</v>
      </c>
      <c r="C1261" s="24">
        <v>119834</v>
      </c>
      <c r="D1261" s="26" t="s">
        <v>2045</v>
      </c>
      <c r="E1261" s="6" t="str">
        <f>IF(TicketTotals35[[#This Row],[New Tickets]]&gt;=500, "TRUE", "FALSE")</f>
        <v>TRUE</v>
      </c>
      <c r="F1261" s="28">
        <f>_xlfn.XLOOKUP(C1261,[1]Sheet1!$A$4:$A$1530,[1]Sheet1!$B$4:$B$1530)</f>
        <v>2821</v>
      </c>
      <c r="G1261" s="4">
        <f>IF(TicketTotals35[[#This Row],[New Tickets]]&gt;499, TicketTotals35[[#This Row],[New Tickets]], 0)</f>
        <v>2821</v>
      </c>
      <c r="H1261" s="3">
        <f>ROUND((TicketTotals35[[#This Row],[Billed Tickets]]/$F$5)*$F$6, 2)</f>
        <v>1842.1</v>
      </c>
      <c r="I1261" s="2">
        <f>TicketTotals35[[#This Row],[Billed Tickets]]/$F$5</f>
        <v>3.5087553458456136E-4</v>
      </c>
    </row>
    <row r="1262" spans="1:9" x14ac:dyDescent="0.35">
      <c r="A1262" s="27" t="s">
        <v>1759</v>
      </c>
      <c r="B1262" s="8" t="s">
        <v>2951</v>
      </c>
      <c r="C1262" s="24">
        <v>119939</v>
      </c>
      <c r="D1262" s="25" t="s">
        <v>2046</v>
      </c>
      <c r="E1262" s="6" t="str">
        <f>IF(TicketTotals35[[#This Row],[New Tickets]]&gt;=500, "TRUE", "FALSE")</f>
        <v>TRUE</v>
      </c>
      <c r="F1262" s="28">
        <f>_xlfn.XLOOKUP(C1262,[1]Sheet1!$A$4:$A$1530,[1]Sheet1!$B$4:$B$1530)</f>
        <v>9238</v>
      </c>
      <c r="G1262" s="4">
        <f>IF(TicketTotals35[[#This Row],[New Tickets]]&gt;499, TicketTotals35[[#This Row],[New Tickets]], 0)</f>
        <v>9238</v>
      </c>
      <c r="H1262" s="3">
        <f>ROUND((TicketTotals35[[#This Row],[Billed Tickets]]/$F$5)*$F$6, 2)</f>
        <v>6032.36</v>
      </c>
      <c r="I1262" s="2">
        <f>TicketTotals35[[#This Row],[Billed Tickets]]/$F$5</f>
        <v>1.1490209813868053E-3</v>
      </c>
    </row>
    <row r="1263" spans="1:9" x14ac:dyDescent="0.35">
      <c r="A1263" s="27" t="s">
        <v>1759</v>
      </c>
      <c r="B1263" s="8" t="s">
        <v>2951</v>
      </c>
      <c r="C1263" s="24">
        <v>120045</v>
      </c>
      <c r="D1263" s="26" t="s">
        <v>2047</v>
      </c>
      <c r="E1263" s="6" t="str">
        <f>IF(TicketTotals35[[#This Row],[New Tickets]]&gt;=500, "TRUE", "FALSE")</f>
        <v>TRUE</v>
      </c>
      <c r="F1263" s="28">
        <f>_xlfn.XLOOKUP(C1263,[1]Sheet1!$A$4:$A$1530,[1]Sheet1!$B$4:$B$1530)</f>
        <v>916</v>
      </c>
      <c r="G1263" s="4">
        <f>IF(TicketTotals35[[#This Row],[New Tickets]]&gt;499, TicketTotals35[[#This Row],[New Tickets]], 0)</f>
        <v>916</v>
      </c>
      <c r="H1263" s="3">
        <f>ROUND((TicketTotals35[[#This Row],[Billed Tickets]]/$F$5)*$F$6, 2)</f>
        <v>598.14</v>
      </c>
      <c r="I1263" s="2">
        <f>TicketTotals35[[#This Row],[Billed Tickets]]/$F$5</f>
        <v>1.1393193537024396E-4</v>
      </c>
    </row>
    <row r="1264" spans="1:9" x14ac:dyDescent="0.35">
      <c r="A1264" s="27" t="s">
        <v>1759</v>
      </c>
      <c r="B1264" s="8" t="s">
        <v>2951</v>
      </c>
      <c r="C1264" s="24">
        <v>120256</v>
      </c>
      <c r="D1264" s="25" t="s">
        <v>2048</v>
      </c>
      <c r="E1264" s="6" t="str">
        <f>IF(TicketTotals35[[#This Row],[New Tickets]]&gt;=500, "TRUE", "FALSE")</f>
        <v>TRUE</v>
      </c>
      <c r="F1264" s="28">
        <f>_xlfn.XLOOKUP(C1264,[1]Sheet1!$A$4:$A$1530,[1]Sheet1!$B$4:$B$1530)</f>
        <v>2008</v>
      </c>
      <c r="G1264" s="4">
        <f>IF(TicketTotals35[[#This Row],[New Tickets]]&gt;499, TicketTotals35[[#This Row],[New Tickets]], 0)</f>
        <v>2008</v>
      </c>
      <c r="H1264" s="3">
        <f>ROUND((TicketTotals35[[#This Row],[Billed Tickets]]/$F$5)*$F$6, 2)</f>
        <v>1311.21</v>
      </c>
      <c r="I1264" s="2">
        <f>TicketTotals35[[#This Row],[Billed Tickets]]/$F$5</f>
        <v>2.497547229513645E-4</v>
      </c>
    </row>
    <row r="1265" spans="1:9" x14ac:dyDescent="0.35">
      <c r="A1265" s="27" t="s">
        <v>1759</v>
      </c>
      <c r="B1265" s="8" t="s">
        <v>2951</v>
      </c>
      <c r="C1265" s="24">
        <v>120362</v>
      </c>
      <c r="D1265" s="26" t="s">
        <v>2049</v>
      </c>
      <c r="E1265" s="6" t="str">
        <f>IF(TicketTotals35[[#This Row],[New Tickets]]&gt;=500, "TRUE", "FALSE")</f>
        <v>TRUE</v>
      </c>
      <c r="F1265" s="28">
        <f>_xlfn.XLOOKUP(C1265,[1]Sheet1!$A$4:$A$1530,[1]Sheet1!$B$4:$B$1530)</f>
        <v>2806</v>
      </c>
      <c r="G1265" s="4">
        <f>IF(TicketTotals35[[#This Row],[New Tickets]]&gt;499, TicketTotals35[[#This Row],[New Tickets]], 0)</f>
        <v>2806</v>
      </c>
      <c r="H1265" s="3">
        <f>ROUND((TicketTotals35[[#This Row],[Billed Tickets]]/$F$5)*$F$6, 2)</f>
        <v>1832.3</v>
      </c>
      <c r="I1265" s="2">
        <f>TicketTotals35[[#This Row],[Billed Tickets]]/$F$5</f>
        <v>3.4900983695295259E-4</v>
      </c>
    </row>
    <row r="1266" spans="1:9" x14ac:dyDescent="0.35">
      <c r="A1266" s="27" t="s">
        <v>1759</v>
      </c>
      <c r="B1266" s="8" t="s">
        <v>2951</v>
      </c>
      <c r="C1266" s="24">
        <v>120415</v>
      </c>
      <c r="D1266" s="25" t="s">
        <v>2050</v>
      </c>
      <c r="E1266" s="6" t="str">
        <f>IF(TicketTotals35[[#This Row],[New Tickets]]&gt;=500, "TRUE", "FALSE")</f>
        <v>FALSE</v>
      </c>
      <c r="F1266" s="28">
        <f>_xlfn.XLOOKUP(C1266,[1]Sheet1!$A$4:$A$1530,[1]Sheet1!$B$4:$B$1530)</f>
        <v>496</v>
      </c>
      <c r="G1266" s="4">
        <f>IF(TicketTotals35[[#This Row],[New Tickets]]&gt;499, TicketTotals35[[#This Row],[New Tickets]], 0)</f>
        <v>0</v>
      </c>
      <c r="H1266" s="3">
        <f>ROUND((TicketTotals35[[#This Row],[Billed Tickets]]/$F$5)*$F$6, 2)</f>
        <v>0</v>
      </c>
      <c r="I1266" s="2">
        <f>TicketTotals35[[#This Row],[Billed Tickets]]/$F$5</f>
        <v>0</v>
      </c>
    </row>
    <row r="1267" spans="1:9" x14ac:dyDescent="0.35">
      <c r="A1267" s="27" t="s">
        <v>1759</v>
      </c>
      <c r="B1267" s="8" t="s">
        <v>2951</v>
      </c>
      <c r="C1267" s="24">
        <v>120442</v>
      </c>
      <c r="D1267" s="26" t="s">
        <v>2051</v>
      </c>
      <c r="E1267" s="6" t="str">
        <f>IF(TicketTotals35[[#This Row],[New Tickets]]&gt;=500, "TRUE", "FALSE")</f>
        <v>FALSE</v>
      </c>
      <c r="F1267" s="28">
        <f>_xlfn.XLOOKUP(C1267,[1]Sheet1!$A$4:$A$1530,[1]Sheet1!$B$4:$B$1530)</f>
        <v>380</v>
      </c>
      <c r="G1267" s="4">
        <f>IF(TicketTotals35[[#This Row],[New Tickets]]&gt;499, TicketTotals35[[#This Row],[New Tickets]], 0)</f>
        <v>0</v>
      </c>
      <c r="H1267" s="3">
        <f>ROUND((TicketTotals35[[#This Row],[Billed Tickets]]/$F$5)*$F$6, 2)</f>
        <v>0</v>
      </c>
      <c r="I1267" s="2">
        <f>TicketTotals35[[#This Row],[Billed Tickets]]/$F$5</f>
        <v>0</v>
      </c>
    </row>
    <row r="1268" spans="1:9" x14ac:dyDescent="0.35">
      <c r="A1268" s="27" t="s">
        <v>1759</v>
      </c>
      <c r="B1268" s="8" t="s">
        <v>2951</v>
      </c>
      <c r="C1268" s="24">
        <v>120468</v>
      </c>
      <c r="D1268" s="25" t="s">
        <v>2052</v>
      </c>
      <c r="E1268" s="6" t="str">
        <f>IF(TicketTotals35[[#This Row],[New Tickets]]&gt;=500, "TRUE", "FALSE")</f>
        <v>TRUE</v>
      </c>
      <c r="F1268" s="28">
        <f>_xlfn.XLOOKUP(C1268,[1]Sheet1!$A$4:$A$1530,[1]Sheet1!$B$4:$B$1530)</f>
        <v>7683</v>
      </c>
      <c r="G1268" s="4">
        <f>IF(TicketTotals35[[#This Row],[New Tickets]]&gt;499, TicketTotals35[[#This Row],[New Tickets]], 0)</f>
        <v>7683</v>
      </c>
      <c r="H1268" s="3">
        <f>ROUND((TicketTotals35[[#This Row],[Billed Tickets]]/$F$5)*$F$6, 2)</f>
        <v>5016.95</v>
      </c>
      <c r="I1268" s="2">
        <f>TicketTotals35[[#This Row],[Billed Tickets]]/$F$5</f>
        <v>9.5561032691002658E-4</v>
      </c>
    </row>
    <row r="1269" spans="1:9" x14ac:dyDescent="0.35">
      <c r="A1269" s="27" t="s">
        <v>1759</v>
      </c>
      <c r="B1269" s="8" t="s">
        <v>2951</v>
      </c>
      <c r="C1269" s="24">
        <v>120678</v>
      </c>
      <c r="D1269" s="26" t="s">
        <v>2053</v>
      </c>
      <c r="E1269" s="6" t="str">
        <f>IF(TicketTotals35[[#This Row],[New Tickets]]&gt;=500, "TRUE", "FALSE")</f>
        <v>TRUE</v>
      </c>
      <c r="F1269" s="28">
        <f>_xlfn.XLOOKUP(C1269,[1]Sheet1!$A$4:$A$1530,[1]Sheet1!$B$4:$B$1530)</f>
        <v>9182</v>
      </c>
      <c r="G1269" s="4">
        <f>IF(TicketTotals35[[#This Row],[New Tickets]]&gt;499, TicketTotals35[[#This Row],[New Tickets]], 0)</f>
        <v>9182</v>
      </c>
      <c r="H1269" s="3">
        <f>ROUND((TicketTotals35[[#This Row],[Billed Tickets]]/$F$5)*$F$6, 2)</f>
        <v>5995.79</v>
      </c>
      <c r="I1269" s="2">
        <f>TicketTotals35[[#This Row],[Billed Tickets]]/$F$5</f>
        <v>1.1420557102287993E-3</v>
      </c>
    </row>
    <row r="1270" spans="1:9" x14ac:dyDescent="0.35">
      <c r="A1270" s="27" t="s">
        <v>1759</v>
      </c>
      <c r="B1270" s="8" t="s">
        <v>2951</v>
      </c>
      <c r="C1270" s="24">
        <v>120889</v>
      </c>
      <c r="D1270" s="25" t="s">
        <v>2054</v>
      </c>
      <c r="E1270" s="6" t="str">
        <f>IF(TicketTotals35[[#This Row],[New Tickets]]&gt;=500, "TRUE", "FALSE")</f>
        <v>TRUE</v>
      </c>
      <c r="F1270" s="28">
        <f>_xlfn.XLOOKUP(C1270,[1]Sheet1!$A$4:$A$1530,[1]Sheet1!$B$4:$B$1530)</f>
        <v>1559</v>
      </c>
      <c r="G1270" s="4">
        <f>IF(TicketTotals35[[#This Row],[New Tickets]]&gt;499, TicketTotals35[[#This Row],[New Tickets]], 0)</f>
        <v>1559</v>
      </c>
      <c r="H1270" s="3">
        <f>ROUND((TicketTotals35[[#This Row],[Billed Tickets]]/$F$5)*$F$6, 2)</f>
        <v>1018.02</v>
      </c>
      <c r="I1270" s="2">
        <f>TicketTotals35[[#This Row],[Billed Tickets]]/$F$5</f>
        <v>1.939081738452078E-4</v>
      </c>
    </row>
    <row r="1271" spans="1:9" x14ac:dyDescent="0.35">
      <c r="A1271" s="27" t="s">
        <v>1759</v>
      </c>
      <c r="B1271" s="8" t="s">
        <v>2951</v>
      </c>
      <c r="C1271" s="24">
        <v>121100</v>
      </c>
      <c r="D1271" s="26" t="s">
        <v>2055</v>
      </c>
      <c r="E1271" s="6" t="str">
        <f>IF(TicketTotals35[[#This Row],[New Tickets]]&gt;=500, "TRUE", "FALSE")</f>
        <v>TRUE</v>
      </c>
      <c r="F1271" s="28">
        <f>_xlfn.XLOOKUP(C1271,[1]Sheet1!$A$4:$A$1530,[1]Sheet1!$B$4:$B$1530)</f>
        <v>5779</v>
      </c>
      <c r="G1271" s="4">
        <f>IF(TicketTotals35[[#This Row],[New Tickets]]&gt;499, TicketTotals35[[#This Row],[New Tickets]], 0)</f>
        <v>5779</v>
      </c>
      <c r="H1271" s="3">
        <f>ROUND((TicketTotals35[[#This Row],[Billed Tickets]]/$F$5)*$F$6, 2)</f>
        <v>3773.65</v>
      </c>
      <c r="I1271" s="2">
        <f>TicketTotals35[[#This Row],[Billed Tickets]]/$F$5</f>
        <v>7.1879110753781642E-4</v>
      </c>
    </row>
    <row r="1272" spans="1:9" x14ac:dyDescent="0.35">
      <c r="A1272" s="27" t="s">
        <v>1759</v>
      </c>
      <c r="B1272" s="8" t="s">
        <v>2951</v>
      </c>
      <c r="C1272" s="24">
        <v>121311</v>
      </c>
      <c r="D1272" s="25" t="s">
        <v>2056</v>
      </c>
      <c r="E1272" s="6" t="str">
        <f>IF(TicketTotals35[[#This Row],[New Tickets]]&gt;=500, "TRUE", "FALSE")</f>
        <v>TRUE</v>
      </c>
      <c r="F1272" s="28">
        <f>_xlfn.XLOOKUP(C1272,[1]Sheet1!$A$4:$A$1530,[1]Sheet1!$B$4:$B$1530)</f>
        <v>2719</v>
      </c>
      <c r="G1272" s="4">
        <f>IF(TicketTotals35[[#This Row],[New Tickets]]&gt;499, TicketTotals35[[#This Row],[New Tickets]], 0)</f>
        <v>2719</v>
      </c>
      <c r="H1272" s="3">
        <f>ROUND((TicketTotals35[[#This Row],[Billed Tickets]]/$F$5)*$F$6, 2)</f>
        <v>1775.49</v>
      </c>
      <c r="I1272" s="2">
        <f>TicketTotals35[[#This Row],[Billed Tickets]]/$F$5</f>
        <v>3.3818879068962153E-4</v>
      </c>
    </row>
    <row r="1273" spans="1:9" x14ac:dyDescent="0.35">
      <c r="A1273" s="27" t="s">
        <v>1759</v>
      </c>
      <c r="B1273" s="8" t="s">
        <v>2951</v>
      </c>
      <c r="C1273" s="24">
        <v>121522</v>
      </c>
      <c r="D1273" s="26" t="s">
        <v>2057</v>
      </c>
      <c r="E1273" s="6" t="str">
        <f>IF(TicketTotals35[[#This Row],[New Tickets]]&gt;=500, "TRUE", "FALSE")</f>
        <v>TRUE</v>
      </c>
      <c r="F1273" s="28">
        <f>_xlfn.XLOOKUP(C1273,[1]Sheet1!$A$4:$A$1530,[1]Sheet1!$B$4:$B$1530)</f>
        <v>43209</v>
      </c>
      <c r="G1273" s="4">
        <f>IF(TicketTotals35[[#This Row],[New Tickets]]&gt;499, TicketTotals35[[#This Row],[New Tickets]], 0)</f>
        <v>43209</v>
      </c>
      <c r="H1273" s="3">
        <f>ROUND((TicketTotals35[[#This Row],[Billed Tickets]]/$F$5)*$F$6, 2)</f>
        <v>28215.23</v>
      </c>
      <c r="I1273" s="2">
        <f>TicketTotals35[[#This Row],[Billed Tickets]]/$F$5</f>
        <v>5.3743285976123054E-3</v>
      </c>
    </row>
    <row r="1274" spans="1:9" x14ac:dyDescent="0.35">
      <c r="A1274" s="27" t="s">
        <v>1759</v>
      </c>
      <c r="B1274" s="8" t="s">
        <v>2951</v>
      </c>
      <c r="C1274" s="24">
        <v>121575</v>
      </c>
      <c r="D1274" s="25" t="s">
        <v>2058</v>
      </c>
      <c r="E1274" s="6" t="str">
        <f>IF(TicketTotals35[[#This Row],[New Tickets]]&gt;=500, "TRUE", "FALSE")</f>
        <v>FALSE</v>
      </c>
      <c r="F1274" s="28">
        <f>_xlfn.XLOOKUP(C1274,[1]Sheet1!$A$4:$A$1530,[1]Sheet1!$B$4:$B$1530)</f>
        <v>89</v>
      </c>
      <c r="G1274" s="4">
        <f>IF(TicketTotals35[[#This Row],[New Tickets]]&gt;499, TicketTotals35[[#This Row],[New Tickets]], 0)</f>
        <v>0</v>
      </c>
      <c r="H1274" s="3">
        <f>ROUND((TicketTotals35[[#This Row],[Billed Tickets]]/$F$5)*$F$6, 2)</f>
        <v>0</v>
      </c>
      <c r="I1274" s="2">
        <f>TicketTotals35[[#This Row],[Billed Tickets]]/$F$5</f>
        <v>0</v>
      </c>
    </row>
    <row r="1275" spans="1:9" x14ac:dyDescent="0.35">
      <c r="A1275" s="27" t="s">
        <v>1759</v>
      </c>
      <c r="B1275" s="8" t="s">
        <v>2951</v>
      </c>
      <c r="C1275" s="24">
        <v>121628</v>
      </c>
      <c r="D1275" s="26" t="s">
        <v>2059</v>
      </c>
      <c r="E1275" s="6" t="str">
        <f>IF(TicketTotals35[[#This Row],[New Tickets]]&gt;=500, "TRUE", "FALSE")</f>
        <v>TRUE</v>
      </c>
      <c r="F1275" s="28">
        <f>_xlfn.XLOOKUP(C1275,[1]Sheet1!$A$4:$A$1530,[1]Sheet1!$B$4:$B$1530)</f>
        <v>1982</v>
      </c>
      <c r="G1275" s="4">
        <f>IF(TicketTotals35[[#This Row],[New Tickets]]&gt;499, TicketTotals35[[#This Row],[New Tickets]], 0)</f>
        <v>1982</v>
      </c>
      <c r="H1275" s="3">
        <f>ROUND((TicketTotals35[[#This Row],[Billed Tickets]]/$F$5)*$F$6, 2)</f>
        <v>1294.23</v>
      </c>
      <c r="I1275" s="2">
        <f>TicketTotals35[[#This Row],[Billed Tickets]]/$F$5</f>
        <v>2.4652084705657589E-4</v>
      </c>
    </row>
    <row r="1276" spans="1:9" x14ac:dyDescent="0.35">
      <c r="A1276" s="27" t="s">
        <v>1759</v>
      </c>
      <c r="B1276" s="8" t="s">
        <v>2951</v>
      </c>
      <c r="C1276" s="24">
        <v>121734</v>
      </c>
      <c r="D1276" s="25" t="s">
        <v>2060</v>
      </c>
      <c r="E1276" s="6" t="str">
        <f>IF(TicketTotals35[[#This Row],[New Tickets]]&gt;=500, "TRUE", "FALSE")</f>
        <v>TRUE</v>
      </c>
      <c r="F1276" s="28">
        <f>_xlfn.XLOOKUP(C1276,[1]Sheet1!$A$4:$A$1530,[1]Sheet1!$B$4:$B$1530)</f>
        <v>7308</v>
      </c>
      <c r="G1276" s="4">
        <f>IF(TicketTotals35[[#This Row],[New Tickets]]&gt;499, TicketTotals35[[#This Row],[New Tickets]], 0)</f>
        <v>7308</v>
      </c>
      <c r="H1276" s="3">
        <f>ROUND((TicketTotals35[[#This Row],[Billed Tickets]]/$F$5)*$F$6, 2)</f>
        <v>4772.08</v>
      </c>
      <c r="I1276" s="2">
        <f>TicketTotals35[[#This Row],[Billed Tickets]]/$F$5</f>
        <v>9.0896788611980665E-4</v>
      </c>
    </row>
    <row r="1277" spans="1:9" x14ac:dyDescent="0.35">
      <c r="A1277" s="27" t="s">
        <v>1759</v>
      </c>
      <c r="B1277" s="8" t="s">
        <v>2951</v>
      </c>
      <c r="C1277" s="24">
        <v>121944</v>
      </c>
      <c r="D1277" s="26" t="s">
        <v>2061</v>
      </c>
      <c r="E1277" s="6" t="str">
        <f>IF(TicketTotals35[[#This Row],[New Tickets]]&gt;=500, "TRUE", "FALSE")</f>
        <v>TRUE</v>
      </c>
      <c r="F1277" s="28">
        <f>_xlfn.XLOOKUP(C1277,[1]Sheet1!$A$4:$A$1530,[1]Sheet1!$B$4:$B$1530)</f>
        <v>907</v>
      </c>
      <c r="G1277" s="4">
        <f>IF(TicketTotals35[[#This Row],[New Tickets]]&gt;499, TicketTotals35[[#This Row],[New Tickets]], 0)</f>
        <v>907</v>
      </c>
      <c r="H1277" s="3">
        <f>ROUND((TicketTotals35[[#This Row],[Billed Tickets]]/$F$5)*$F$6, 2)</f>
        <v>592.27</v>
      </c>
      <c r="I1277" s="2">
        <f>TicketTotals35[[#This Row],[Billed Tickets]]/$F$5</f>
        <v>1.1281251679127868E-4</v>
      </c>
    </row>
    <row r="1278" spans="1:9" x14ac:dyDescent="0.35">
      <c r="A1278" s="27" t="s">
        <v>1759</v>
      </c>
      <c r="B1278" s="8" t="s">
        <v>2951</v>
      </c>
      <c r="C1278" s="24">
        <v>122050</v>
      </c>
      <c r="D1278" s="25" t="s">
        <v>2062</v>
      </c>
      <c r="E1278" s="6" t="str">
        <f>IF(TicketTotals35[[#This Row],[New Tickets]]&gt;=500, "TRUE", "FALSE")</f>
        <v>TRUE</v>
      </c>
      <c r="F1278" s="28">
        <f>_xlfn.XLOOKUP(C1278,[1]Sheet1!$A$4:$A$1530,[1]Sheet1!$B$4:$B$1530)</f>
        <v>3590</v>
      </c>
      <c r="G1278" s="4">
        <f>IF(TicketTotals35[[#This Row],[New Tickets]]&gt;499, TicketTotals35[[#This Row],[New Tickets]], 0)</f>
        <v>3590</v>
      </c>
      <c r="H1278" s="3">
        <f>ROUND((TicketTotals35[[#This Row],[Billed Tickets]]/$F$5)*$F$6, 2)</f>
        <v>2344.25</v>
      </c>
      <c r="I1278" s="2">
        <f>TicketTotals35[[#This Row],[Billed Tickets]]/$F$5</f>
        <v>4.4652363316503911E-4</v>
      </c>
    </row>
    <row r="1279" spans="1:9" x14ac:dyDescent="0.35">
      <c r="A1279" s="27" t="s">
        <v>1759</v>
      </c>
      <c r="B1279" s="8" t="s">
        <v>2951</v>
      </c>
      <c r="C1279" s="24">
        <v>122103</v>
      </c>
      <c r="D1279" s="26" t="s">
        <v>2063</v>
      </c>
      <c r="E1279" s="6" t="str">
        <f>IF(TicketTotals35[[#This Row],[New Tickets]]&gt;=500, "TRUE", "FALSE")</f>
        <v>TRUE</v>
      </c>
      <c r="F1279" s="28">
        <f>_xlfn.XLOOKUP(C1279,[1]Sheet1!$A$4:$A$1530,[1]Sheet1!$B$4:$B$1530)</f>
        <v>621</v>
      </c>
      <c r="G1279" s="4">
        <f>IF(TicketTotals35[[#This Row],[New Tickets]]&gt;499, TicketTotals35[[#This Row],[New Tickets]], 0)</f>
        <v>621</v>
      </c>
      <c r="H1279" s="3">
        <f>ROUND((TicketTotals35[[#This Row],[Billed Tickets]]/$F$5)*$F$6, 2)</f>
        <v>405.51</v>
      </c>
      <c r="I1279" s="2">
        <f>TicketTotals35[[#This Row],[Billed Tickets]]/$F$5</f>
        <v>7.723988194860426E-5</v>
      </c>
    </row>
    <row r="1280" spans="1:9" x14ac:dyDescent="0.35">
      <c r="A1280" s="27" t="s">
        <v>1759</v>
      </c>
      <c r="B1280" s="8" t="s">
        <v>2951</v>
      </c>
      <c r="C1280" s="24">
        <v>122129</v>
      </c>
      <c r="D1280" s="25" t="s">
        <v>2064</v>
      </c>
      <c r="E1280" s="6" t="str">
        <f>IF(TicketTotals35[[#This Row],[New Tickets]]&gt;=500, "TRUE", "FALSE")</f>
        <v>TRUE</v>
      </c>
      <c r="F1280" s="28">
        <f>_xlfn.XLOOKUP(C1280,[1]Sheet1!$A$4:$A$1530,[1]Sheet1!$B$4:$B$1530)</f>
        <v>12764</v>
      </c>
      <c r="G1280" s="4">
        <f>IF(TicketTotals35[[#This Row],[New Tickets]]&gt;499, TicketTotals35[[#This Row],[New Tickets]], 0)</f>
        <v>12764</v>
      </c>
      <c r="H1280" s="3">
        <f>ROUND((TicketTotals35[[#This Row],[Billed Tickets]]/$F$5)*$F$6, 2)</f>
        <v>8334.82</v>
      </c>
      <c r="I1280" s="2">
        <f>TicketTotals35[[#This Row],[Billed Tickets]]/$F$5</f>
        <v>1.5875843046569804E-3</v>
      </c>
    </row>
    <row r="1281" spans="1:9" x14ac:dyDescent="0.35">
      <c r="A1281" s="27" t="s">
        <v>1759</v>
      </c>
      <c r="B1281" s="8" t="s">
        <v>2951</v>
      </c>
      <c r="C1281" s="24">
        <v>122142</v>
      </c>
      <c r="D1281" s="26" t="s">
        <v>3054</v>
      </c>
      <c r="E1281" s="6" t="str">
        <f>IF(TicketTotals35[[#This Row],[New Tickets]]&gt;=500, "TRUE", "FALSE")</f>
        <v>TRUE</v>
      </c>
      <c r="F1281" s="28">
        <f>_xlfn.XLOOKUP(C1281,[1]Sheet1!$A$4:$A$1530,[1]Sheet1!$B$4:$B$1530)</f>
        <v>579</v>
      </c>
      <c r="G1281" s="4">
        <f>IF(TicketTotals35[[#This Row],[New Tickets]]&gt;499, TicketTotals35[[#This Row],[New Tickets]], 0)</f>
        <v>579</v>
      </c>
      <c r="H1281" s="3">
        <f>ROUND((TicketTotals35[[#This Row],[Billed Tickets]]/$F$5)*$F$6, 2)</f>
        <v>378.08</v>
      </c>
      <c r="I1281" s="2">
        <f>TicketTotals35[[#This Row],[Billed Tickets]]/$F$5</f>
        <v>7.2015928580099621E-5</v>
      </c>
    </row>
    <row r="1282" spans="1:9" x14ac:dyDescent="0.35">
      <c r="A1282" s="27" t="s">
        <v>1759</v>
      </c>
      <c r="B1282" s="8" t="s">
        <v>2951</v>
      </c>
      <c r="C1282" s="24">
        <v>122155</v>
      </c>
      <c r="D1282" s="25" t="s">
        <v>2065</v>
      </c>
      <c r="E1282" s="6" t="str">
        <f>IF(TicketTotals35[[#This Row],[New Tickets]]&gt;=500, "TRUE", "FALSE")</f>
        <v>TRUE</v>
      </c>
      <c r="F1282" s="28">
        <f>_xlfn.XLOOKUP(C1282,[1]Sheet1!$A$4:$A$1530,[1]Sheet1!$B$4:$B$1530)</f>
        <v>2350</v>
      </c>
      <c r="G1282" s="4">
        <f>IF(TicketTotals35[[#This Row],[New Tickets]]&gt;499, TicketTotals35[[#This Row],[New Tickets]], 0)</f>
        <v>2350</v>
      </c>
      <c r="H1282" s="3">
        <f>ROUND((TicketTotals35[[#This Row],[Billed Tickets]]/$F$5)*$F$6, 2)</f>
        <v>1534.54</v>
      </c>
      <c r="I1282" s="2">
        <f>TicketTotals35[[#This Row],[Billed Tickets]]/$F$5</f>
        <v>2.9229262895204511E-4</v>
      </c>
    </row>
    <row r="1283" spans="1:9" x14ac:dyDescent="0.35">
      <c r="A1283" s="27" t="s">
        <v>1759</v>
      </c>
      <c r="B1283" s="8" t="s">
        <v>2951</v>
      </c>
      <c r="C1283" s="24">
        <v>122208</v>
      </c>
      <c r="D1283" s="26" t="s">
        <v>2066</v>
      </c>
      <c r="E1283" s="6" t="str">
        <f>IF(TicketTotals35[[#This Row],[New Tickets]]&gt;=500, "TRUE", "FALSE")</f>
        <v>FALSE</v>
      </c>
      <c r="F1283" s="28">
        <f>_xlfn.XLOOKUP(C1283,[1]Sheet1!$A$4:$A$1530,[1]Sheet1!$B$4:$B$1530)</f>
        <v>253</v>
      </c>
      <c r="G1283" s="4">
        <f>IF(TicketTotals35[[#This Row],[New Tickets]]&gt;499, TicketTotals35[[#This Row],[New Tickets]], 0)</f>
        <v>0</v>
      </c>
      <c r="H1283" s="3">
        <f>ROUND((TicketTotals35[[#This Row],[Billed Tickets]]/$F$5)*$F$6, 2)</f>
        <v>0</v>
      </c>
      <c r="I1283" s="2">
        <f>TicketTotals35[[#This Row],[Billed Tickets]]/$F$5</f>
        <v>0</v>
      </c>
    </row>
    <row r="1284" spans="1:9" x14ac:dyDescent="0.35">
      <c r="A1284" s="27" t="s">
        <v>1759</v>
      </c>
      <c r="B1284" s="8" t="s">
        <v>2951</v>
      </c>
      <c r="C1284" s="24">
        <v>122366</v>
      </c>
      <c r="D1284" s="26" t="s">
        <v>2067</v>
      </c>
      <c r="E1284" s="6" t="str">
        <f>IF(TicketTotals35[[#This Row],[New Tickets]]&gt;=500, "TRUE", "FALSE")</f>
        <v>TRUE</v>
      </c>
      <c r="F1284" s="28">
        <f>_xlfn.XLOOKUP(C1284,[1]Sheet1!$A$4:$A$1530,[1]Sheet1!$B$4:$B$1530)</f>
        <v>2622</v>
      </c>
      <c r="G1284" s="4">
        <f>IF(TicketTotals35[[#This Row],[New Tickets]]&gt;499, TicketTotals35[[#This Row],[New Tickets]], 0)</f>
        <v>2622</v>
      </c>
      <c r="H1284" s="3">
        <f>ROUND((TicketTotals35[[#This Row],[Billed Tickets]]/$F$5)*$F$6, 2)</f>
        <v>1712.15</v>
      </c>
      <c r="I1284" s="2">
        <f>TicketTotals35[[#This Row],[Billed Tickets]]/$F$5</f>
        <v>3.26123946005218E-4</v>
      </c>
    </row>
    <row r="1285" spans="1:9" x14ac:dyDescent="0.35">
      <c r="A1285" s="27" t="s">
        <v>1759</v>
      </c>
      <c r="B1285" s="8" t="s">
        <v>2951</v>
      </c>
      <c r="C1285" s="24">
        <v>122577</v>
      </c>
      <c r="D1285" s="26" t="s">
        <v>2068</v>
      </c>
      <c r="E1285" s="6" t="str">
        <f>IF(TicketTotals35[[#This Row],[New Tickets]]&gt;=500, "TRUE", "FALSE")</f>
        <v>TRUE</v>
      </c>
      <c r="F1285" s="28">
        <f>_xlfn.XLOOKUP(C1285,[1]Sheet1!$A$4:$A$1530,[1]Sheet1!$B$4:$B$1530)</f>
        <v>680</v>
      </c>
      <c r="G1285" s="4">
        <f>IF(TicketTotals35[[#This Row],[New Tickets]]&gt;499, TicketTotals35[[#This Row],[New Tickets]], 0)</f>
        <v>680</v>
      </c>
      <c r="H1285" s="3">
        <f>ROUND((TicketTotals35[[#This Row],[Billed Tickets]]/$F$5)*$F$6, 2)</f>
        <v>444.04</v>
      </c>
      <c r="I1285" s="2">
        <f>TicketTotals35[[#This Row],[Billed Tickets]]/$F$5</f>
        <v>8.4578292632932198E-5</v>
      </c>
    </row>
    <row r="1286" spans="1:9" x14ac:dyDescent="0.35">
      <c r="A1286" s="27" t="s">
        <v>1759</v>
      </c>
      <c r="B1286" s="8" t="s">
        <v>2951</v>
      </c>
      <c r="C1286" s="24">
        <v>122788</v>
      </c>
      <c r="D1286" s="25" t="s">
        <v>2069</v>
      </c>
      <c r="E1286" s="6" t="str">
        <f>IF(TicketTotals35[[#This Row],[New Tickets]]&gt;=500, "TRUE", "FALSE")</f>
        <v>TRUE</v>
      </c>
      <c r="F1286" s="28">
        <f>_xlfn.XLOOKUP(C1286,[1]Sheet1!$A$4:$A$1530,[1]Sheet1!$B$4:$B$1530)</f>
        <v>3234</v>
      </c>
      <c r="G1286" s="4">
        <f>IF(TicketTotals35[[#This Row],[New Tickets]]&gt;499, TicketTotals35[[#This Row],[New Tickets]], 0)</f>
        <v>3234</v>
      </c>
      <c r="H1286" s="3">
        <f>ROUND((TicketTotals35[[#This Row],[Billed Tickets]]/$F$5)*$F$6, 2)</f>
        <v>2111.7800000000002</v>
      </c>
      <c r="I1286" s="2">
        <f>TicketTotals35[[#This Row],[Billed Tickets]]/$F$5</f>
        <v>4.0224440937485694E-4</v>
      </c>
    </row>
    <row r="1287" spans="1:9" x14ac:dyDescent="0.35">
      <c r="A1287" s="27" t="s">
        <v>1759</v>
      </c>
      <c r="B1287" s="8" t="s">
        <v>2951</v>
      </c>
      <c r="C1287" s="24">
        <v>122814</v>
      </c>
      <c r="D1287" s="26" t="s">
        <v>2070</v>
      </c>
      <c r="E1287" s="6" t="str">
        <f>IF(TicketTotals35[[#This Row],[New Tickets]]&gt;=500, "TRUE", "FALSE")</f>
        <v>TRUE</v>
      </c>
      <c r="F1287" s="28">
        <f>_xlfn.XLOOKUP(C1287,[1]Sheet1!$A$4:$A$1530,[1]Sheet1!$B$4:$B$1530)</f>
        <v>1047</v>
      </c>
      <c r="G1287" s="4">
        <f>IF(TicketTotals35[[#This Row],[New Tickets]]&gt;499, TicketTotals35[[#This Row],[New Tickets]], 0)</f>
        <v>1047</v>
      </c>
      <c r="H1287" s="3">
        <f>ROUND((TicketTotals35[[#This Row],[Billed Tickets]]/$F$5)*$F$6, 2)</f>
        <v>683.68</v>
      </c>
      <c r="I1287" s="2">
        <f>TicketTotals35[[#This Row],[Billed Tickets]]/$F$5</f>
        <v>1.3022569468629415E-4</v>
      </c>
    </row>
    <row r="1288" spans="1:9" x14ac:dyDescent="0.35">
      <c r="A1288" s="27" t="s">
        <v>1759</v>
      </c>
      <c r="B1288" s="8" t="s">
        <v>2951</v>
      </c>
      <c r="C1288" s="24">
        <v>122841</v>
      </c>
      <c r="D1288" s="26" t="s">
        <v>2071</v>
      </c>
      <c r="E1288" s="6" t="str">
        <f>IF(TicketTotals35[[#This Row],[New Tickets]]&gt;=500, "TRUE", "FALSE")</f>
        <v>FALSE</v>
      </c>
      <c r="F1288" s="28">
        <f>_xlfn.XLOOKUP(C1288,[1]Sheet1!$A$4:$A$1530,[1]Sheet1!$B$4:$B$1530)</f>
        <v>156</v>
      </c>
      <c r="G1288" s="4">
        <f>IF(TicketTotals35[[#This Row],[New Tickets]]&gt;499, TicketTotals35[[#This Row],[New Tickets]], 0)</f>
        <v>0</v>
      </c>
      <c r="H1288" s="3">
        <f>ROUND((TicketTotals35[[#This Row],[Billed Tickets]]/$F$5)*$F$6, 2)</f>
        <v>0</v>
      </c>
      <c r="I1288" s="2">
        <f>TicketTotals35[[#This Row],[Billed Tickets]]/$F$5</f>
        <v>0</v>
      </c>
    </row>
    <row r="1289" spans="1:9" x14ac:dyDescent="0.35">
      <c r="A1289" s="27" t="s">
        <v>1759</v>
      </c>
      <c r="B1289" s="8" t="s">
        <v>2951</v>
      </c>
      <c r="C1289" s="24">
        <v>122894</v>
      </c>
      <c r="D1289" s="26" t="s">
        <v>2072</v>
      </c>
      <c r="E1289" s="6" t="str">
        <f>IF(TicketTotals35[[#This Row],[New Tickets]]&gt;=500, "TRUE", "FALSE")</f>
        <v>TRUE</v>
      </c>
      <c r="F1289" s="28">
        <f>_xlfn.XLOOKUP(C1289,[1]Sheet1!$A$4:$A$1530,[1]Sheet1!$B$4:$B$1530)</f>
        <v>1662</v>
      </c>
      <c r="G1289" s="4">
        <f>IF(TicketTotals35[[#This Row],[New Tickets]]&gt;499, TicketTotals35[[#This Row],[New Tickets]], 0)</f>
        <v>1662</v>
      </c>
      <c r="H1289" s="3">
        <f>ROUND((TicketTotals35[[#This Row],[Billed Tickets]]/$F$5)*$F$6, 2)</f>
        <v>1085.28</v>
      </c>
      <c r="I1289" s="2">
        <f>TicketTotals35[[#This Row],[Billed Tickets]]/$F$5</f>
        <v>2.0671929758225488E-4</v>
      </c>
    </row>
    <row r="1290" spans="1:9" x14ac:dyDescent="0.35">
      <c r="A1290" s="27" t="s">
        <v>1759</v>
      </c>
      <c r="B1290" s="8" t="s">
        <v>2951</v>
      </c>
      <c r="C1290" s="24">
        <v>122999</v>
      </c>
      <c r="D1290" s="25" t="s">
        <v>2073</v>
      </c>
      <c r="E1290" s="6" t="str">
        <f>IF(TicketTotals35[[#This Row],[New Tickets]]&gt;=500, "TRUE", "FALSE")</f>
        <v>FALSE</v>
      </c>
      <c r="F1290" s="28">
        <f>_xlfn.XLOOKUP(C1290,[1]Sheet1!$A$4:$A$1530,[1]Sheet1!$B$4:$B$1530)</f>
        <v>294</v>
      </c>
      <c r="G1290" s="4">
        <f>IF(TicketTotals35[[#This Row],[New Tickets]]&gt;499, TicketTotals35[[#This Row],[New Tickets]], 0)</f>
        <v>0</v>
      </c>
      <c r="H1290" s="3">
        <f>ROUND((TicketTotals35[[#This Row],[Billed Tickets]]/$F$5)*$F$6, 2)</f>
        <v>0</v>
      </c>
      <c r="I1290" s="2">
        <f>TicketTotals35[[#This Row],[Billed Tickets]]/$F$5</f>
        <v>0</v>
      </c>
    </row>
    <row r="1291" spans="1:9" x14ac:dyDescent="0.35">
      <c r="A1291" s="27" t="s">
        <v>1759</v>
      </c>
      <c r="B1291" s="8" t="s">
        <v>2951</v>
      </c>
      <c r="C1291" s="24">
        <v>123105</v>
      </c>
      <c r="D1291" s="26" t="s">
        <v>2074</v>
      </c>
      <c r="E1291" s="6" t="str">
        <f>IF(TicketTotals35[[#This Row],[New Tickets]]&gt;=500, "TRUE", "FALSE")</f>
        <v>TRUE</v>
      </c>
      <c r="F1291" s="28">
        <f>_xlfn.XLOOKUP(C1291,[1]Sheet1!$A$4:$A$1530,[1]Sheet1!$B$4:$B$1530)</f>
        <v>3199</v>
      </c>
      <c r="G1291" s="4">
        <f>IF(TicketTotals35[[#This Row],[New Tickets]]&gt;499, TicketTotals35[[#This Row],[New Tickets]], 0)</f>
        <v>3199</v>
      </c>
      <c r="H1291" s="3">
        <f>ROUND((TicketTotals35[[#This Row],[Billed Tickets]]/$F$5)*$F$6, 2)</f>
        <v>2088.9299999999998</v>
      </c>
      <c r="I1291" s="2">
        <f>TicketTotals35[[#This Row],[Billed Tickets]]/$F$5</f>
        <v>3.9789111490110311E-4</v>
      </c>
    </row>
    <row r="1292" spans="1:9" x14ac:dyDescent="0.35">
      <c r="A1292" s="27" t="s">
        <v>1759</v>
      </c>
      <c r="B1292" s="8" t="s">
        <v>2951</v>
      </c>
      <c r="C1292" s="24">
        <v>123158</v>
      </c>
      <c r="D1292" s="25" t="s">
        <v>2076</v>
      </c>
      <c r="E1292" s="6" t="str">
        <f>IF(TicketTotals35[[#This Row],[New Tickets]]&gt;=500, "TRUE", "FALSE")</f>
        <v>TRUE</v>
      </c>
      <c r="F1292" s="28">
        <f>_xlfn.XLOOKUP(C1292,[1]Sheet1!$A$4:$A$1530,[1]Sheet1!$B$4:$B$1530)</f>
        <v>1638</v>
      </c>
      <c r="G1292" s="4">
        <f>IF(TicketTotals35[[#This Row],[New Tickets]]&gt;499, TicketTotals35[[#This Row],[New Tickets]], 0)</f>
        <v>1638</v>
      </c>
      <c r="H1292" s="3">
        <f>ROUND((TicketTotals35[[#This Row],[Billed Tickets]]/$F$5)*$F$6, 2)</f>
        <v>1069.5999999999999</v>
      </c>
      <c r="I1292" s="2">
        <f>TicketTotals35[[#This Row],[Billed Tickets]]/$F$5</f>
        <v>2.0373418137168079E-4</v>
      </c>
    </row>
    <row r="1293" spans="1:9" x14ac:dyDescent="0.35">
      <c r="A1293" s="27" t="s">
        <v>1759</v>
      </c>
      <c r="B1293" s="8" t="s">
        <v>2951</v>
      </c>
      <c r="C1293" s="24">
        <v>123211</v>
      </c>
      <c r="D1293" s="26" t="s">
        <v>2075</v>
      </c>
      <c r="E1293" s="6" t="str">
        <f>IF(TicketTotals35[[#This Row],[New Tickets]]&gt;=500, "TRUE", "FALSE")</f>
        <v>TRUE</v>
      </c>
      <c r="F1293" s="28">
        <f>_xlfn.XLOOKUP(C1293,[1]Sheet1!$A$4:$A$1530,[1]Sheet1!$B$4:$B$1530)</f>
        <v>1489</v>
      </c>
      <c r="G1293" s="4">
        <f>IF(TicketTotals35[[#This Row],[New Tickets]]&gt;499, TicketTotals35[[#This Row],[New Tickets]], 0)</f>
        <v>1489</v>
      </c>
      <c r="H1293" s="3">
        <f>ROUND((TicketTotals35[[#This Row],[Billed Tickets]]/$F$5)*$F$6, 2)</f>
        <v>972.31</v>
      </c>
      <c r="I1293" s="2">
        <f>TicketTotals35[[#This Row],[Billed Tickets]]/$F$5</f>
        <v>1.8520158489770006E-4</v>
      </c>
    </row>
    <row r="1294" spans="1:9" x14ac:dyDescent="0.35">
      <c r="A1294" s="27" t="s">
        <v>1759</v>
      </c>
      <c r="B1294" s="8" t="s">
        <v>2951</v>
      </c>
      <c r="C1294" s="24">
        <v>123421</v>
      </c>
      <c r="D1294" s="25" t="s">
        <v>2077</v>
      </c>
      <c r="E1294" s="6" t="str">
        <f>IF(TicketTotals35[[#This Row],[New Tickets]]&gt;=500, "TRUE", "FALSE")</f>
        <v>TRUE</v>
      </c>
      <c r="F1294" s="28">
        <f>_xlfn.XLOOKUP(C1294,[1]Sheet1!$A$4:$A$1530,[1]Sheet1!$B$4:$B$1530)</f>
        <v>7400</v>
      </c>
      <c r="G1294" s="4">
        <f>IF(TicketTotals35[[#This Row],[New Tickets]]&gt;499, TicketTotals35[[#This Row],[New Tickets]], 0)</f>
        <v>7400</v>
      </c>
      <c r="H1294" s="3">
        <f>ROUND((TicketTotals35[[#This Row],[Billed Tickets]]/$F$5)*$F$6, 2)</f>
        <v>4832.16</v>
      </c>
      <c r="I1294" s="2">
        <f>TicketTotals35[[#This Row],[Billed Tickets]]/$F$5</f>
        <v>9.2041083159367389E-4</v>
      </c>
    </row>
    <row r="1295" spans="1:9" x14ac:dyDescent="0.35">
      <c r="A1295" s="27" t="s">
        <v>1759</v>
      </c>
      <c r="B1295" s="8" t="s">
        <v>2951</v>
      </c>
      <c r="C1295" s="24">
        <v>123527</v>
      </c>
      <c r="D1295" s="26" t="s">
        <v>2078</v>
      </c>
      <c r="E1295" s="6" t="str">
        <f>IF(TicketTotals35[[#This Row],[New Tickets]]&gt;=500, "TRUE", "FALSE")</f>
        <v>FALSE</v>
      </c>
      <c r="F1295" s="28">
        <f>_xlfn.XLOOKUP(C1295,[1]Sheet1!$A$4:$A$1530,[1]Sheet1!$B$4:$B$1530)</f>
        <v>442</v>
      </c>
      <c r="G1295" s="4">
        <f>IF(TicketTotals35[[#This Row],[New Tickets]]&gt;499, TicketTotals35[[#This Row],[New Tickets]], 0)</f>
        <v>0</v>
      </c>
      <c r="H1295" s="3">
        <f>ROUND((TicketTotals35[[#This Row],[Billed Tickets]]/$F$5)*$F$6, 2)</f>
        <v>0</v>
      </c>
      <c r="I1295" s="2">
        <f>TicketTotals35[[#This Row],[Billed Tickets]]/$F$5</f>
        <v>0</v>
      </c>
    </row>
    <row r="1296" spans="1:9" x14ac:dyDescent="0.35">
      <c r="A1296" s="27" t="s">
        <v>1759</v>
      </c>
      <c r="B1296" s="8" t="s">
        <v>2951</v>
      </c>
      <c r="C1296" s="24">
        <v>123632</v>
      </c>
      <c r="D1296" s="25" t="s">
        <v>2079</v>
      </c>
      <c r="E1296" s="6" t="str">
        <f>IF(TicketTotals35[[#This Row],[New Tickets]]&gt;=500, "TRUE", "FALSE")</f>
        <v>TRUE</v>
      </c>
      <c r="F1296" s="28">
        <f>_xlfn.XLOOKUP(C1296,[1]Sheet1!$A$4:$A$1530,[1]Sheet1!$B$4:$B$1530)</f>
        <v>1389</v>
      </c>
      <c r="G1296" s="4">
        <f>IF(TicketTotals35[[#This Row],[New Tickets]]&gt;499, TicketTotals35[[#This Row],[New Tickets]], 0)</f>
        <v>1389</v>
      </c>
      <c r="H1296" s="3">
        <f>ROUND((TicketTotals35[[#This Row],[Billed Tickets]]/$F$5)*$F$6, 2)</f>
        <v>907.01</v>
      </c>
      <c r="I1296" s="2">
        <f>TicketTotals35[[#This Row],[Billed Tickets]]/$F$5</f>
        <v>1.7276360068697476E-4</v>
      </c>
    </row>
    <row r="1297" spans="1:9" x14ac:dyDescent="0.35">
      <c r="A1297" s="27" t="s">
        <v>1759</v>
      </c>
      <c r="B1297" s="8" t="s">
        <v>2951</v>
      </c>
      <c r="C1297" s="24">
        <v>123843</v>
      </c>
      <c r="D1297" s="26" t="s">
        <v>2080</v>
      </c>
      <c r="E1297" s="6" t="str">
        <f>IF(TicketTotals35[[#This Row],[New Tickets]]&gt;=500, "TRUE", "FALSE")</f>
        <v>TRUE</v>
      </c>
      <c r="F1297" s="28">
        <f>_xlfn.XLOOKUP(C1297,[1]Sheet1!$A$4:$A$1530,[1]Sheet1!$B$4:$B$1530)</f>
        <v>1417</v>
      </c>
      <c r="G1297" s="4">
        <f>IF(TicketTotals35[[#This Row],[New Tickets]]&gt;499, TicketTotals35[[#This Row],[New Tickets]], 0)</f>
        <v>1417</v>
      </c>
      <c r="H1297" s="3">
        <f>ROUND((TicketTotals35[[#This Row],[Billed Tickets]]/$F$5)*$F$6, 2)</f>
        <v>925.29</v>
      </c>
      <c r="I1297" s="2">
        <f>TicketTotals35[[#This Row],[Billed Tickets]]/$F$5</f>
        <v>1.7624623626597783E-4</v>
      </c>
    </row>
    <row r="1298" spans="1:9" x14ac:dyDescent="0.35">
      <c r="A1298" s="27" t="s">
        <v>1759</v>
      </c>
      <c r="B1298" s="8" t="s">
        <v>2951</v>
      </c>
      <c r="C1298" s="24">
        <v>123950</v>
      </c>
      <c r="D1298" s="25" t="s">
        <v>2081</v>
      </c>
      <c r="E1298" s="6" t="str">
        <f>IF(TicketTotals35[[#This Row],[New Tickets]]&gt;=500, "TRUE", "FALSE")</f>
        <v>TRUE</v>
      </c>
      <c r="F1298" s="28">
        <f>_xlfn.XLOOKUP(C1298,[1]Sheet1!$A$4:$A$1530,[1]Sheet1!$B$4:$B$1530)</f>
        <v>11065</v>
      </c>
      <c r="G1298" s="4">
        <f>IF(TicketTotals35[[#This Row],[New Tickets]]&gt;499, TicketTotals35[[#This Row],[New Tickets]], 0)</f>
        <v>11065</v>
      </c>
      <c r="H1298" s="3">
        <f>ROUND((TicketTotals35[[#This Row],[Billed Tickets]]/$F$5)*$F$6, 2)</f>
        <v>7225.38</v>
      </c>
      <c r="I1298" s="2">
        <f>TicketTotals35[[#This Row],[Billed Tickets]]/$F$5</f>
        <v>1.3762629529167571E-3</v>
      </c>
    </row>
    <row r="1299" spans="1:9" x14ac:dyDescent="0.35">
      <c r="A1299" s="27" t="s">
        <v>1759</v>
      </c>
      <c r="B1299" s="8" t="s">
        <v>2951</v>
      </c>
      <c r="C1299" s="24">
        <v>124054</v>
      </c>
      <c r="D1299" s="26" t="s">
        <v>2082</v>
      </c>
      <c r="E1299" s="6" t="str">
        <f>IF(TicketTotals35[[#This Row],[New Tickets]]&gt;=500, "TRUE", "FALSE")</f>
        <v>TRUE</v>
      </c>
      <c r="F1299" s="28">
        <f>_xlfn.XLOOKUP(C1299,[1]Sheet1!$A$4:$A$1530,[1]Sheet1!$B$4:$B$1530)</f>
        <v>1340</v>
      </c>
      <c r="G1299" s="4">
        <f>IF(TicketTotals35[[#This Row],[New Tickets]]&gt;499, TicketTotals35[[#This Row],[New Tickets]], 0)</f>
        <v>1340</v>
      </c>
      <c r="H1299" s="3">
        <f>ROUND((TicketTotals35[[#This Row],[Billed Tickets]]/$F$5)*$F$6, 2)</f>
        <v>875.01</v>
      </c>
      <c r="I1299" s="2">
        <f>TicketTotals35[[#This Row],[Billed Tickets]]/$F$5</f>
        <v>1.6666898842371933E-4</v>
      </c>
    </row>
    <row r="1300" spans="1:9" x14ac:dyDescent="0.35">
      <c r="A1300" s="27" t="s">
        <v>1759</v>
      </c>
      <c r="B1300" s="8" t="s">
        <v>2951</v>
      </c>
      <c r="C1300" s="24">
        <v>124265</v>
      </c>
      <c r="D1300" s="25" t="s">
        <v>2083</v>
      </c>
      <c r="E1300" s="6" t="str">
        <f>IF(TicketTotals35[[#This Row],[New Tickets]]&gt;=500, "TRUE", "FALSE")</f>
        <v>TRUE</v>
      </c>
      <c r="F1300" s="28">
        <f>_xlfn.XLOOKUP(C1300,[1]Sheet1!$A$4:$A$1530,[1]Sheet1!$B$4:$B$1530)</f>
        <v>1777</v>
      </c>
      <c r="G1300" s="4">
        <f>IF(TicketTotals35[[#This Row],[New Tickets]]&gt;499, TicketTotals35[[#This Row],[New Tickets]], 0)</f>
        <v>1777</v>
      </c>
      <c r="H1300" s="3">
        <f>ROUND((TicketTotals35[[#This Row],[Billed Tickets]]/$F$5)*$F$6, 2)</f>
        <v>1160.3699999999999</v>
      </c>
      <c r="I1300" s="2">
        <f>TicketTotals35[[#This Row],[Billed Tickets]]/$F$5</f>
        <v>2.2102297942458901E-4</v>
      </c>
    </row>
    <row r="1301" spans="1:9" x14ac:dyDescent="0.35">
      <c r="A1301" s="27" t="s">
        <v>1759</v>
      </c>
      <c r="B1301" s="8" t="s">
        <v>2951</v>
      </c>
      <c r="C1301" s="24">
        <v>124476</v>
      </c>
      <c r="D1301" s="26" t="s">
        <v>2084</v>
      </c>
      <c r="E1301" s="6" t="str">
        <f>IF(TicketTotals35[[#This Row],[New Tickets]]&gt;=500, "TRUE", "FALSE")</f>
        <v>TRUE</v>
      </c>
      <c r="F1301" s="28">
        <f>_xlfn.XLOOKUP(C1301,[1]Sheet1!$A$4:$A$1530,[1]Sheet1!$B$4:$B$1530)</f>
        <v>1803</v>
      </c>
      <c r="G1301" s="4">
        <f>IF(TicketTotals35[[#This Row],[New Tickets]]&gt;499, TicketTotals35[[#This Row],[New Tickets]], 0)</f>
        <v>1803</v>
      </c>
      <c r="H1301" s="3">
        <f>ROUND((TicketTotals35[[#This Row],[Billed Tickets]]/$F$5)*$F$6, 2)</f>
        <v>1177.3499999999999</v>
      </c>
      <c r="I1301" s="2">
        <f>TicketTotals35[[#This Row],[Billed Tickets]]/$F$5</f>
        <v>2.242568553193776E-4</v>
      </c>
    </row>
    <row r="1302" spans="1:9" x14ac:dyDescent="0.35">
      <c r="A1302" s="27" t="s">
        <v>1759</v>
      </c>
      <c r="B1302" s="8" t="s">
        <v>2951</v>
      </c>
      <c r="C1302" s="24">
        <v>124687</v>
      </c>
      <c r="D1302" s="25" t="s">
        <v>2085</v>
      </c>
      <c r="E1302" s="6" t="str">
        <f>IF(TicketTotals35[[#This Row],[New Tickets]]&gt;=500, "TRUE", "FALSE")</f>
        <v>TRUE</v>
      </c>
      <c r="F1302" s="28">
        <f>_xlfn.XLOOKUP(C1302,[1]Sheet1!$A$4:$A$1530,[1]Sheet1!$B$4:$B$1530)</f>
        <v>4110</v>
      </c>
      <c r="G1302" s="4">
        <f>IF(TicketTotals35[[#This Row],[New Tickets]]&gt;499, TicketTotals35[[#This Row],[New Tickets]], 0)</f>
        <v>4110</v>
      </c>
      <c r="H1302" s="3">
        <f>ROUND((TicketTotals35[[#This Row],[Billed Tickets]]/$F$5)*$F$6, 2)</f>
        <v>2683.81</v>
      </c>
      <c r="I1302" s="2">
        <f>TicketTotals35[[#This Row],[Billed Tickets]]/$F$5</f>
        <v>5.1120115106081075E-4</v>
      </c>
    </row>
    <row r="1303" spans="1:9" x14ac:dyDescent="0.35">
      <c r="A1303" s="27" t="s">
        <v>1759</v>
      </c>
      <c r="B1303" s="8" t="s">
        <v>2951</v>
      </c>
      <c r="C1303" s="24">
        <v>124794</v>
      </c>
      <c r="D1303" s="26" t="s">
        <v>2086</v>
      </c>
      <c r="E1303" s="6" t="str">
        <f>IF(TicketTotals35[[#This Row],[New Tickets]]&gt;=500, "TRUE", "FALSE")</f>
        <v>TRUE</v>
      </c>
      <c r="F1303" s="28">
        <f>_xlfn.XLOOKUP(C1303,[1]Sheet1!$A$4:$A$1530,[1]Sheet1!$B$4:$B$1530)</f>
        <v>1138</v>
      </c>
      <c r="G1303" s="4">
        <f>IF(TicketTotals35[[#This Row],[New Tickets]]&gt;499, TicketTotals35[[#This Row],[New Tickets]], 0)</f>
        <v>1138</v>
      </c>
      <c r="H1303" s="3">
        <f>ROUND((TicketTotals35[[#This Row],[Billed Tickets]]/$F$5)*$F$6, 2)</f>
        <v>743.11</v>
      </c>
      <c r="I1303" s="2">
        <f>TicketTotals35[[#This Row],[Billed Tickets]]/$F$5</f>
        <v>1.4154426031805418E-4</v>
      </c>
    </row>
    <row r="1304" spans="1:9" x14ac:dyDescent="0.35">
      <c r="A1304" s="27" t="s">
        <v>1759</v>
      </c>
      <c r="B1304" s="8" t="s">
        <v>2951</v>
      </c>
      <c r="C1304" s="24">
        <v>124898</v>
      </c>
      <c r="D1304" s="25" t="s">
        <v>2087</v>
      </c>
      <c r="E1304" s="6" t="str">
        <f>IF(TicketTotals35[[#This Row],[New Tickets]]&gt;=500, "TRUE", "FALSE")</f>
        <v>TRUE</v>
      </c>
      <c r="F1304" s="28">
        <f>_xlfn.XLOOKUP(C1304,[1]Sheet1!$A$4:$A$1530,[1]Sheet1!$B$4:$B$1530)</f>
        <v>2252</v>
      </c>
      <c r="G1304" s="4">
        <f>IF(TicketTotals35[[#This Row],[New Tickets]]&gt;499, TicketTotals35[[#This Row],[New Tickets]], 0)</f>
        <v>2252</v>
      </c>
      <c r="H1304" s="3">
        <f>ROUND((TicketTotals35[[#This Row],[Billed Tickets]]/$F$5)*$F$6, 2)</f>
        <v>1470.54</v>
      </c>
      <c r="I1304" s="2">
        <f>TicketTotals35[[#This Row],[Billed Tickets]]/$F$5</f>
        <v>2.8010340442553427E-4</v>
      </c>
    </row>
    <row r="1305" spans="1:9" x14ac:dyDescent="0.35">
      <c r="A1305" s="27" t="s">
        <v>1759</v>
      </c>
      <c r="B1305" s="8" t="s">
        <v>2951</v>
      </c>
      <c r="C1305" s="24">
        <v>125109</v>
      </c>
      <c r="D1305" s="26" t="s">
        <v>2088</v>
      </c>
      <c r="E1305" s="6" t="str">
        <f>IF(TicketTotals35[[#This Row],[New Tickets]]&gt;=500, "TRUE", "FALSE")</f>
        <v>TRUE</v>
      </c>
      <c r="F1305" s="28">
        <f>_xlfn.XLOOKUP(C1305,[1]Sheet1!$A$4:$A$1530,[1]Sheet1!$B$4:$B$1530)</f>
        <v>3336</v>
      </c>
      <c r="G1305" s="4">
        <f>IF(TicketTotals35[[#This Row],[New Tickets]]&gt;499, TicketTotals35[[#This Row],[New Tickets]], 0)</f>
        <v>3336</v>
      </c>
      <c r="H1305" s="3">
        <f>ROUND((TicketTotals35[[#This Row],[Billed Tickets]]/$F$5)*$F$6, 2)</f>
        <v>2178.39</v>
      </c>
      <c r="I1305" s="2">
        <f>TicketTotals35[[#This Row],[Billed Tickets]]/$F$5</f>
        <v>4.1493115326979681E-4</v>
      </c>
    </row>
    <row r="1306" spans="1:9" x14ac:dyDescent="0.35">
      <c r="A1306" s="27" t="s">
        <v>1759</v>
      </c>
      <c r="B1306" s="8" t="s">
        <v>2951</v>
      </c>
      <c r="C1306" s="24">
        <v>125162</v>
      </c>
      <c r="D1306" s="25" t="s">
        <v>2089</v>
      </c>
      <c r="E1306" s="6" t="str">
        <f>IF(TicketTotals35[[#This Row],[New Tickets]]&gt;=500, "TRUE", "FALSE")</f>
        <v>FALSE</v>
      </c>
      <c r="F1306" s="28">
        <f>_xlfn.XLOOKUP(C1306,[1]Sheet1!$A$4:$A$1530,[1]Sheet1!$B$4:$B$1530)</f>
        <v>106</v>
      </c>
      <c r="G1306" s="4">
        <f>IF(TicketTotals35[[#This Row],[New Tickets]]&gt;499, TicketTotals35[[#This Row],[New Tickets]], 0)</f>
        <v>0</v>
      </c>
      <c r="H1306" s="3">
        <f>ROUND((TicketTotals35[[#This Row],[Billed Tickets]]/$F$5)*$F$6, 2)</f>
        <v>0</v>
      </c>
      <c r="I1306" s="2">
        <f>TicketTotals35[[#This Row],[Billed Tickets]]/$F$5</f>
        <v>0</v>
      </c>
    </row>
    <row r="1307" spans="1:9" x14ac:dyDescent="0.35">
      <c r="A1307" s="27" t="s">
        <v>1759</v>
      </c>
      <c r="B1307" s="8" t="s">
        <v>2951</v>
      </c>
      <c r="C1307" s="24">
        <v>125215</v>
      </c>
      <c r="D1307" s="26" t="s">
        <v>2090</v>
      </c>
      <c r="E1307" s="6" t="str">
        <f>IF(TicketTotals35[[#This Row],[New Tickets]]&gt;=500, "TRUE", "FALSE")</f>
        <v>FALSE</v>
      </c>
      <c r="F1307" s="28">
        <f>_xlfn.XLOOKUP(C1307,[1]Sheet1!$A$4:$A$1530,[1]Sheet1!$B$4:$B$1530)</f>
        <v>37</v>
      </c>
      <c r="G1307" s="4">
        <f>IF(TicketTotals35[[#This Row],[New Tickets]]&gt;499, TicketTotals35[[#This Row],[New Tickets]], 0)</f>
        <v>0</v>
      </c>
      <c r="H1307" s="3">
        <f>ROUND((TicketTotals35[[#This Row],[Billed Tickets]]/$F$5)*$F$6, 2)</f>
        <v>0</v>
      </c>
      <c r="I1307" s="2">
        <f>TicketTotals35[[#This Row],[Billed Tickets]]/$F$5</f>
        <v>0</v>
      </c>
    </row>
    <row r="1308" spans="1:9" x14ac:dyDescent="0.35">
      <c r="A1308" s="27" t="s">
        <v>1759</v>
      </c>
      <c r="B1308" s="8" t="s">
        <v>2951</v>
      </c>
      <c r="C1308" s="24">
        <v>125320</v>
      </c>
      <c r="D1308" s="25" t="s">
        <v>2091</v>
      </c>
      <c r="E1308" s="6" t="str">
        <f>IF(TicketTotals35[[#This Row],[New Tickets]]&gt;=500, "TRUE", "FALSE")</f>
        <v>TRUE</v>
      </c>
      <c r="F1308" s="28">
        <f>_xlfn.XLOOKUP(C1308,[1]Sheet1!$A$4:$A$1530,[1]Sheet1!$B$4:$B$1530)</f>
        <v>2034</v>
      </c>
      <c r="G1308" s="4">
        <f>IF(TicketTotals35[[#This Row],[New Tickets]]&gt;499, TicketTotals35[[#This Row],[New Tickets]], 0)</f>
        <v>2034</v>
      </c>
      <c r="H1308" s="3">
        <f>ROUND((TicketTotals35[[#This Row],[Billed Tickets]]/$F$5)*$F$6, 2)</f>
        <v>1328.19</v>
      </c>
      <c r="I1308" s="2">
        <f>TicketTotals35[[#This Row],[Billed Tickets]]/$F$5</f>
        <v>2.5298859884615306E-4</v>
      </c>
    </row>
    <row r="1309" spans="1:9" x14ac:dyDescent="0.35">
      <c r="A1309" s="27" t="s">
        <v>1759</v>
      </c>
      <c r="B1309" s="8" t="s">
        <v>2951</v>
      </c>
      <c r="C1309" s="24">
        <v>125426</v>
      </c>
      <c r="D1309" s="26" t="s">
        <v>2092</v>
      </c>
      <c r="E1309" s="6" t="str">
        <f>IF(TicketTotals35[[#This Row],[New Tickets]]&gt;=500, "TRUE", "FALSE")</f>
        <v>FALSE</v>
      </c>
      <c r="F1309" s="28">
        <f>_xlfn.XLOOKUP(C1309,[1]Sheet1!$A$4:$A$1530,[1]Sheet1!$B$4:$B$1530)</f>
        <v>145</v>
      </c>
      <c r="G1309" s="4">
        <f>IF(TicketTotals35[[#This Row],[New Tickets]]&gt;499, TicketTotals35[[#This Row],[New Tickets]], 0)</f>
        <v>0</v>
      </c>
      <c r="H1309" s="3">
        <f>ROUND((TicketTotals35[[#This Row],[Billed Tickets]]/$F$5)*$F$6, 2)</f>
        <v>0</v>
      </c>
      <c r="I1309" s="2">
        <f>TicketTotals35[[#This Row],[Billed Tickets]]/$F$5</f>
        <v>0</v>
      </c>
    </row>
    <row r="1310" spans="1:9" x14ac:dyDescent="0.35">
      <c r="A1310" s="27" t="s">
        <v>1759</v>
      </c>
      <c r="B1310" s="8" t="s">
        <v>2951</v>
      </c>
      <c r="C1310" s="24">
        <v>125478</v>
      </c>
      <c r="D1310" s="25" t="s">
        <v>2093</v>
      </c>
      <c r="E1310" s="6" t="str">
        <f>IF(TicketTotals35[[#This Row],[New Tickets]]&gt;=500, "TRUE", "FALSE")</f>
        <v>TRUE</v>
      </c>
      <c r="F1310" s="28">
        <f>_xlfn.XLOOKUP(C1310,[1]Sheet1!$A$4:$A$1530,[1]Sheet1!$B$4:$B$1530)</f>
        <v>5506</v>
      </c>
      <c r="G1310" s="4">
        <f>IF(TicketTotals35[[#This Row],[New Tickets]]&gt;499, TicketTotals35[[#This Row],[New Tickets]], 0)</f>
        <v>5506</v>
      </c>
      <c r="H1310" s="3">
        <f>ROUND((TicketTotals35[[#This Row],[Billed Tickets]]/$F$5)*$F$6, 2)</f>
        <v>3595.39</v>
      </c>
      <c r="I1310" s="2">
        <f>TicketTotals35[[#This Row],[Billed Tickets]]/$F$5</f>
        <v>6.8483541064253632E-4</v>
      </c>
    </row>
    <row r="1311" spans="1:9" x14ac:dyDescent="0.35">
      <c r="A1311" s="27" t="s">
        <v>1759</v>
      </c>
      <c r="B1311" s="8" t="s">
        <v>2951</v>
      </c>
      <c r="C1311" s="24">
        <v>125531</v>
      </c>
      <c r="D1311" s="26" t="s">
        <v>2094</v>
      </c>
      <c r="E1311" s="6" t="str">
        <f>IF(TicketTotals35[[#This Row],[New Tickets]]&gt;=500, "TRUE", "FALSE")</f>
        <v>TRUE</v>
      </c>
      <c r="F1311" s="28">
        <f>_xlfn.XLOOKUP(C1311,[1]Sheet1!$A$4:$A$1530,[1]Sheet1!$B$4:$B$1530)</f>
        <v>1518</v>
      </c>
      <c r="G1311" s="4">
        <f>IF(TicketTotals35[[#This Row],[New Tickets]]&gt;499, TicketTotals35[[#This Row],[New Tickets]], 0)</f>
        <v>1518</v>
      </c>
      <c r="H1311" s="3">
        <f>ROUND((TicketTotals35[[#This Row],[Billed Tickets]]/$F$5)*$F$6, 2)</f>
        <v>991.25</v>
      </c>
      <c r="I1311" s="2">
        <f>TicketTotals35[[#This Row],[Billed Tickets]]/$F$5</f>
        <v>1.8880860031881042E-4</v>
      </c>
    </row>
    <row r="1312" spans="1:9" x14ac:dyDescent="0.35">
      <c r="A1312" s="27" t="s">
        <v>1759</v>
      </c>
      <c r="B1312" s="8" t="s">
        <v>2951</v>
      </c>
      <c r="C1312" s="24">
        <v>125742</v>
      </c>
      <c r="D1312" s="26" t="s">
        <v>2095</v>
      </c>
      <c r="E1312" s="6" t="str">
        <f>IF(TicketTotals35[[#This Row],[New Tickets]]&gt;=500, "TRUE", "FALSE")</f>
        <v>TRUE</v>
      </c>
      <c r="F1312" s="28">
        <f>_xlfn.XLOOKUP(C1312,[1]Sheet1!$A$4:$A$1530,[1]Sheet1!$B$4:$B$1530)</f>
        <v>10951</v>
      </c>
      <c r="G1312" s="4">
        <f>IF(TicketTotals35[[#This Row],[New Tickets]]&gt;499, TicketTotals35[[#This Row],[New Tickets]], 0)</f>
        <v>10951</v>
      </c>
      <c r="H1312" s="3">
        <f>ROUND((TicketTotals35[[#This Row],[Billed Tickets]]/$F$5)*$F$6, 2)</f>
        <v>7150.94</v>
      </c>
      <c r="I1312" s="2">
        <f>TicketTotals35[[#This Row],[Billed Tickets]]/$F$5</f>
        <v>1.3620836509165301E-3</v>
      </c>
    </row>
    <row r="1313" spans="1:9" x14ac:dyDescent="0.35">
      <c r="A1313" s="27" t="s">
        <v>1759</v>
      </c>
      <c r="B1313" s="8" t="s">
        <v>2951</v>
      </c>
      <c r="C1313" s="24">
        <v>125953</v>
      </c>
      <c r="D1313" s="26" t="s">
        <v>2096</v>
      </c>
      <c r="E1313" s="6" t="str">
        <f>IF(TicketTotals35[[#This Row],[New Tickets]]&gt;=500, "TRUE", "FALSE")</f>
        <v>TRUE</v>
      </c>
      <c r="F1313" s="28">
        <f>_xlfn.XLOOKUP(C1313,[1]Sheet1!$A$4:$A$1530,[1]Sheet1!$B$4:$B$1530)</f>
        <v>17690</v>
      </c>
      <c r="G1313" s="4">
        <f>IF(TicketTotals35[[#This Row],[New Tickets]]&gt;499, TicketTotals35[[#This Row],[New Tickets]], 0)</f>
        <v>17690</v>
      </c>
      <c r="H1313" s="3">
        <f>ROUND((TicketTotals35[[#This Row],[Billed Tickets]]/$F$5)*$F$6, 2)</f>
        <v>11551.47</v>
      </c>
      <c r="I1313" s="2">
        <f>TicketTotals35[[#This Row],[Billed Tickets]]/$F$5</f>
        <v>2.2002794068773099E-3</v>
      </c>
    </row>
    <row r="1314" spans="1:9" x14ac:dyDescent="0.35">
      <c r="A1314" s="27" t="s">
        <v>1759</v>
      </c>
      <c r="B1314" s="8" t="s">
        <v>2951</v>
      </c>
      <c r="C1314" s="24">
        <v>126164</v>
      </c>
      <c r="D1314" s="25" t="s">
        <v>2097</v>
      </c>
      <c r="E1314" s="6" t="str">
        <f>IF(TicketTotals35[[#This Row],[New Tickets]]&gt;=500, "TRUE", "FALSE")</f>
        <v>TRUE</v>
      </c>
      <c r="F1314" s="28">
        <f>_xlfn.XLOOKUP(C1314,[1]Sheet1!$A$4:$A$1530,[1]Sheet1!$B$4:$B$1530)</f>
        <v>2982</v>
      </c>
      <c r="G1314" s="4">
        <f>IF(TicketTotals35[[#This Row],[New Tickets]]&gt;499, TicketTotals35[[#This Row],[New Tickets]], 0)</f>
        <v>2982</v>
      </c>
      <c r="H1314" s="3">
        <f>ROUND((TicketTotals35[[#This Row],[Billed Tickets]]/$F$5)*$F$6, 2)</f>
        <v>1947.23</v>
      </c>
      <c r="I1314" s="2">
        <f>TicketTotals35[[#This Row],[Billed Tickets]]/$F$5</f>
        <v>3.7090068916382916E-4</v>
      </c>
    </row>
    <row r="1315" spans="1:9" x14ac:dyDescent="0.35">
      <c r="A1315" s="27" t="s">
        <v>1759</v>
      </c>
      <c r="B1315" s="8" t="s">
        <v>2951</v>
      </c>
      <c r="C1315" s="24">
        <v>126375</v>
      </c>
      <c r="D1315" s="26" t="s">
        <v>2098</v>
      </c>
      <c r="E1315" s="6" t="str">
        <f>IF(TicketTotals35[[#This Row],[New Tickets]]&gt;=500, "TRUE", "FALSE")</f>
        <v>TRUE</v>
      </c>
      <c r="F1315" s="28">
        <f>_xlfn.XLOOKUP(C1315,[1]Sheet1!$A$4:$A$1530,[1]Sheet1!$B$4:$B$1530)</f>
        <v>4757</v>
      </c>
      <c r="G1315" s="4">
        <f>IF(TicketTotals35[[#This Row],[New Tickets]]&gt;499, TicketTotals35[[#This Row],[New Tickets]], 0)</f>
        <v>4757</v>
      </c>
      <c r="H1315" s="3">
        <f>ROUND((TicketTotals35[[#This Row],[Billed Tickets]]/$F$5)*$F$6, 2)</f>
        <v>3106.29</v>
      </c>
      <c r="I1315" s="2">
        <f>TicketTotals35[[#This Row],[Billed Tickets]]/$F$5</f>
        <v>5.9167490890420368E-4</v>
      </c>
    </row>
    <row r="1316" spans="1:9" x14ac:dyDescent="0.35">
      <c r="A1316" s="27" t="s">
        <v>1759</v>
      </c>
      <c r="B1316" s="8" t="s">
        <v>2951</v>
      </c>
      <c r="C1316" s="24">
        <v>126586</v>
      </c>
      <c r="D1316" s="25" t="s">
        <v>2099</v>
      </c>
      <c r="E1316" s="6" t="str">
        <f>IF(TicketTotals35[[#This Row],[New Tickets]]&gt;=500, "TRUE", "FALSE")</f>
        <v>TRUE</v>
      </c>
      <c r="F1316" s="28">
        <f>_xlfn.XLOOKUP(C1316,[1]Sheet1!$A$4:$A$1530,[1]Sheet1!$B$4:$B$1530)</f>
        <v>1894</v>
      </c>
      <c r="G1316" s="4">
        <f>IF(TicketTotals35[[#This Row],[New Tickets]]&gt;499, TicketTotals35[[#This Row],[New Tickets]], 0)</f>
        <v>1894</v>
      </c>
      <c r="H1316" s="3">
        <f>ROUND((TicketTotals35[[#This Row],[Billed Tickets]]/$F$5)*$F$6, 2)</f>
        <v>1236.77</v>
      </c>
      <c r="I1316" s="2">
        <f>TicketTotals35[[#This Row],[Billed Tickets]]/$F$5</f>
        <v>2.3557542095113763E-4</v>
      </c>
    </row>
    <row r="1317" spans="1:9" x14ac:dyDescent="0.35">
      <c r="A1317" s="27" t="s">
        <v>1759</v>
      </c>
      <c r="B1317" s="8" t="s">
        <v>2951</v>
      </c>
      <c r="C1317" s="24">
        <v>126701</v>
      </c>
      <c r="D1317" s="26" t="s">
        <v>2100</v>
      </c>
      <c r="E1317" s="6" t="str">
        <f>IF(TicketTotals35[[#This Row],[New Tickets]]&gt;=500, "TRUE", "FALSE")</f>
        <v>FALSE</v>
      </c>
      <c r="F1317" s="28">
        <f>_xlfn.XLOOKUP(C1317,[1]Sheet1!$A$4:$A$1530,[1]Sheet1!$B$4:$B$1530)</f>
        <v>305</v>
      </c>
      <c r="G1317" s="4">
        <f>IF(TicketTotals35[[#This Row],[New Tickets]]&gt;499, TicketTotals35[[#This Row],[New Tickets]], 0)</f>
        <v>0</v>
      </c>
      <c r="H1317" s="3">
        <f>ROUND((TicketTotals35[[#This Row],[Billed Tickets]]/$F$5)*$F$6, 2)</f>
        <v>0</v>
      </c>
      <c r="I1317" s="2">
        <f>TicketTotals35[[#This Row],[Billed Tickets]]/$F$5</f>
        <v>0</v>
      </c>
    </row>
    <row r="1318" spans="1:9" x14ac:dyDescent="0.35">
      <c r="A1318" s="27" t="s">
        <v>1759</v>
      </c>
      <c r="B1318" s="8" t="s">
        <v>2951</v>
      </c>
      <c r="C1318" s="24">
        <v>126749</v>
      </c>
      <c r="D1318" s="25" t="s">
        <v>2101</v>
      </c>
      <c r="E1318" s="6" t="str">
        <f>IF(TicketTotals35[[#This Row],[New Tickets]]&gt;=500, "TRUE", "FALSE")</f>
        <v>TRUE</v>
      </c>
      <c r="F1318" s="28">
        <f>_xlfn.XLOOKUP(C1318,[1]Sheet1!$A$4:$A$1530,[1]Sheet1!$B$4:$B$1530)</f>
        <v>632</v>
      </c>
      <c r="G1318" s="4">
        <f>IF(TicketTotals35[[#This Row],[New Tickets]]&gt;499, TicketTotals35[[#This Row],[New Tickets]], 0)</f>
        <v>632</v>
      </c>
      <c r="H1318" s="3">
        <f>ROUND((TicketTotals35[[#This Row],[Billed Tickets]]/$F$5)*$F$6, 2)</f>
        <v>412.69</v>
      </c>
      <c r="I1318" s="2">
        <f>TicketTotals35[[#This Row],[Billed Tickets]]/$F$5</f>
        <v>7.8608060211784049E-5</v>
      </c>
    </row>
    <row r="1319" spans="1:9" x14ac:dyDescent="0.35">
      <c r="A1319" s="27" t="s">
        <v>1759</v>
      </c>
      <c r="B1319" s="8" t="s">
        <v>2951</v>
      </c>
      <c r="C1319" s="24">
        <v>126773</v>
      </c>
      <c r="D1319" s="26" t="s">
        <v>2102</v>
      </c>
      <c r="E1319" s="6" t="str">
        <f>IF(TicketTotals35[[#This Row],[New Tickets]]&gt;=500, "TRUE", "FALSE")</f>
        <v>TRUE</v>
      </c>
      <c r="F1319" s="28">
        <f>_xlfn.XLOOKUP(C1319,[1]Sheet1!$A$4:$A$1530,[1]Sheet1!$B$4:$B$1530)</f>
        <v>620</v>
      </c>
      <c r="G1319" s="4">
        <f>IF(TicketTotals35[[#This Row],[New Tickets]]&gt;499, TicketTotals35[[#This Row],[New Tickets]], 0)</f>
        <v>620</v>
      </c>
      <c r="H1319" s="3">
        <f>ROUND((TicketTotals35[[#This Row],[Billed Tickets]]/$F$5)*$F$6, 2)</f>
        <v>404.86</v>
      </c>
      <c r="I1319" s="2">
        <f>TicketTotals35[[#This Row],[Billed Tickets]]/$F$5</f>
        <v>7.7115502106497001E-5</v>
      </c>
    </row>
    <row r="1320" spans="1:9" x14ac:dyDescent="0.35">
      <c r="A1320" s="27" t="s">
        <v>1759</v>
      </c>
      <c r="B1320" s="8" t="s">
        <v>2951</v>
      </c>
      <c r="C1320" s="24">
        <v>126786</v>
      </c>
      <c r="D1320" s="25" t="s">
        <v>2103</v>
      </c>
      <c r="E1320" s="6" t="str">
        <f>IF(TicketTotals35[[#This Row],[New Tickets]]&gt;=500, "TRUE", "FALSE")</f>
        <v>TRUE</v>
      </c>
      <c r="F1320" s="28">
        <f>_xlfn.XLOOKUP(C1320,[1]Sheet1!$A$4:$A$1530,[1]Sheet1!$B$4:$B$1530)</f>
        <v>1000</v>
      </c>
      <c r="G1320" s="4">
        <f>IF(TicketTotals35[[#This Row],[New Tickets]]&gt;499, TicketTotals35[[#This Row],[New Tickets]], 0)</f>
        <v>1000</v>
      </c>
      <c r="H1320" s="3">
        <f>ROUND((TicketTotals35[[#This Row],[Billed Tickets]]/$F$5)*$F$6, 2)</f>
        <v>652.99</v>
      </c>
      <c r="I1320" s="2">
        <f>TicketTotals35[[#This Row],[Billed Tickets]]/$F$5</f>
        <v>1.2437984210725324E-4</v>
      </c>
    </row>
    <row r="1321" spans="1:9" x14ac:dyDescent="0.35">
      <c r="A1321" s="27" t="s">
        <v>1759</v>
      </c>
      <c r="B1321" s="8" t="s">
        <v>2951</v>
      </c>
      <c r="C1321" s="24">
        <v>126797</v>
      </c>
      <c r="D1321" s="26" t="s">
        <v>2104</v>
      </c>
      <c r="E1321" s="6" t="str">
        <f>IF(TicketTotals35[[#This Row],[New Tickets]]&gt;=500, "TRUE", "FALSE")</f>
        <v>TRUE</v>
      </c>
      <c r="F1321" s="28">
        <f>_xlfn.XLOOKUP(C1321,[1]Sheet1!$A$4:$A$1530,[1]Sheet1!$B$4:$B$1530)</f>
        <v>6363</v>
      </c>
      <c r="G1321" s="4">
        <f>IF(TicketTotals35[[#This Row],[New Tickets]]&gt;499, TicketTotals35[[#This Row],[New Tickets]], 0)</f>
        <v>6363</v>
      </c>
      <c r="H1321" s="3">
        <f>ROUND((TicketTotals35[[#This Row],[Billed Tickets]]/$F$5)*$F$6, 2)</f>
        <v>4155</v>
      </c>
      <c r="I1321" s="2">
        <f>TicketTotals35[[#This Row],[Billed Tickets]]/$F$5</f>
        <v>7.9142893532845233E-4</v>
      </c>
    </row>
    <row r="1322" spans="1:9" x14ac:dyDescent="0.35">
      <c r="A1322" s="27" t="s">
        <v>1759</v>
      </c>
      <c r="B1322" s="8" t="s">
        <v>2951</v>
      </c>
      <c r="C1322" s="24">
        <v>127008</v>
      </c>
      <c r="D1322" s="25" t="s">
        <v>2105</v>
      </c>
      <c r="E1322" s="6" t="str">
        <f>IF(TicketTotals35[[#This Row],[New Tickets]]&gt;=500, "TRUE", "FALSE")</f>
        <v>TRUE</v>
      </c>
      <c r="F1322" s="28">
        <f>_xlfn.XLOOKUP(C1322,[1]Sheet1!$A$4:$A$1530,[1]Sheet1!$B$4:$B$1530)</f>
        <v>3320</v>
      </c>
      <c r="G1322" s="4">
        <f>IF(TicketTotals35[[#This Row],[New Tickets]]&gt;499, TicketTotals35[[#This Row],[New Tickets]], 0)</f>
        <v>3320</v>
      </c>
      <c r="H1322" s="3">
        <f>ROUND((TicketTotals35[[#This Row],[Billed Tickets]]/$F$5)*$F$6, 2)</f>
        <v>2167.94</v>
      </c>
      <c r="I1322" s="2">
        <f>TicketTotals35[[#This Row],[Billed Tickets]]/$F$5</f>
        <v>4.1294107579608073E-4</v>
      </c>
    </row>
    <row r="1323" spans="1:9" x14ac:dyDescent="0.35">
      <c r="A1323" s="27" t="s">
        <v>1759</v>
      </c>
      <c r="B1323" s="8" t="s">
        <v>2951</v>
      </c>
      <c r="C1323" s="24">
        <v>127219</v>
      </c>
      <c r="D1323" s="26" t="s">
        <v>2106</v>
      </c>
      <c r="E1323" s="6" t="str">
        <f>IF(TicketTotals35[[#This Row],[New Tickets]]&gt;=500, "TRUE", "FALSE")</f>
        <v>TRUE</v>
      </c>
      <c r="F1323" s="28">
        <f>_xlfn.XLOOKUP(C1323,[1]Sheet1!$A$4:$A$1530,[1]Sheet1!$B$4:$B$1530)</f>
        <v>31487</v>
      </c>
      <c r="G1323" s="4">
        <f>IF(TicketTotals35[[#This Row],[New Tickets]]&gt;499, TicketTotals35[[#This Row],[New Tickets]], 0)</f>
        <v>31487</v>
      </c>
      <c r="H1323" s="3">
        <f>ROUND((TicketTotals35[[#This Row],[Billed Tickets]]/$F$5)*$F$6, 2)</f>
        <v>20560.830000000002</v>
      </c>
      <c r="I1323" s="2">
        <f>TicketTotals35[[#This Row],[Billed Tickets]]/$F$5</f>
        <v>3.9163480884310828E-3</v>
      </c>
    </row>
    <row r="1324" spans="1:9" x14ac:dyDescent="0.35">
      <c r="A1324" s="27" t="s">
        <v>1759</v>
      </c>
      <c r="B1324" s="8" t="s">
        <v>2951</v>
      </c>
      <c r="C1324" s="24">
        <v>127430</v>
      </c>
      <c r="D1324" s="25" t="s">
        <v>2107</v>
      </c>
      <c r="E1324" s="6" t="str">
        <f>IF(TicketTotals35[[#This Row],[New Tickets]]&gt;=500, "TRUE", "FALSE")</f>
        <v>TRUE</v>
      </c>
      <c r="F1324" s="28">
        <f>_xlfn.XLOOKUP(C1324,[1]Sheet1!$A$4:$A$1530,[1]Sheet1!$B$4:$B$1530)</f>
        <v>20471</v>
      </c>
      <c r="G1324" s="4">
        <f>IF(TicketTotals35[[#This Row],[New Tickets]]&gt;499, TicketTotals35[[#This Row],[New Tickets]], 0)</f>
        <v>20471</v>
      </c>
      <c r="H1324" s="3">
        <f>ROUND((TicketTotals35[[#This Row],[Billed Tickets]]/$F$5)*$F$6, 2)</f>
        <v>13367.44</v>
      </c>
      <c r="I1324" s="2">
        <f>TicketTotals35[[#This Row],[Billed Tickets]]/$F$5</f>
        <v>2.5461797477775812E-3</v>
      </c>
    </row>
    <row r="1325" spans="1:9" x14ac:dyDescent="0.35">
      <c r="A1325" s="27" t="s">
        <v>1759</v>
      </c>
      <c r="B1325" s="8" t="s">
        <v>2951</v>
      </c>
      <c r="C1325" s="24">
        <v>127641</v>
      </c>
      <c r="D1325" s="26" t="s">
        <v>2108</v>
      </c>
      <c r="E1325" s="6" t="str">
        <f>IF(TicketTotals35[[#This Row],[New Tickets]]&gt;=500, "TRUE", "FALSE")</f>
        <v>TRUE</v>
      </c>
      <c r="F1325" s="28">
        <f>_xlfn.XLOOKUP(C1325,[1]Sheet1!$A$4:$A$1530,[1]Sheet1!$B$4:$B$1530)</f>
        <v>6742</v>
      </c>
      <c r="G1325" s="4">
        <f>IF(TicketTotals35[[#This Row],[New Tickets]]&gt;499, TicketTotals35[[#This Row],[New Tickets]], 0)</f>
        <v>6742</v>
      </c>
      <c r="H1325" s="3">
        <f>ROUND((TicketTotals35[[#This Row],[Billed Tickets]]/$F$5)*$F$6, 2)</f>
        <v>4402.49</v>
      </c>
      <c r="I1325" s="2">
        <f>TicketTotals35[[#This Row],[Billed Tickets]]/$F$5</f>
        <v>8.3856889548710129E-4</v>
      </c>
    </row>
    <row r="1326" spans="1:9" x14ac:dyDescent="0.35">
      <c r="A1326" s="27" t="s">
        <v>1759</v>
      </c>
      <c r="B1326" s="8" t="s">
        <v>2951</v>
      </c>
      <c r="C1326" s="24">
        <v>127694</v>
      </c>
      <c r="D1326" s="25" t="s">
        <v>2109</v>
      </c>
      <c r="E1326" s="6" t="str">
        <f>IF(TicketTotals35[[#This Row],[New Tickets]]&gt;=500, "TRUE", "FALSE")</f>
        <v>TRUE</v>
      </c>
      <c r="F1326" s="28">
        <f>_xlfn.XLOOKUP(C1326,[1]Sheet1!$A$4:$A$1530,[1]Sheet1!$B$4:$B$1530)</f>
        <v>8800</v>
      </c>
      <c r="G1326" s="4">
        <f>IF(TicketTotals35[[#This Row],[New Tickets]]&gt;499, TicketTotals35[[#This Row],[New Tickets]], 0)</f>
        <v>8800</v>
      </c>
      <c r="H1326" s="3">
        <f>ROUND((TicketTotals35[[#This Row],[Billed Tickets]]/$F$5)*$F$6, 2)</f>
        <v>5746.35</v>
      </c>
      <c r="I1326" s="2">
        <f>TicketTotals35[[#This Row],[Billed Tickets]]/$F$5</f>
        <v>1.0945426105438284E-3</v>
      </c>
    </row>
    <row r="1327" spans="1:9" x14ac:dyDescent="0.35">
      <c r="A1327" s="27" t="s">
        <v>1759</v>
      </c>
      <c r="B1327" s="8" t="s">
        <v>2951</v>
      </c>
      <c r="C1327" s="24">
        <v>127720</v>
      </c>
      <c r="D1327" s="26" t="s">
        <v>2110</v>
      </c>
      <c r="E1327" s="6" t="str">
        <f>IF(TicketTotals35[[#This Row],[New Tickets]]&gt;=500, "TRUE", "FALSE")</f>
        <v>TRUE</v>
      </c>
      <c r="F1327" s="28">
        <f>_xlfn.XLOOKUP(C1327,[1]Sheet1!$A$4:$A$1530,[1]Sheet1!$B$4:$B$1530)</f>
        <v>2041</v>
      </c>
      <c r="G1327" s="4">
        <f>IF(TicketTotals35[[#This Row],[New Tickets]]&gt;499, TicketTotals35[[#This Row],[New Tickets]], 0)</f>
        <v>2041</v>
      </c>
      <c r="H1327" s="3">
        <f>ROUND((TicketTotals35[[#This Row],[Billed Tickets]]/$F$5)*$F$6, 2)</f>
        <v>1332.76</v>
      </c>
      <c r="I1327" s="2">
        <f>TicketTotals35[[#This Row],[Billed Tickets]]/$F$5</f>
        <v>2.5385925774090387E-4</v>
      </c>
    </row>
    <row r="1328" spans="1:9" x14ac:dyDescent="0.35">
      <c r="A1328" s="27" t="s">
        <v>1759</v>
      </c>
      <c r="B1328" s="8" t="s">
        <v>2951</v>
      </c>
      <c r="C1328" s="24">
        <v>127747</v>
      </c>
      <c r="D1328" s="25" t="s">
        <v>2111</v>
      </c>
      <c r="E1328" s="6" t="str">
        <f>IF(TicketTotals35[[#This Row],[New Tickets]]&gt;=500, "TRUE", "FALSE")</f>
        <v>TRUE</v>
      </c>
      <c r="F1328" s="28">
        <f>_xlfn.XLOOKUP(C1328,[1]Sheet1!$A$4:$A$1530,[1]Sheet1!$B$4:$B$1530)</f>
        <v>42864</v>
      </c>
      <c r="G1328" s="4">
        <f>IF(TicketTotals35[[#This Row],[New Tickets]]&gt;499, TicketTotals35[[#This Row],[New Tickets]], 0)</f>
        <v>42864</v>
      </c>
      <c r="H1328" s="3">
        <f>ROUND((TicketTotals35[[#This Row],[Billed Tickets]]/$F$5)*$F$6, 2)</f>
        <v>27989.94</v>
      </c>
      <c r="I1328" s="2">
        <f>TicketTotals35[[#This Row],[Billed Tickets]]/$F$5</f>
        <v>5.3314175520853026E-3</v>
      </c>
    </row>
    <row r="1329" spans="1:9" x14ac:dyDescent="0.35">
      <c r="A1329" s="27" t="s">
        <v>1759</v>
      </c>
      <c r="B1329" s="8" t="s">
        <v>2951</v>
      </c>
      <c r="C1329" s="24">
        <v>127799</v>
      </c>
      <c r="D1329" s="26" t="s">
        <v>2112</v>
      </c>
      <c r="E1329" s="6" t="str">
        <f>IF(TicketTotals35[[#This Row],[New Tickets]]&gt;=500, "TRUE", "FALSE")</f>
        <v>FALSE</v>
      </c>
      <c r="F1329" s="28">
        <f>_xlfn.XLOOKUP(C1329,[1]Sheet1!$A$4:$A$1530,[1]Sheet1!$B$4:$B$1530)</f>
        <v>292</v>
      </c>
      <c r="G1329" s="4">
        <f>IF(TicketTotals35[[#This Row],[New Tickets]]&gt;499, TicketTotals35[[#This Row],[New Tickets]], 0)</f>
        <v>0</v>
      </c>
      <c r="H1329" s="3">
        <f>ROUND((TicketTotals35[[#This Row],[Billed Tickets]]/$F$5)*$F$6, 2)</f>
        <v>0</v>
      </c>
      <c r="I1329" s="2">
        <f>TicketTotals35[[#This Row],[Billed Tickets]]/$F$5</f>
        <v>0</v>
      </c>
    </row>
    <row r="1330" spans="1:9" x14ac:dyDescent="0.35">
      <c r="A1330" s="27" t="s">
        <v>1759</v>
      </c>
      <c r="B1330" s="8" t="s">
        <v>2951</v>
      </c>
      <c r="C1330" s="24">
        <v>127852</v>
      </c>
      <c r="D1330" s="25" t="s">
        <v>2113</v>
      </c>
      <c r="E1330" s="6" t="str">
        <f>IF(TicketTotals35[[#This Row],[New Tickets]]&gt;=500, "TRUE", "FALSE")</f>
        <v>TRUE</v>
      </c>
      <c r="F1330" s="28">
        <f>_xlfn.XLOOKUP(C1330,[1]Sheet1!$A$4:$A$1530,[1]Sheet1!$B$4:$B$1530)</f>
        <v>9060</v>
      </c>
      <c r="G1330" s="4">
        <f>IF(TicketTotals35[[#This Row],[New Tickets]]&gt;499, TicketTotals35[[#This Row],[New Tickets]], 0)</f>
        <v>9060</v>
      </c>
      <c r="H1330" s="3">
        <f>ROUND((TicketTotals35[[#This Row],[Billed Tickets]]/$F$5)*$F$6, 2)</f>
        <v>5916.13</v>
      </c>
      <c r="I1330" s="2">
        <f>TicketTotals35[[#This Row],[Billed Tickets]]/$F$5</f>
        <v>1.1268813694917143E-3</v>
      </c>
    </row>
    <row r="1331" spans="1:9" x14ac:dyDescent="0.35">
      <c r="A1331" s="27" t="s">
        <v>1759</v>
      </c>
      <c r="B1331" s="8" t="s">
        <v>2951</v>
      </c>
      <c r="C1331" s="24">
        <v>128063</v>
      </c>
      <c r="D1331" s="26" t="s">
        <v>2114</v>
      </c>
      <c r="E1331" s="6" t="str">
        <f>IF(TicketTotals35[[#This Row],[New Tickets]]&gt;=500, "TRUE", "FALSE")</f>
        <v>TRUE</v>
      </c>
      <c r="F1331" s="28">
        <f>_xlfn.XLOOKUP(C1331,[1]Sheet1!$A$4:$A$1530,[1]Sheet1!$B$4:$B$1530)</f>
        <v>4199</v>
      </c>
      <c r="G1331" s="4">
        <f>IF(TicketTotals35[[#This Row],[New Tickets]]&gt;499, TicketTotals35[[#This Row],[New Tickets]], 0)</f>
        <v>4199</v>
      </c>
      <c r="H1331" s="3">
        <f>ROUND((TicketTotals35[[#This Row],[Billed Tickets]]/$F$5)*$F$6, 2)</f>
        <v>2741.92</v>
      </c>
      <c r="I1331" s="2">
        <f>TicketTotals35[[#This Row],[Billed Tickets]]/$F$5</f>
        <v>5.2227095700835638E-4</v>
      </c>
    </row>
    <row r="1332" spans="1:9" x14ac:dyDescent="0.35">
      <c r="A1332" s="27" t="s">
        <v>1759</v>
      </c>
      <c r="B1332" s="8" t="s">
        <v>2951</v>
      </c>
      <c r="C1332" s="24">
        <v>128274</v>
      </c>
      <c r="D1332" s="25" t="s">
        <v>2115</v>
      </c>
      <c r="E1332" s="6" t="str">
        <f>IF(TicketTotals35[[#This Row],[New Tickets]]&gt;=500, "TRUE", "FALSE")</f>
        <v>TRUE</v>
      </c>
      <c r="F1332" s="28">
        <f>_xlfn.XLOOKUP(C1332,[1]Sheet1!$A$4:$A$1530,[1]Sheet1!$B$4:$B$1530)</f>
        <v>5688</v>
      </c>
      <c r="G1332" s="4">
        <f>IF(TicketTotals35[[#This Row],[New Tickets]]&gt;499, TicketTotals35[[#This Row],[New Tickets]], 0)</f>
        <v>5688</v>
      </c>
      <c r="H1332" s="3">
        <f>ROUND((TicketTotals35[[#This Row],[Billed Tickets]]/$F$5)*$F$6, 2)</f>
        <v>3714.23</v>
      </c>
      <c r="I1332" s="2">
        <f>TicketTotals35[[#This Row],[Billed Tickets]]/$F$5</f>
        <v>7.0747254190605638E-4</v>
      </c>
    </row>
    <row r="1333" spans="1:9" x14ac:dyDescent="0.35">
      <c r="A1333" s="27" t="s">
        <v>1759</v>
      </c>
      <c r="B1333" s="8" t="s">
        <v>2951</v>
      </c>
      <c r="C1333" s="24">
        <v>128300</v>
      </c>
      <c r="D1333" s="26" t="s">
        <v>2116</v>
      </c>
      <c r="E1333" s="6" t="str">
        <f>IF(TicketTotals35[[#This Row],[New Tickets]]&gt;=500, "TRUE", "FALSE")</f>
        <v>TRUE</v>
      </c>
      <c r="F1333" s="28">
        <f>_xlfn.XLOOKUP(C1333,[1]Sheet1!$A$4:$A$1530,[1]Sheet1!$B$4:$B$1530)</f>
        <v>1127</v>
      </c>
      <c r="G1333" s="4">
        <f>IF(TicketTotals35[[#This Row],[New Tickets]]&gt;499, TicketTotals35[[#This Row],[New Tickets]], 0)</f>
        <v>1127</v>
      </c>
      <c r="H1333" s="3">
        <f>ROUND((TicketTotals35[[#This Row],[Billed Tickets]]/$F$5)*$F$6, 2)</f>
        <v>735.92</v>
      </c>
      <c r="I1333" s="2">
        <f>TicketTotals35[[#This Row],[Billed Tickets]]/$F$5</f>
        <v>1.4017608205487439E-4</v>
      </c>
    </row>
    <row r="1334" spans="1:9" x14ac:dyDescent="0.35">
      <c r="A1334" s="27" t="s">
        <v>1759</v>
      </c>
      <c r="B1334" s="8" t="s">
        <v>2951</v>
      </c>
      <c r="C1334" s="24">
        <v>128327</v>
      </c>
      <c r="D1334" s="25" t="s">
        <v>2117</v>
      </c>
      <c r="E1334" s="6" t="str">
        <f>IF(TicketTotals35[[#This Row],[New Tickets]]&gt;=500, "TRUE", "FALSE")</f>
        <v>TRUE</v>
      </c>
      <c r="F1334" s="28">
        <f>_xlfn.XLOOKUP(C1334,[1]Sheet1!$A$4:$A$1530,[1]Sheet1!$B$4:$B$1530)</f>
        <v>3525</v>
      </c>
      <c r="G1334" s="4">
        <f>IF(TicketTotals35[[#This Row],[New Tickets]]&gt;499, TicketTotals35[[#This Row],[New Tickets]], 0)</f>
        <v>3525</v>
      </c>
      <c r="H1334" s="3">
        <f>ROUND((TicketTotals35[[#This Row],[Billed Tickets]]/$F$5)*$F$6, 2)</f>
        <v>2301.8000000000002</v>
      </c>
      <c r="I1334" s="2">
        <f>TicketTotals35[[#This Row],[Billed Tickets]]/$F$5</f>
        <v>4.3843894342806763E-4</v>
      </c>
    </row>
    <row r="1335" spans="1:9" x14ac:dyDescent="0.35">
      <c r="A1335" s="27" t="s">
        <v>1759</v>
      </c>
      <c r="B1335" s="8" t="s">
        <v>2951</v>
      </c>
      <c r="C1335" s="24">
        <v>128380</v>
      </c>
      <c r="D1335" s="26" t="s">
        <v>2118</v>
      </c>
      <c r="E1335" s="6" t="str">
        <f>IF(TicketTotals35[[#This Row],[New Tickets]]&gt;=500, "TRUE", "FALSE")</f>
        <v>TRUE</v>
      </c>
      <c r="F1335" s="28">
        <f>_xlfn.XLOOKUP(C1335,[1]Sheet1!$A$4:$A$1530,[1]Sheet1!$B$4:$B$1530)</f>
        <v>2434</v>
      </c>
      <c r="G1335" s="4">
        <f>IF(TicketTotals35[[#This Row],[New Tickets]]&gt;499, TicketTotals35[[#This Row],[New Tickets]], 0)</f>
        <v>2434</v>
      </c>
      <c r="H1335" s="3">
        <f>ROUND((TicketTotals35[[#This Row],[Billed Tickets]]/$F$5)*$F$6, 2)</f>
        <v>1589.39</v>
      </c>
      <c r="I1335" s="2">
        <f>TicketTotals35[[#This Row],[Billed Tickets]]/$F$5</f>
        <v>3.0274053568905439E-4</v>
      </c>
    </row>
    <row r="1336" spans="1:9" x14ac:dyDescent="0.35">
      <c r="A1336" s="27" t="s">
        <v>1759</v>
      </c>
      <c r="B1336" s="8" t="s">
        <v>2951</v>
      </c>
      <c r="C1336" s="24">
        <v>128432</v>
      </c>
      <c r="D1336" s="25" t="s">
        <v>2119</v>
      </c>
      <c r="E1336" s="6" t="str">
        <f>IF(TicketTotals35[[#This Row],[New Tickets]]&gt;=500, "TRUE", "FALSE")</f>
        <v>TRUE</v>
      </c>
      <c r="F1336" s="28">
        <f>_xlfn.XLOOKUP(C1336,[1]Sheet1!$A$4:$A$1530,[1]Sheet1!$B$4:$B$1530)</f>
        <v>675</v>
      </c>
      <c r="G1336" s="4">
        <f>IF(TicketTotals35[[#This Row],[New Tickets]]&gt;499, TicketTotals35[[#This Row],[New Tickets]], 0)</f>
        <v>675</v>
      </c>
      <c r="H1336" s="3">
        <f>ROUND((TicketTotals35[[#This Row],[Billed Tickets]]/$F$5)*$F$6, 2)</f>
        <v>440.77</v>
      </c>
      <c r="I1336" s="2">
        <f>TicketTotals35[[#This Row],[Billed Tickets]]/$F$5</f>
        <v>8.3956393422395933E-5</v>
      </c>
    </row>
    <row r="1337" spans="1:9" x14ac:dyDescent="0.35">
      <c r="A1337" s="27" t="s">
        <v>1759</v>
      </c>
      <c r="B1337" s="8" t="s">
        <v>2951</v>
      </c>
      <c r="C1337" s="24">
        <v>128485</v>
      </c>
      <c r="D1337" s="26" t="s">
        <v>2120</v>
      </c>
      <c r="E1337" s="6" t="str">
        <f>IF(TicketTotals35[[#This Row],[New Tickets]]&gt;=500, "TRUE", "FALSE")</f>
        <v>TRUE</v>
      </c>
      <c r="F1337" s="28">
        <f>_xlfn.XLOOKUP(C1337,[1]Sheet1!$A$4:$A$1530,[1]Sheet1!$B$4:$B$1530)</f>
        <v>23042</v>
      </c>
      <c r="G1337" s="4">
        <f>IF(TicketTotals35[[#This Row],[New Tickets]]&gt;499, TicketTotals35[[#This Row],[New Tickets]], 0)</f>
        <v>23042</v>
      </c>
      <c r="H1337" s="3">
        <f>ROUND((TicketTotals35[[#This Row],[Billed Tickets]]/$F$5)*$F$6, 2)</f>
        <v>15046.29</v>
      </c>
      <c r="I1337" s="2">
        <f>TicketTotals35[[#This Row],[Billed Tickets]]/$F$5</f>
        <v>2.8659603218353291E-3</v>
      </c>
    </row>
    <row r="1338" spans="1:9" x14ac:dyDescent="0.35">
      <c r="A1338" s="27" t="s">
        <v>1759</v>
      </c>
      <c r="B1338" s="8" t="s">
        <v>2951</v>
      </c>
      <c r="C1338" s="24">
        <v>128697</v>
      </c>
      <c r="D1338" s="25" t="s">
        <v>2121</v>
      </c>
      <c r="E1338" s="6" t="str">
        <f>IF(TicketTotals35[[#This Row],[New Tickets]]&gt;=500, "TRUE", "FALSE")</f>
        <v>TRUE</v>
      </c>
      <c r="F1338" s="28">
        <f>_xlfn.XLOOKUP(C1338,[1]Sheet1!$A$4:$A$1530,[1]Sheet1!$B$4:$B$1530)</f>
        <v>9361</v>
      </c>
      <c r="G1338" s="4">
        <f>IF(TicketTotals35[[#This Row],[New Tickets]]&gt;499, TicketTotals35[[#This Row],[New Tickets]], 0)</f>
        <v>9361</v>
      </c>
      <c r="H1338" s="3">
        <f>ROUND((TicketTotals35[[#This Row],[Billed Tickets]]/$F$5)*$F$6, 2)</f>
        <v>6112.68</v>
      </c>
      <c r="I1338" s="2">
        <f>TicketTotals35[[#This Row],[Billed Tickets]]/$F$5</f>
        <v>1.1643197019659975E-3</v>
      </c>
    </row>
    <row r="1339" spans="1:9" x14ac:dyDescent="0.35">
      <c r="A1339" s="27" t="s">
        <v>1759</v>
      </c>
      <c r="B1339" s="8" t="s">
        <v>2951</v>
      </c>
      <c r="C1339" s="24">
        <v>128907</v>
      </c>
      <c r="D1339" s="26" t="s">
        <v>2122</v>
      </c>
      <c r="E1339" s="6" t="str">
        <f>IF(TicketTotals35[[#This Row],[New Tickets]]&gt;=500, "TRUE", "FALSE")</f>
        <v>TRUE</v>
      </c>
      <c r="F1339" s="28">
        <f>_xlfn.XLOOKUP(C1339,[1]Sheet1!$A$4:$A$1530,[1]Sheet1!$B$4:$B$1530)</f>
        <v>18102</v>
      </c>
      <c r="G1339" s="4">
        <f>IF(TicketTotals35[[#This Row],[New Tickets]]&gt;499, TicketTotals35[[#This Row],[New Tickets]], 0)</f>
        <v>18102</v>
      </c>
      <c r="H1339" s="3">
        <f>ROUND((TicketTotals35[[#This Row],[Billed Tickets]]/$F$5)*$F$6, 2)</f>
        <v>11820.5</v>
      </c>
      <c r="I1339" s="2">
        <f>TicketTotals35[[#This Row],[Billed Tickets]]/$F$5</f>
        <v>2.251523901825498E-3</v>
      </c>
    </row>
    <row r="1340" spans="1:9" x14ac:dyDescent="0.35">
      <c r="A1340" s="27" t="s">
        <v>1759</v>
      </c>
      <c r="B1340" s="8" t="s">
        <v>2951</v>
      </c>
      <c r="C1340" s="24">
        <v>129012</v>
      </c>
      <c r="D1340" s="25" t="s">
        <v>2123</v>
      </c>
      <c r="E1340" s="6" t="str">
        <f>IF(TicketTotals35[[#This Row],[New Tickets]]&gt;=500, "TRUE", "FALSE")</f>
        <v>TRUE</v>
      </c>
      <c r="F1340" s="28">
        <f>_xlfn.XLOOKUP(C1340,[1]Sheet1!$A$4:$A$1530,[1]Sheet1!$B$4:$B$1530)</f>
        <v>815</v>
      </c>
      <c r="G1340" s="4">
        <f>IF(TicketTotals35[[#This Row],[New Tickets]]&gt;499, TicketTotals35[[#This Row],[New Tickets]], 0)</f>
        <v>815</v>
      </c>
      <c r="H1340" s="3">
        <f>ROUND((TicketTotals35[[#This Row],[Billed Tickets]]/$F$5)*$F$6, 2)</f>
        <v>532.19000000000005</v>
      </c>
      <c r="I1340" s="2">
        <f>TicketTotals35[[#This Row],[Billed Tickets]]/$F$5</f>
        <v>1.0136957131741139E-4</v>
      </c>
    </row>
    <row r="1341" spans="1:9" x14ac:dyDescent="0.35">
      <c r="A1341" s="27" t="s">
        <v>1759</v>
      </c>
      <c r="B1341" s="8" t="s">
        <v>2951</v>
      </c>
      <c r="C1341" s="24">
        <v>129118</v>
      </c>
      <c r="D1341" s="26" t="s">
        <v>2124</v>
      </c>
      <c r="E1341" s="6" t="str">
        <f>IF(TicketTotals35[[#This Row],[New Tickets]]&gt;=500, "TRUE", "FALSE")</f>
        <v>TRUE</v>
      </c>
      <c r="F1341" s="28">
        <f>_xlfn.XLOOKUP(C1341,[1]Sheet1!$A$4:$A$1530,[1]Sheet1!$B$4:$B$1530)</f>
        <v>2533</v>
      </c>
      <c r="G1341" s="4">
        <f>IF(TicketTotals35[[#This Row],[New Tickets]]&gt;499, TicketTotals35[[#This Row],[New Tickets]], 0)</f>
        <v>2533</v>
      </c>
      <c r="H1341" s="3">
        <f>ROUND((TicketTotals35[[#This Row],[Billed Tickets]]/$F$5)*$F$6, 2)</f>
        <v>1654.03</v>
      </c>
      <c r="I1341" s="2">
        <f>TicketTotals35[[#This Row],[Billed Tickets]]/$F$5</f>
        <v>3.1505414005767243E-4</v>
      </c>
    </row>
    <row r="1342" spans="1:9" x14ac:dyDescent="0.35">
      <c r="A1342" s="27" t="s">
        <v>1759</v>
      </c>
      <c r="B1342" s="8" t="s">
        <v>2951</v>
      </c>
      <c r="C1342" s="24">
        <v>129330</v>
      </c>
      <c r="D1342" s="25" t="s">
        <v>2125</v>
      </c>
      <c r="E1342" s="6" t="str">
        <f>IF(TicketTotals35[[#This Row],[New Tickets]]&gt;=500, "TRUE", "FALSE")</f>
        <v>TRUE</v>
      </c>
      <c r="F1342" s="28">
        <f>_xlfn.XLOOKUP(C1342,[1]Sheet1!$A$4:$A$1530,[1]Sheet1!$B$4:$B$1530)</f>
        <v>1202</v>
      </c>
      <c r="G1342" s="4">
        <f>IF(TicketTotals35[[#This Row],[New Tickets]]&gt;499, TicketTotals35[[#This Row],[New Tickets]], 0)</f>
        <v>1202</v>
      </c>
      <c r="H1342" s="3">
        <f>ROUND((TicketTotals35[[#This Row],[Billed Tickets]]/$F$5)*$F$6, 2)</f>
        <v>784.9</v>
      </c>
      <c r="I1342" s="2">
        <f>TicketTotals35[[#This Row],[Billed Tickets]]/$F$5</f>
        <v>1.495045702129184E-4</v>
      </c>
    </row>
    <row r="1343" spans="1:9" x14ac:dyDescent="0.35">
      <c r="A1343" s="27" t="s">
        <v>1759</v>
      </c>
      <c r="B1343" s="8" t="s">
        <v>2951</v>
      </c>
      <c r="C1343" s="24">
        <v>129540</v>
      </c>
      <c r="D1343" s="26" t="s">
        <v>2126</v>
      </c>
      <c r="E1343" s="6" t="str">
        <f>IF(TicketTotals35[[#This Row],[New Tickets]]&gt;=500, "TRUE", "FALSE")</f>
        <v>FALSE</v>
      </c>
      <c r="F1343" s="28">
        <f>_xlfn.XLOOKUP(C1343,[1]Sheet1!$A$4:$A$1530,[1]Sheet1!$B$4:$B$1530)</f>
        <v>422</v>
      </c>
      <c r="G1343" s="4">
        <f>IF(TicketTotals35[[#This Row],[New Tickets]]&gt;499, TicketTotals35[[#This Row],[New Tickets]], 0)</f>
        <v>0</v>
      </c>
      <c r="H1343" s="3">
        <f>ROUND((TicketTotals35[[#This Row],[Billed Tickets]]/$F$5)*$F$6, 2)</f>
        <v>0</v>
      </c>
      <c r="I1343" s="2">
        <f>TicketTotals35[[#This Row],[Billed Tickets]]/$F$5</f>
        <v>0</v>
      </c>
    </row>
    <row r="1344" spans="1:9" x14ac:dyDescent="0.35">
      <c r="A1344" s="27" t="s">
        <v>1759</v>
      </c>
      <c r="B1344" s="8" t="s">
        <v>2951</v>
      </c>
      <c r="C1344" s="24">
        <v>129751</v>
      </c>
      <c r="D1344" s="25" t="s">
        <v>2127</v>
      </c>
      <c r="E1344" s="6" t="str">
        <f>IF(TicketTotals35[[#This Row],[New Tickets]]&gt;=500, "TRUE", "FALSE")</f>
        <v>TRUE</v>
      </c>
      <c r="F1344" s="28">
        <f>_xlfn.XLOOKUP(C1344,[1]Sheet1!$A$4:$A$1530,[1]Sheet1!$B$4:$B$1530)</f>
        <v>877</v>
      </c>
      <c r="G1344" s="4">
        <f>IF(TicketTotals35[[#This Row],[New Tickets]]&gt;499, TicketTotals35[[#This Row],[New Tickets]], 0)</f>
        <v>877</v>
      </c>
      <c r="H1344" s="3">
        <f>ROUND((TicketTotals35[[#This Row],[Billed Tickets]]/$F$5)*$F$6, 2)</f>
        <v>572.67999999999995</v>
      </c>
      <c r="I1344" s="2">
        <f>TicketTotals35[[#This Row],[Billed Tickets]]/$F$5</f>
        <v>1.0908112152806109E-4</v>
      </c>
    </row>
    <row r="1345" spans="1:9" x14ac:dyDescent="0.35">
      <c r="A1345" s="27" t="s">
        <v>1759</v>
      </c>
      <c r="B1345" s="8" t="s">
        <v>2951</v>
      </c>
      <c r="C1345" s="24">
        <v>129804</v>
      </c>
      <c r="D1345" s="26" t="s">
        <v>2128</v>
      </c>
      <c r="E1345" s="6" t="str">
        <f>IF(TicketTotals35[[#This Row],[New Tickets]]&gt;=500, "TRUE", "FALSE")</f>
        <v>TRUE</v>
      </c>
      <c r="F1345" s="28">
        <f>_xlfn.XLOOKUP(C1345,[1]Sheet1!$A$4:$A$1530,[1]Sheet1!$B$4:$B$1530)</f>
        <v>1685</v>
      </c>
      <c r="G1345" s="4">
        <f>IF(TicketTotals35[[#This Row],[New Tickets]]&gt;499, TicketTotals35[[#This Row],[New Tickets]], 0)</f>
        <v>1685</v>
      </c>
      <c r="H1345" s="3">
        <f>ROUND((TicketTotals35[[#This Row],[Billed Tickets]]/$F$5)*$F$6, 2)</f>
        <v>1100.3</v>
      </c>
      <c r="I1345" s="2">
        <f>TicketTotals35[[#This Row],[Billed Tickets]]/$F$5</f>
        <v>2.0958003395072169E-4</v>
      </c>
    </row>
    <row r="1346" spans="1:9" x14ac:dyDescent="0.35">
      <c r="A1346" s="27" t="s">
        <v>1759</v>
      </c>
      <c r="B1346" s="8" t="s">
        <v>2951</v>
      </c>
      <c r="C1346" s="24">
        <v>129857</v>
      </c>
      <c r="D1346" s="25" t="s">
        <v>2129</v>
      </c>
      <c r="E1346" s="6" t="str">
        <f>IF(TicketTotals35[[#This Row],[New Tickets]]&gt;=500, "TRUE", "FALSE")</f>
        <v>TRUE</v>
      </c>
      <c r="F1346" s="28">
        <f>_xlfn.XLOOKUP(C1346,[1]Sheet1!$A$4:$A$1530,[1]Sheet1!$B$4:$B$1530)</f>
        <v>755</v>
      </c>
      <c r="G1346" s="4">
        <f>IF(TicketTotals35[[#This Row],[New Tickets]]&gt;499, TicketTotals35[[#This Row],[New Tickets]], 0)</f>
        <v>755</v>
      </c>
      <c r="H1346" s="3">
        <f>ROUND((TicketTotals35[[#This Row],[Billed Tickets]]/$F$5)*$F$6, 2)</f>
        <v>493.01</v>
      </c>
      <c r="I1346" s="2">
        <f>TicketTotals35[[#This Row],[Billed Tickets]]/$F$5</f>
        <v>9.390678079097619E-5</v>
      </c>
    </row>
    <row r="1347" spans="1:9" x14ac:dyDescent="0.35">
      <c r="A1347" s="27" t="s">
        <v>1759</v>
      </c>
      <c r="B1347" s="8" t="s">
        <v>2951</v>
      </c>
      <c r="C1347" s="24">
        <v>129910</v>
      </c>
      <c r="D1347" s="26" t="s">
        <v>2130</v>
      </c>
      <c r="E1347" s="6" t="str">
        <f>IF(TicketTotals35[[#This Row],[New Tickets]]&gt;=500, "TRUE", "FALSE")</f>
        <v>FALSE</v>
      </c>
      <c r="F1347" s="28">
        <f>_xlfn.XLOOKUP(C1347,[1]Sheet1!$A$4:$A$1530,[1]Sheet1!$B$4:$B$1530)</f>
        <v>408</v>
      </c>
      <c r="G1347" s="4">
        <f>IF(TicketTotals35[[#This Row],[New Tickets]]&gt;499, TicketTotals35[[#This Row],[New Tickets]], 0)</f>
        <v>0</v>
      </c>
      <c r="H1347" s="3">
        <f>ROUND((TicketTotals35[[#This Row],[Billed Tickets]]/$F$5)*$F$6, 2)</f>
        <v>0</v>
      </c>
      <c r="I1347" s="2">
        <f>TicketTotals35[[#This Row],[Billed Tickets]]/$F$5</f>
        <v>0</v>
      </c>
    </row>
    <row r="1348" spans="1:9" x14ac:dyDescent="0.35">
      <c r="A1348" s="27" t="s">
        <v>1759</v>
      </c>
      <c r="B1348" s="8" t="s">
        <v>2951</v>
      </c>
      <c r="C1348" s="24">
        <v>129963</v>
      </c>
      <c r="D1348" s="25" t="s">
        <v>2134</v>
      </c>
      <c r="E1348" s="6" t="str">
        <f>IF(TicketTotals35[[#This Row],[New Tickets]]&gt;=500, "TRUE", "FALSE")</f>
        <v>TRUE</v>
      </c>
      <c r="F1348" s="28">
        <f>_xlfn.XLOOKUP(C1348,[1]Sheet1!$A$4:$A$1530,[1]Sheet1!$B$4:$B$1530)</f>
        <v>16075</v>
      </c>
      <c r="G1348" s="4">
        <f>IF(TicketTotals35[[#This Row],[New Tickets]]&gt;499, TicketTotals35[[#This Row],[New Tickets]], 0)</f>
        <v>16075</v>
      </c>
      <c r="H1348" s="3">
        <f>ROUND((TicketTotals35[[#This Row],[Billed Tickets]]/$F$5)*$F$6, 2)</f>
        <v>10496.88</v>
      </c>
      <c r="I1348" s="2">
        <f>TicketTotals35[[#This Row],[Billed Tickets]]/$F$5</f>
        <v>1.9994059618740957E-3</v>
      </c>
    </row>
    <row r="1349" spans="1:9" ht="31" x14ac:dyDescent="0.35">
      <c r="A1349" s="27" t="s">
        <v>1759</v>
      </c>
      <c r="B1349" s="8" t="s">
        <v>2951</v>
      </c>
      <c r="C1349" s="24">
        <v>130068</v>
      </c>
      <c r="D1349" s="26" t="s">
        <v>2135</v>
      </c>
      <c r="E1349" s="6" t="str">
        <f>IF(TicketTotals35[[#This Row],[New Tickets]]&gt;=500, "TRUE", "FALSE")</f>
        <v>FALSE</v>
      </c>
      <c r="F1349" s="28">
        <f>_xlfn.XLOOKUP(C1349,[1]Sheet1!$A$4:$A$1530,[1]Sheet1!$B$4:$B$1530)</f>
        <v>206</v>
      </c>
      <c r="G1349" s="4">
        <f>IF(TicketTotals35[[#This Row],[New Tickets]]&gt;499, TicketTotals35[[#This Row],[New Tickets]], 0)</f>
        <v>0</v>
      </c>
      <c r="H1349" s="3">
        <f>ROUND((TicketTotals35[[#This Row],[Billed Tickets]]/$F$5)*$F$6, 2)</f>
        <v>0</v>
      </c>
      <c r="I1349" s="2">
        <f>TicketTotals35[[#This Row],[Billed Tickets]]/$F$5</f>
        <v>0</v>
      </c>
    </row>
    <row r="1350" spans="1:9" x14ac:dyDescent="0.35">
      <c r="A1350" s="27" t="s">
        <v>1759</v>
      </c>
      <c r="B1350" s="8" t="s">
        <v>2951</v>
      </c>
      <c r="C1350" s="24">
        <v>130174</v>
      </c>
      <c r="D1350" s="25" t="s">
        <v>2131</v>
      </c>
      <c r="E1350" s="6" t="str">
        <f>IF(TicketTotals35[[#This Row],[New Tickets]]&gt;=500, "TRUE", "FALSE")</f>
        <v>TRUE</v>
      </c>
      <c r="F1350" s="28">
        <f>_xlfn.XLOOKUP(C1350,[1]Sheet1!$A$4:$A$1530,[1]Sheet1!$B$4:$B$1530)</f>
        <v>543</v>
      </c>
      <c r="G1350" s="4">
        <f>IF(TicketTotals35[[#This Row],[New Tickets]]&gt;499, TicketTotals35[[#This Row],[New Tickets]], 0)</f>
        <v>543</v>
      </c>
      <c r="H1350" s="3">
        <f>ROUND((TicketTotals35[[#This Row],[Billed Tickets]]/$F$5)*$F$6, 2)</f>
        <v>354.58</v>
      </c>
      <c r="I1350" s="2">
        <f>TicketTotals35[[#This Row],[Billed Tickets]]/$F$5</f>
        <v>6.7538254264238505E-5</v>
      </c>
    </row>
    <row r="1351" spans="1:9" x14ac:dyDescent="0.35">
      <c r="A1351" s="27" t="s">
        <v>1759</v>
      </c>
      <c r="B1351" s="8" t="s">
        <v>2951</v>
      </c>
      <c r="C1351" s="24">
        <v>130200</v>
      </c>
      <c r="D1351" s="26" t="s">
        <v>2132</v>
      </c>
      <c r="E1351" s="6" t="str">
        <f>IF(TicketTotals35[[#This Row],[New Tickets]]&gt;=500, "TRUE", "FALSE")</f>
        <v>FALSE</v>
      </c>
      <c r="F1351" s="28">
        <f>_xlfn.XLOOKUP(C1351,[1]Sheet1!$A$4:$A$1530,[1]Sheet1!$B$4:$B$1530)</f>
        <v>290</v>
      </c>
      <c r="G1351" s="4">
        <f>IF(TicketTotals35[[#This Row],[New Tickets]]&gt;499, TicketTotals35[[#This Row],[New Tickets]], 0)</f>
        <v>0</v>
      </c>
      <c r="H1351" s="3">
        <f>ROUND((TicketTotals35[[#This Row],[Billed Tickets]]/$F$5)*$F$6, 2)</f>
        <v>0</v>
      </c>
      <c r="I1351" s="2">
        <f>TicketTotals35[[#This Row],[Billed Tickets]]/$F$5</f>
        <v>0</v>
      </c>
    </row>
    <row r="1352" spans="1:9" x14ac:dyDescent="0.35">
      <c r="A1352" s="27" t="s">
        <v>1759</v>
      </c>
      <c r="B1352" s="8" t="s">
        <v>2951</v>
      </c>
      <c r="C1352" s="24">
        <v>130226</v>
      </c>
      <c r="D1352" s="25" t="s">
        <v>2133</v>
      </c>
      <c r="E1352" s="6" t="str">
        <f>IF(TicketTotals35[[#This Row],[New Tickets]]&gt;=500, "TRUE", "FALSE")</f>
        <v>TRUE</v>
      </c>
      <c r="F1352" s="28">
        <f>_xlfn.XLOOKUP(C1352,[1]Sheet1!$A$4:$A$1530,[1]Sheet1!$B$4:$B$1530)</f>
        <v>2182</v>
      </c>
      <c r="G1352" s="4">
        <f>IF(TicketTotals35[[#This Row],[New Tickets]]&gt;499, TicketTotals35[[#This Row],[New Tickets]], 0)</f>
        <v>2182</v>
      </c>
      <c r="H1352" s="3">
        <f>ROUND((TicketTotals35[[#This Row],[Billed Tickets]]/$F$5)*$F$6, 2)</f>
        <v>1424.83</v>
      </c>
      <c r="I1352" s="2">
        <f>TicketTotals35[[#This Row],[Billed Tickets]]/$F$5</f>
        <v>2.7139681547802655E-4</v>
      </c>
    </row>
    <row r="1353" spans="1:9" x14ac:dyDescent="0.35">
      <c r="A1353" s="27" t="s">
        <v>1759</v>
      </c>
      <c r="B1353" s="8" t="s">
        <v>2951</v>
      </c>
      <c r="C1353" s="24">
        <v>130384</v>
      </c>
      <c r="D1353" s="26" t="s">
        <v>2137</v>
      </c>
      <c r="E1353" s="6" t="str">
        <f>IF(TicketTotals35[[#This Row],[New Tickets]]&gt;=500, "TRUE", "FALSE")</f>
        <v>TRUE</v>
      </c>
      <c r="F1353" s="28">
        <f>_xlfn.XLOOKUP(C1353,[1]Sheet1!$A$4:$A$1530,[1]Sheet1!$B$4:$B$1530)</f>
        <v>46348</v>
      </c>
      <c r="G1353" s="4">
        <f>IF(TicketTotals35[[#This Row],[New Tickets]]&gt;499, TicketTotals35[[#This Row],[New Tickets]], 0)</f>
        <v>46348</v>
      </c>
      <c r="H1353" s="3">
        <f>ROUND((TicketTotals35[[#This Row],[Billed Tickets]]/$F$5)*$F$6, 2)</f>
        <v>30264.97</v>
      </c>
      <c r="I1353" s="2">
        <f>TicketTotals35[[#This Row],[Billed Tickets]]/$F$5</f>
        <v>5.7647569219869731E-3</v>
      </c>
    </row>
    <row r="1354" spans="1:9" x14ac:dyDescent="0.35">
      <c r="A1354" s="27" t="s">
        <v>1759</v>
      </c>
      <c r="B1354" s="8" t="s">
        <v>2951</v>
      </c>
      <c r="C1354" s="24">
        <v>130489</v>
      </c>
      <c r="D1354" s="25" t="s">
        <v>2136</v>
      </c>
      <c r="E1354" s="6" t="str">
        <f>IF(TicketTotals35[[#This Row],[New Tickets]]&gt;=500, "TRUE", "FALSE")</f>
        <v>TRUE</v>
      </c>
      <c r="F1354" s="28">
        <f>_xlfn.XLOOKUP(C1354,[1]Sheet1!$A$4:$A$1530,[1]Sheet1!$B$4:$B$1530)</f>
        <v>1093</v>
      </c>
      <c r="G1354" s="4">
        <f>IF(TicketTotals35[[#This Row],[New Tickets]]&gt;499, TicketTotals35[[#This Row],[New Tickets]], 0)</f>
        <v>1093</v>
      </c>
      <c r="H1354" s="3">
        <f>ROUND((TicketTotals35[[#This Row],[Billed Tickets]]/$F$5)*$F$6, 2)</f>
        <v>713.72</v>
      </c>
      <c r="I1354" s="2">
        <f>TicketTotals35[[#This Row],[Billed Tickets]]/$F$5</f>
        <v>1.3594716742322779E-4</v>
      </c>
    </row>
    <row r="1355" spans="1:9" x14ac:dyDescent="0.35">
      <c r="A1355" s="27" t="s">
        <v>1759</v>
      </c>
      <c r="B1355" s="8" t="s">
        <v>2951</v>
      </c>
      <c r="C1355" s="24">
        <v>130542</v>
      </c>
      <c r="D1355" s="26" t="s">
        <v>2138</v>
      </c>
      <c r="E1355" s="6" t="str">
        <f>IF(TicketTotals35[[#This Row],[New Tickets]]&gt;=500, "TRUE", "FALSE")</f>
        <v>TRUE</v>
      </c>
      <c r="F1355" s="28">
        <f>_xlfn.XLOOKUP(C1355,[1]Sheet1!$A$4:$A$1530,[1]Sheet1!$B$4:$B$1530)</f>
        <v>1466</v>
      </c>
      <c r="G1355" s="4">
        <f>IF(TicketTotals35[[#This Row],[New Tickets]]&gt;499, TicketTotals35[[#This Row],[New Tickets]], 0)</f>
        <v>1466</v>
      </c>
      <c r="H1355" s="3">
        <f>ROUND((TicketTotals35[[#This Row],[Billed Tickets]]/$F$5)*$F$6, 2)</f>
        <v>957.29</v>
      </c>
      <c r="I1355" s="2">
        <f>TicketTotals35[[#This Row],[Billed Tickets]]/$F$5</f>
        <v>1.8234084852923325E-4</v>
      </c>
    </row>
    <row r="1356" spans="1:9" x14ac:dyDescent="0.35">
      <c r="A1356" s="27" t="s">
        <v>1759</v>
      </c>
      <c r="B1356" s="8" t="s">
        <v>2951</v>
      </c>
      <c r="C1356" s="24">
        <v>130595</v>
      </c>
      <c r="D1356" s="25" t="s">
        <v>2139</v>
      </c>
      <c r="E1356" s="6" t="str">
        <f>IF(TicketTotals35[[#This Row],[New Tickets]]&gt;=500, "TRUE", "FALSE")</f>
        <v>TRUE</v>
      </c>
      <c r="F1356" s="28">
        <f>_xlfn.XLOOKUP(C1356,[1]Sheet1!$A$4:$A$1530,[1]Sheet1!$B$4:$B$1530)</f>
        <v>27531</v>
      </c>
      <c r="G1356" s="4">
        <f>IF(TicketTotals35[[#This Row],[New Tickets]]&gt;499, TicketTotals35[[#This Row],[New Tickets]], 0)</f>
        <v>27531</v>
      </c>
      <c r="H1356" s="3">
        <f>ROUND((TicketTotals35[[#This Row],[Billed Tickets]]/$F$5)*$F$6, 2)</f>
        <v>17977.580000000002</v>
      </c>
      <c r="I1356" s="2">
        <f>TicketTotals35[[#This Row],[Billed Tickets]]/$F$5</f>
        <v>3.4243014330547889E-3</v>
      </c>
    </row>
    <row r="1357" spans="1:9" x14ac:dyDescent="0.35">
      <c r="A1357" s="27" t="s">
        <v>1759</v>
      </c>
      <c r="B1357" s="8" t="s">
        <v>2951</v>
      </c>
      <c r="C1357" s="24">
        <v>130701</v>
      </c>
      <c r="D1357" s="26" t="s">
        <v>2140</v>
      </c>
      <c r="E1357" s="6" t="str">
        <f>IF(TicketTotals35[[#This Row],[New Tickets]]&gt;=500, "TRUE", "FALSE")</f>
        <v>TRUE</v>
      </c>
      <c r="F1357" s="28">
        <f>_xlfn.XLOOKUP(C1357,[1]Sheet1!$A$4:$A$1530,[1]Sheet1!$B$4:$B$1530)</f>
        <v>1125</v>
      </c>
      <c r="G1357" s="4">
        <f>IF(TicketTotals35[[#This Row],[New Tickets]]&gt;499, TicketTotals35[[#This Row],[New Tickets]], 0)</f>
        <v>1125</v>
      </c>
      <c r="H1357" s="3">
        <f>ROUND((TicketTotals35[[#This Row],[Billed Tickets]]/$F$5)*$F$6, 2)</f>
        <v>734.62</v>
      </c>
      <c r="I1357" s="2">
        <f>TicketTotals35[[#This Row],[Billed Tickets]]/$F$5</f>
        <v>1.399273223706599E-4</v>
      </c>
    </row>
    <row r="1358" spans="1:9" x14ac:dyDescent="0.35">
      <c r="A1358" s="27" t="s">
        <v>1759</v>
      </c>
      <c r="B1358" s="8" t="s">
        <v>2951</v>
      </c>
      <c r="C1358" s="24">
        <v>130806</v>
      </c>
      <c r="D1358" s="25" t="s">
        <v>2141</v>
      </c>
      <c r="E1358" s="6" t="str">
        <f>IF(TicketTotals35[[#This Row],[New Tickets]]&gt;=500, "TRUE", "FALSE")</f>
        <v>FALSE</v>
      </c>
      <c r="F1358" s="28">
        <f>_xlfn.XLOOKUP(C1358,[1]Sheet1!$A$4:$A$1530,[1]Sheet1!$B$4:$B$1530)</f>
        <v>344</v>
      </c>
      <c r="G1358" s="4">
        <f>IF(TicketTotals35[[#This Row],[New Tickets]]&gt;499, TicketTotals35[[#This Row],[New Tickets]], 0)</f>
        <v>0</v>
      </c>
      <c r="H1358" s="3">
        <f>ROUND((TicketTotals35[[#This Row],[Billed Tickets]]/$F$5)*$F$6, 2)</f>
        <v>0</v>
      </c>
      <c r="I1358" s="2">
        <f>TicketTotals35[[#This Row],[Billed Tickets]]/$F$5</f>
        <v>0</v>
      </c>
    </row>
    <row r="1359" spans="1:9" x14ac:dyDescent="0.35">
      <c r="A1359" s="27" t="s">
        <v>1759</v>
      </c>
      <c r="B1359" s="8" t="s">
        <v>2951</v>
      </c>
      <c r="C1359" s="24">
        <v>130911</v>
      </c>
      <c r="D1359" s="26" t="s">
        <v>2142</v>
      </c>
      <c r="E1359" s="6" t="str">
        <f>IF(TicketTotals35[[#This Row],[New Tickets]]&gt;=500, "TRUE", "FALSE")</f>
        <v>TRUE</v>
      </c>
      <c r="F1359" s="28">
        <f>_xlfn.XLOOKUP(C1359,[1]Sheet1!$A$4:$A$1530,[1]Sheet1!$B$4:$B$1530)</f>
        <v>2132</v>
      </c>
      <c r="G1359" s="4">
        <f>IF(TicketTotals35[[#This Row],[New Tickets]]&gt;499, TicketTotals35[[#This Row],[New Tickets]], 0)</f>
        <v>2132</v>
      </c>
      <c r="H1359" s="3">
        <f>ROUND((TicketTotals35[[#This Row],[Billed Tickets]]/$F$5)*$F$6, 2)</f>
        <v>1392.18</v>
      </c>
      <c r="I1359" s="2">
        <f>TicketTotals35[[#This Row],[Billed Tickets]]/$F$5</f>
        <v>2.651778233726639E-4</v>
      </c>
    </row>
    <row r="1360" spans="1:9" x14ac:dyDescent="0.35">
      <c r="A1360" s="27" t="s">
        <v>1759</v>
      </c>
      <c r="B1360" s="8" t="s">
        <v>2951</v>
      </c>
      <c r="C1360" s="24">
        <v>131017</v>
      </c>
      <c r="D1360" s="25" t="s">
        <v>2143</v>
      </c>
      <c r="E1360" s="6" t="str">
        <f>IF(TicketTotals35[[#This Row],[New Tickets]]&gt;=500, "TRUE", "FALSE")</f>
        <v>FALSE</v>
      </c>
      <c r="F1360" s="28">
        <f>_xlfn.XLOOKUP(C1360,[1]Sheet1!$A$4:$A$1530,[1]Sheet1!$B$4:$B$1530)</f>
        <v>26</v>
      </c>
      <c r="G1360" s="4">
        <f>IF(TicketTotals35[[#This Row],[New Tickets]]&gt;499, TicketTotals35[[#This Row],[New Tickets]], 0)</f>
        <v>0</v>
      </c>
      <c r="H1360" s="3">
        <f>ROUND((TicketTotals35[[#This Row],[Billed Tickets]]/$F$5)*$F$6, 2)</f>
        <v>0</v>
      </c>
      <c r="I1360" s="2">
        <f>TicketTotals35[[#This Row],[Billed Tickets]]/$F$5</f>
        <v>0</v>
      </c>
    </row>
    <row r="1361" spans="1:9" x14ac:dyDescent="0.35">
      <c r="A1361" s="27" t="s">
        <v>1759</v>
      </c>
      <c r="B1361" s="8" t="s">
        <v>2951</v>
      </c>
      <c r="C1361" s="24">
        <v>131070</v>
      </c>
      <c r="D1361" s="26" t="s">
        <v>2144</v>
      </c>
      <c r="E1361" s="6" t="str">
        <f>IF(TicketTotals35[[#This Row],[New Tickets]]&gt;=500, "TRUE", "FALSE")</f>
        <v>TRUE</v>
      </c>
      <c r="F1361" s="28">
        <f>_xlfn.XLOOKUP(C1361,[1]Sheet1!$A$4:$A$1530,[1]Sheet1!$B$4:$B$1530)</f>
        <v>2719</v>
      </c>
      <c r="G1361" s="4">
        <f>IF(TicketTotals35[[#This Row],[New Tickets]]&gt;499, TicketTotals35[[#This Row],[New Tickets]], 0)</f>
        <v>2719</v>
      </c>
      <c r="H1361" s="3">
        <f>ROUND((TicketTotals35[[#This Row],[Billed Tickets]]/$F$5)*$F$6, 2)</f>
        <v>1775.49</v>
      </c>
      <c r="I1361" s="2">
        <f>TicketTotals35[[#This Row],[Billed Tickets]]/$F$5</f>
        <v>3.3818879068962153E-4</v>
      </c>
    </row>
    <row r="1362" spans="1:9" x14ac:dyDescent="0.35">
      <c r="A1362" s="27" t="s">
        <v>1759</v>
      </c>
      <c r="B1362" s="8" t="s">
        <v>2951</v>
      </c>
      <c r="C1362" s="24">
        <v>131097</v>
      </c>
      <c r="D1362" s="25" t="s">
        <v>2145</v>
      </c>
      <c r="E1362" s="6" t="str">
        <f>IF(TicketTotals35[[#This Row],[New Tickets]]&gt;=500, "TRUE", "FALSE")</f>
        <v>FALSE</v>
      </c>
      <c r="F1362" s="28">
        <f>_xlfn.XLOOKUP(C1362,[1]Sheet1!$A$4:$A$1530,[1]Sheet1!$B$4:$B$1530)</f>
        <v>115</v>
      </c>
      <c r="G1362" s="4">
        <f>IF(TicketTotals35[[#This Row],[New Tickets]]&gt;499, TicketTotals35[[#This Row],[New Tickets]], 0)</f>
        <v>0</v>
      </c>
      <c r="H1362" s="3">
        <f>ROUND((TicketTotals35[[#This Row],[Billed Tickets]]/$F$5)*$F$6, 2)</f>
        <v>0</v>
      </c>
      <c r="I1362" s="2">
        <f>TicketTotals35[[#This Row],[Billed Tickets]]/$F$5</f>
        <v>0</v>
      </c>
    </row>
    <row r="1363" spans="1:9" x14ac:dyDescent="0.35">
      <c r="A1363" s="27" t="s">
        <v>1759</v>
      </c>
      <c r="B1363" s="8" t="s">
        <v>2951</v>
      </c>
      <c r="C1363" s="24">
        <v>131123</v>
      </c>
      <c r="D1363" s="26" t="s">
        <v>2146</v>
      </c>
      <c r="E1363" s="6" t="str">
        <f>IF(TicketTotals35[[#This Row],[New Tickets]]&gt;=500, "TRUE", "FALSE")</f>
        <v>TRUE</v>
      </c>
      <c r="F1363" s="28">
        <f>_xlfn.XLOOKUP(C1363,[1]Sheet1!$A$4:$A$1530,[1]Sheet1!$B$4:$B$1530)</f>
        <v>3471</v>
      </c>
      <c r="G1363" s="4">
        <f>IF(TicketTotals35[[#This Row],[New Tickets]]&gt;499, TicketTotals35[[#This Row],[New Tickets]], 0)</f>
        <v>3471</v>
      </c>
      <c r="H1363" s="3">
        <f>ROUND((TicketTotals35[[#This Row],[Billed Tickets]]/$F$5)*$F$6, 2)</f>
        <v>2266.54</v>
      </c>
      <c r="I1363" s="2">
        <f>TicketTotals35[[#This Row],[Billed Tickets]]/$F$5</f>
        <v>4.31722431954276E-4</v>
      </c>
    </row>
    <row r="1364" spans="1:9" x14ac:dyDescent="0.35">
      <c r="A1364" s="27" t="s">
        <v>1759</v>
      </c>
      <c r="B1364" s="8" t="s">
        <v>2951</v>
      </c>
      <c r="C1364" s="24">
        <v>131228</v>
      </c>
      <c r="D1364" s="25" t="s">
        <v>2147</v>
      </c>
      <c r="E1364" s="6" t="str">
        <f>IF(TicketTotals35[[#This Row],[New Tickets]]&gt;=500, "TRUE", "FALSE")</f>
        <v>TRUE</v>
      </c>
      <c r="F1364" s="28">
        <f>_xlfn.XLOOKUP(C1364,[1]Sheet1!$A$4:$A$1530,[1]Sheet1!$B$4:$B$1530)</f>
        <v>2180</v>
      </c>
      <c r="G1364" s="4">
        <f>IF(TicketTotals35[[#This Row],[New Tickets]]&gt;499, TicketTotals35[[#This Row],[New Tickets]], 0)</f>
        <v>2180</v>
      </c>
      <c r="H1364" s="3">
        <f>ROUND((TicketTotals35[[#This Row],[Billed Tickets]]/$F$5)*$F$6, 2)</f>
        <v>1423.53</v>
      </c>
      <c r="I1364" s="2">
        <f>TicketTotals35[[#This Row],[Billed Tickets]]/$F$5</f>
        <v>2.7114805579381203E-4</v>
      </c>
    </row>
    <row r="1365" spans="1:9" x14ac:dyDescent="0.35">
      <c r="A1365" s="27" t="s">
        <v>1759</v>
      </c>
      <c r="B1365" s="8" t="s">
        <v>2951</v>
      </c>
      <c r="C1365" s="24">
        <v>131439</v>
      </c>
      <c r="D1365" s="26" t="s">
        <v>2148</v>
      </c>
      <c r="E1365" s="6" t="str">
        <f>IF(TicketTotals35[[#This Row],[New Tickets]]&gt;=500, "TRUE", "FALSE")</f>
        <v>TRUE</v>
      </c>
      <c r="F1365" s="28">
        <f>_xlfn.XLOOKUP(C1365,[1]Sheet1!$A$4:$A$1530,[1]Sheet1!$B$4:$B$1530)</f>
        <v>2082</v>
      </c>
      <c r="G1365" s="4">
        <f>IF(TicketTotals35[[#This Row],[New Tickets]]&gt;499, TicketTotals35[[#This Row],[New Tickets]], 0)</f>
        <v>2082</v>
      </c>
      <c r="H1365" s="3">
        <f>ROUND((TicketTotals35[[#This Row],[Billed Tickets]]/$F$5)*$F$6, 2)</f>
        <v>1359.53</v>
      </c>
      <c r="I1365" s="2">
        <f>TicketTotals35[[#This Row],[Billed Tickets]]/$F$5</f>
        <v>2.5895883126730125E-4</v>
      </c>
    </row>
    <row r="1366" spans="1:9" x14ac:dyDescent="0.35">
      <c r="A1366" s="27" t="s">
        <v>1759</v>
      </c>
      <c r="B1366" s="8" t="s">
        <v>2951</v>
      </c>
      <c r="C1366" s="24">
        <v>131650</v>
      </c>
      <c r="D1366" s="25" t="s">
        <v>2149</v>
      </c>
      <c r="E1366" s="6" t="str">
        <f>IF(TicketTotals35[[#This Row],[New Tickets]]&gt;=500, "TRUE", "FALSE")</f>
        <v>TRUE</v>
      </c>
      <c r="F1366" s="28">
        <f>_xlfn.XLOOKUP(C1366,[1]Sheet1!$A$4:$A$1530,[1]Sheet1!$B$4:$B$1530)</f>
        <v>1679</v>
      </c>
      <c r="G1366" s="4">
        <f>IF(TicketTotals35[[#This Row],[New Tickets]]&gt;499, TicketTotals35[[#This Row],[New Tickets]], 0)</f>
        <v>1679</v>
      </c>
      <c r="H1366" s="3">
        <f>ROUND((TicketTotals35[[#This Row],[Billed Tickets]]/$F$5)*$F$6, 2)</f>
        <v>1096.3800000000001</v>
      </c>
      <c r="I1366" s="2">
        <f>TicketTotals35[[#This Row],[Billed Tickets]]/$F$5</f>
        <v>2.088337548980782E-4</v>
      </c>
    </row>
    <row r="1367" spans="1:9" x14ac:dyDescent="0.35">
      <c r="A1367" s="27" t="s">
        <v>1759</v>
      </c>
      <c r="B1367" s="8" t="s">
        <v>2951</v>
      </c>
      <c r="C1367" s="24">
        <v>131861</v>
      </c>
      <c r="D1367" s="26" t="s">
        <v>2150</v>
      </c>
      <c r="E1367" s="6" t="str">
        <f>IF(TicketTotals35[[#This Row],[New Tickets]]&gt;=500, "TRUE", "FALSE")</f>
        <v>TRUE</v>
      </c>
      <c r="F1367" s="28">
        <f>_xlfn.XLOOKUP(C1367,[1]Sheet1!$A$4:$A$1530,[1]Sheet1!$B$4:$B$1530)</f>
        <v>15414</v>
      </c>
      <c r="G1367" s="4">
        <f>IF(TicketTotals35[[#This Row],[New Tickets]]&gt;499, TicketTotals35[[#This Row],[New Tickets]], 0)</f>
        <v>15414</v>
      </c>
      <c r="H1367" s="3">
        <f>ROUND((TicketTotals35[[#This Row],[Billed Tickets]]/$F$5)*$F$6, 2)</f>
        <v>10065.25</v>
      </c>
      <c r="I1367" s="2">
        <f>TicketTotals35[[#This Row],[Billed Tickets]]/$F$5</f>
        <v>1.9171908862412013E-3</v>
      </c>
    </row>
    <row r="1368" spans="1:9" x14ac:dyDescent="0.35">
      <c r="A1368" s="27" t="s">
        <v>1759</v>
      </c>
      <c r="B1368" s="8" t="s">
        <v>2951</v>
      </c>
      <c r="C1368" s="24">
        <v>132072</v>
      </c>
      <c r="D1368" s="25" t="s">
        <v>2151</v>
      </c>
      <c r="E1368" s="6" t="str">
        <f>IF(TicketTotals35[[#This Row],[New Tickets]]&gt;=500, "TRUE", "FALSE")</f>
        <v>TRUE</v>
      </c>
      <c r="F1368" s="28">
        <f>_xlfn.XLOOKUP(C1368,[1]Sheet1!$A$4:$A$1530,[1]Sheet1!$B$4:$B$1530)</f>
        <v>13397</v>
      </c>
      <c r="G1368" s="4">
        <f>IF(TicketTotals35[[#This Row],[New Tickets]]&gt;499, TicketTotals35[[#This Row],[New Tickets]], 0)</f>
        <v>13397</v>
      </c>
      <c r="H1368" s="3">
        <f>ROUND((TicketTotals35[[#This Row],[Billed Tickets]]/$F$5)*$F$6, 2)</f>
        <v>8748.16</v>
      </c>
      <c r="I1368" s="2">
        <f>TicketTotals35[[#This Row],[Billed Tickets]]/$F$5</f>
        <v>1.6663167447108717E-3</v>
      </c>
    </row>
    <row r="1369" spans="1:9" x14ac:dyDescent="0.35">
      <c r="A1369" s="27" t="s">
        <v>1759</v>
      </c>
      <c r="B1369" s="8" t="s">
        <v>2951</v>
      </c>
      <c r="C1369" s="24">
        <v>132178</v>
      </c>
      <c r="D1369" s="26" t="s">
        <v>2152</v>
      </c>
      <c r="E1369" s="6" t="str">
        <f>IF(TicketTotals35[[#This Row],[New Tickets]]&gt;=500, "TRUE", "FALSE")</f>
        <v>TRUE</v>
      </c>
      <c r="F1369" s="28">
        <f>_xlfn.XLOOKUP(C1369,[1]Sheet1!$A$4:$A$1530,[1]Sheet1!$B$4:$B$1530)</f>
        <v>4448</v>
      </c>
      <c r="G1369" s="4">
        <f>IF(TicketTotals35[[#This Row],[New Tickets]]&gt;499, TicketTotals35[[#This Row],[New Tickets]], 0)</f>
        <v>4448</v>
      </c>
      <c r="H1369" s="3">
        <f>ROUND((TicketTotals35[[#This Row],[Billed Tickets]]/$F$5)*$F$6, 2)</f>
        <v>2904.52</v>
      </c>
      <c r="I1369" s="2">
        <f>TicketTotals35[[#This Row],[Billed Tickets]]/$F$5</f>
        <v>5.5324153769306238E-4</v>
      </c>
    </row>
    <row r="1370" spans="1:9" x14ac:dyDescent="0.35">
      <c r="A1370" s="27" t="s">
        <v>1759</v>
      </c>
      <c r="B1370" s="8" t="s">
        <v>2951</v>
      </c>
      <c r="C1370" s="24">
        <v>132283</v>
      </c>
      <c r="D1370" s="25" t="s">
        <v>2153</v>
      </c>
      <c r="E1370" s="6" t="str">
        <f>IF(TicketTotals35[[#This Row],[New Tickets]]&gt;=500, "TRUE", "FALSE")</f>
        <v>TRUE</v>
      </c>
      <c r="F1370" s="28">
        <f>_xlfn.XLOOKUP(C1370,[1]Sheet1!$A$4:$A$1530,[1]Sheet1!$B$4:$B$1530)</f>
        <v>4852</v>
      </c>
      <c r="G1370" s="4">
        <f>IF(TicketTotals35[[#This Row],[New Tickets]]&gt;499, TicketTotals35[[#This Row],[New Tickets]], 0)</f>
        <v>4852</v>
      </c>
      <c r="H1370" s="3">
        <f>ROUND((TicketTotals35[[#This Row],[Billed Tickets]]/$F$5)*$F$6, 2)</f>
        <v>3168.33</v>
      </c>
      <c r="I1370" s="2">
        <f>TicketTotals35[[#This Row],[Billed Tickets]]/$F$5</f>
        <v>6.0349099390439274E-4</v>
      </c>
    </row>
    <row r="1371" spans="1:9" x14ac:dyDescent="0.35">
      <c r="A1371" s="27" t="s">
        <v>1759</v>
      </c>
      <c r="B1371" s="8" t="s">
        <v>2951</v>
      </c>
      <c r="C1371" s="24">
        <v>132390</v>
      </c>
      <c r="D1371" s="26" t="s">
        <v>2154</v>
      </c>
      <c r="E1371" s="6" t="str">
        <f>IF(TicketTotals35[[#This Row],[New Tickets]]&gt;=500, "TRUE", "FALSE")</f>
        <v>FALSE</v>
      </c>
      <c r="F1371" s="28">
        <f>_xlfn.XLOOKUP(C1371,[1]Sheet1!$A$4:$A$1530,[1]Sheet1!$B$4:$B$1530)</f>
        <v>382</v>
      </c>
      <c r="G1371" s="4">
        <f>IF(TicketTotals35[[#This Row],[New Tickets]]&gt;499, TicketTotals35[[#This Row],[New Tickets]], 0)</f>
        <v>0</v>
      </c>
      <c r="H1371" s="3">
        <f>ROUND((TicketTotals35[[#This Row],[Billed Tickets]]/$F$5)*$F$6, 2)</f>
        <v>0</v>
      </c>
      <c r="I1371" s="2">
        <f>TicketTotals35[[#This Row],[Billed Tickets]]/$F$5</f>
        <v>0</v>
      </c>
    </row>
    <row r="1372" spans="1:9" x14ac:dyDescent="0.35">
      <c r="A1372" s="27" t="s">
        <v>1759</v>
      </c>
      <c r="B1372" s="8" t="s">
        <v>2951</v>
      </c>
      <c r="C1372" s="24">
        <v>132443</v>
      </c>
      <c r="D1372" s="25" t="s">
        <v>2155</v>
      </c>
      <c r="E1372" s="6" t="str">
        <f>IF(TicketTotals35[[#This Row],[New Tickets]]&gt;=500, "TRUE", "FALSE")</f>
        <v>FALSE</v>
      </c>
      <c r="F1372" s="28">
        <f>_xlfn.XLOOKUP(C1372,[1]Sheet1!$A$4:$A$1530,[1]Sheet1!$B$4:$B$1530)</f>
        <v>220</v>
      </c>
      <c r="G1372" s="4">
        <f>IF(TicketTotals35[[#This Row],[New Tickets]]&gt;499, TicketTotals35[[#This Row],[New Tickets]], 0)</f>
        <v>0</v>
      </c>
      <c r="H1372" s="3">
        <f>ROUND((TicketTotals35[[#This Row],[Billed Tickets]]/$F$5)*$F$6, 2)</f>
        <v>0</v>
      </c>
      <c r="I1372" s="2">
        <f>TicketTotals35[[#This Row],[Billed Tickets]]/$F$5</f>
        <v>0</v>
      </c>
    </row>
    <row r="1373" spans="1:9" x14ac:dyDescent="0.35">
      <c r="A1373" s="27" t="s">
        <v>1759</v>
      </c>
      <c r="B1373" s="8" t="s">
        <v>2951</v>
      </c>
      <c r="C1373" s="24">
        <v>132494</v>
      </c>
      <c r="D1373" s="26" t="s">
        <v>2156</v>
      </c>
      <c r="E1373" s="6" t="str">
        <f>IF(TicketTotals35[[#This Row],[New Tickets]]&gt;=500, "TRUE", "FALSE")</f>
        <v>TRUE</v>
      </c>
      <c r="F1373" s="28">
        <f>_xlfn.XLOOKUP(C1373,[1]Sheet1!$A$4:$A$1530,[1]Sheet1!$B$4:$B$1530)</f>
        <v>1991</v>
      </c>
      <c r="G1373" s="4">
        <f>IF(TicketTotals35[[#This Row],[New Tickets]]&gt;499, TicketTotals35[[#This Row],[New Tickets]], 0)</f>
        <v>1991</v>
      </c>
      <c r="H1373" s="3">
        <f>ROUND((TicketTotals35[[#This Row],[Billed Tickets]]/$F$5)*$F$6, 2)</f>
        <v>1300.1099999999999</v>
      </c>
      <c r="I1373" s="2">
        <f>TicketTotals35[[#This Row],[Billed Tickets]]/$F$5</f>
        <v>2.4764026563554121E-4</v>
      </c>
    </row>
    <row r="1374" spans="1:9" x14ac:dyDescent="0.35">
      <c r="A1374" s="27" t="s">
        <v>1759</v>
      </c>
      <c r="B1374" s="8" t="s">
        <v>2951</v>
      </c>
      <c r="C1374" s="24">
        <v>132507</v>
      </c>
      <c r="D1374" s="25" t="s">
        <v>2157</v>
      </c>
      <c r="E1374" s="6" t="str">
        <f>IF(TicketTotals35[[#This Row],[New Tickets]]&gt;=500, "TRUE", "FALSE")</f>
        <v>FALSE</v>
      </c>
      <c r="F1374" s="28">
        <f>_xlfn.XLOOKUP(C1374,[1]Sheet1!$A$4:$A$1530,[1]Sheet1!$B$4:$B$1530)</f>
        <v>356</v>
      </c>
      <c r="G1374" s="4">
        <f>IF(TicketTotals35[[#This Row],[New Tickets]]&gt;499, TicketTotals35[[#This Row],[New Tickets]], 0)</f>
        <v>0</v>
      </c>
      <c r="H1374" s="3">
        <f>ROUND((TicketTotals35[[#This Row],[Billed Tickets]]/$F$5)*$F$6, 2)</f>
        <v>0</v>
      </c>
      <c r="I1374" s="2">
        <f>TicketTotals35[[#This Row],[Billed Tickets]]/$F$5</f>
        <v>0</v>
      </c>
    </row>
    <row r="1375" spans="1:9" x14ac:dyDescent="0.35">
      <c r="A1375" s="27" t="s">
        <v>1759</v>
      </c>
      <c r="B1375" s="8" t="s">
        <v>2951</v>
      </c>
      <c r="C1375" s="24">
        <v>132574</v>
      </c>
      <c r="D1375" s="26" t="s">
        <v>2159</v>
      </c>
      <c r="E1375" s="6" t="str">
        <f>IF(TicketTotals35[[#This Row],[New Tickets]]&gt;=500, "TRUE", "FALSE")</f>
        <v>FALSE</v>
      </c>
      <c r="F1375" s="28">
        <f>_xlfn.XLOOKUP(C1375,[1]Sheet1!$A$4:$A$1530,[1]Sheet1!$B$4:$B$1530)</f>
        <v>487</v>
      </c>
      <c r="G1375" s="4">
        <f>IF(TicketTotals35[[#This Row],[New Tickets]]&gt;499, TicketTotals35[[#This Row],[New Tickets]], 0)</f>
        <v>0</v>
      </c>
      <c r="H1375" s="3">
        <f>ROUND((TicketTotals35[[#This Row],[Billed Tickets]]/$F$5)*$F$6, 2)</f>
        <v>0</v>
      </c>
      <c r="I1375" s="2">
        <f>TicketTotals35[[#This Row],[Billed Tickets]]/$F$5</f>
        <v>0</v>
      </c>
    </row>
    <row r="1376" spans="1:9" x14ac:dyDescent="0.35">
      <c r="A1376" s="27" t="s">
        <v>1759</v>
      </c>
      <c r="B1376" s="8" t="s">
        <v>2951</v>
      </c>
      <c r="C1376" s="24">
        <v>132600</v>
      </c>
      <c r="D1376" s="25" t="s">
        <v>2160</v>
      </c>
      <c r="E1376" s="6" t="str">
        <f>IF(TicketTotals35[[#This Row],[New Tickets]]&gt;=500, "TRUE", "FALSE")</f>
        <v>TRUE</v>
      </c>
      <c r="F1376" s="28">
        <f>_xlfn.XLOOKUP(C1376,[1]Sheet1!$A$4:$A$1530,[1]Sheet1!$B$4:$B$1530)</f>
        <v>621</v>
      </c>
      <c r="G1376" s="4">
        <f>IF(TicketTotals35[[#This Row],[New Tickets]]&gt;499, TicketTotals35[[#This Row],[New Tickets]], 0)</f>
        <v>621</v>
      </c>
      <c r="H1376" s="3">
        <f>ROUND((TicketTotals35[[#This Row],[Billed Tickets]]/$F$5)*$F$6, 2)</f>
        <v>405.51</v>
      </c>
      <c r="I1376" s="2">
        <f>TicketTotals35[[#This Row],[Billed Tickets]]/$F$5</f>
        <v>7.723988194860426E-5</v>
      </c>
    </row>
    <row r="1377" spans="1:9" x14ac:dyDescent="0.35">
      <c r="A1377" s="27" t="s">
        <v>1759</v>
      </c>
      <c r="B1377" s="8" t="s">
        <v>2951</v>
      </c>
      <c r="C1377" s="24">
        <v>132705</v>
      </c>
      <c r="D1377" s="26" t="s">
        <v>2161</v>
      </c>
      <c r="E1377" s="6" t="str">
        <f>IF(TicketTotals35[[#This Row],[New Tickets]]&gt;=500, "TRUE", "FALSE")</f>
        <v>FALSE</v>
      </c>
      <c r="F1377" s="28">
        <f>_xlfn.XLOOKUP(C1377,[1]Sheet1!$A$4:$A$1530,[1]Sheet1!$B$4:$B$1530)</f>
        <v>431</v>
      </c>
      <c r="G1377" s="4">
        <f>IF(TicketTotals35[[#This Row],[New Tickets]]&gt;499, TicketTotals35[[#This Row],[New Tickets]], 0)</f>
        <v>0</v>
      </c>
      <c r="H1377" s="3">
        <f>ROUND((TicketTotals35[[#This Row],[Billed Tickets]]/$F$5)*$F$6, 2)</f>
        <v>0</v>
      </c>
      <c r="I1377" s="2">
        <f>TicketTotals35[[#This Row],[Billed Tickets]]/$F$5</f>
        <v>0</v>
      </c>
    </row>
    <row r="1378" spans="1:9" x14ac:dyDescent="0.35">
      <c r="A1378" s="27" t="s">
        <v>1759</v>
      </c>
      <c r="B1378" s="8" t="s">
        <v>2951</v>
      </c>
      <c r="C1378" s="24">
        <v>132720</v>
      </c>
      <c r="D1378" s="25" t="s">
        <v>2162</v>
      </c>
      <c r="E1378" s="6" t="str">
        <f>IF(TicketTotals35[[#This Row],[New Tickets]]&gt;=500, "TRUE", "FALSE")</f>
        <v>FALSE</v>
      </c>
      <c r="F1378" s="28">
        <f>_xlfn.XLOOKUP(C1378,[1]Sheet1!$A$4:$A$1530,[1]Sheet1!$B$4:$B$1530)</f>
        <v>331</v>
      </c>
      <c r="G1378" s="4">
        <f>IF(TicketTotals35[[#This Row],[New Tickets]]&gt;499, TicketTotals35[[#This Row],[New Tickets]], 0)</f>
        <v>0</v>
      </c>
      <c r="H1378" s="3">
        <f>ROUND((TicketTotals35[[#This Row],[Billed Tickets]]/$F$5)*$F$6, 2)</f>
        <v>0</v>
      </c>
      <c r="I1378" s="2">
        <f>TicketTotals35[[#This Row],[Billed Tickets]]/$F$5</f>
        <v>0</v>
      </c>
    </row>
    <row r="1379" spans="1:9" x14ac:dyDescent="0.35">
      <c r="A1379" s="27" t="s">
        <v>1759</v>
      </c>
      <c r="B1379" s="8" t="s">
        <v>2951</v>
      </c>
      <c r="C1379" s="24">
        <v>132768</v>
      </c>
      <c r="D1379" s="26" t="s">
        <v>2163</v>
      </c>
      <c r="E1379" s="6" t="str">
        <f>IF(TicketTotals35[[#This Row],[New Tickets]]&gt;=500, "TRUE", "FALSE")</f>
        <v>TRUE</v>
      </c>
      <c r="F1379" s="28">
        <f>_xlfn.XLOOKUP(C1379,[1]Sheet1!$A$4:$A$1530,[1]Sheet1!$B$4:$B$1530)</f>
        <v>633</v>
      </c>
      <c r="G1379" s="4">
        <f>IF(TicketTotals35[[#This Row],[New Tickets]]&gt;499, TicketTotals35[[#This Row],[New Tickets]], 0)</f>
        <v>633</v>
      </c>
      <c r="H1379" s="3">
        <f>ROUND((TicketTotals35[[#This Row],[Billed Tickets]]/$F$5)*$F$6, 2)</f>
        <v>413.35</v>
      </c>
      <c r="I1379" s="2">
        <f>TicketTotals35[[#This Row],[Billed Tickets]]/$F$5</f>
        <v>7.8732440053891294E-5</v>
      </c>
    </row>
    <row r="1380" spans="1:9" x14ac:dyDescent="0.35">
      <c r="A1380" s="27" t="s">
        <v>1759</v>
      </c>
      <c r="B1380" s="8" t="s">
        <v>2951</v>
      </c>
      <c r="C1380" s="24">
        <v>132811</v>
      </c>
      <c r="D1380" s="25" t="s">
        <v>2164</v>
      </c>
      <c r="E1380" s="6" t="str">
        <f>IF(TicketTotals35[[#This Row],[New Tickets]]&gt;=500, "TRUE", "FALSE")</f>
        <v>FALSE</v>
      </c>
      <c r="F1380" s="28">
        <f>_xlfn.XLOOKUP(C1380,[1]Sheet1!$A$4:$A$1530,[1]Sheet1!$B$4:$B$1530)</f>
        <v>270</v>
      </c>
      <c r="G1380" s="4">
        <f>IF(TicketTotals35[[#This Row],[New Tickets]]&gt;499, TicketTotals35[[#This Row],[New Tickets]], 0)</f>
        <v>0</v>
      </c>
      <c r="H1380" s="3">
        <f>ROUND((TicketTotals35[[#This Row],[Billed Tickets]]/$F$5)*$F$6, 2)</f>
        <v>0</v>
      </c>
      <c r="I1380" s="2">
        <f>TicketTotals35[[#This Row],[Billed Tickets]]/$F$5</f>
        <v>0</v>
      </c>
    </row>
    <row r="1381" spans="1:9" x14ac:dyDescent="0.35">
      <c r="A1381" s="27" t="s">
        <v>1759</v>
      </c>
      <c r="B1381" s="8" t="s">
        <v>2951</v>
      </c>
      <c r="C1381" s="24">
        <v>132916</v>
      </c>
      <c r="D1381" s="26" t="s">
        <v>2165</v>
      </c>
      <c r="E1381" s="6" t="str">
        <f>IF(TicketTotals35[[#This Row],[New Tickets]]&gt;=500, "TRUE", "FALSE")</f>
        <v>TRUE</v>
      </c>
      <c r="F1381" s="28">
        <f>_xlfn.XLOOKUP(C1381,[1]Sheet1!$A$4:$A$1530,[1]Sheet1!$B$4:$B$1530)</f>
        <v>12175</v>
      </c>
      <c r="G1381" s="4">
        <f>IF(TicketTotals35[[#This Row],[New Tickets]]&gt;499, TicketTotals35[[#This Row],[New Tickets]], 0)</f>
        <v>12175</v>
      </c>
      <c r="H1381" s="3">
        <f>ROUND((TicketTotals35[[#This Row],[Billed Tickets]]/$F$5)*$F$6, 2)</f>
        <v>7950.2</v>
      </c>
      <c r="I1381" s="2">
        <f>TicketTotals35[[#This Row],[Billed Tickets]]/$F$5</f>
        <v>1.5143245776558082E-3</v>
      </c>
    </row>
    <row r="1382" spans="1:9" x14ac:dyDescent="0.35">
      <c r="A1382" s="27" t="s">
        <v>1759</v>
      </c>
      <c r="B1382" s="8" t="s">
        <v>2951</v>
      </c>
      <c r="C1382" s="24">
        <v>133022</v>
      </c>
      <c r="D1382" s="26" t="s">
        <v>2166</v>
      </c>
      <c r="E1382" s="6" t="str">
        <f>IF(TicketTotals35[[#This Row],[New Tickets]]&gt;=500, "TRUE", "FALSE")</f>
        <v>TRUE</v>
      </c>
      <c r="F1382" s="28">
        <f>_xlfn.XLOOKUP(C1382,[1]Sheet1!$A$4:$A$1530,[1]Sheet1!$B$4:$B$1530)</f>
        <v>708</v>
      </c>
      <c r="G1382" s="4">
        <f>IF(TicketTotals35[[#This Row],[New Tickets]]&gt;499, TicketTotals35[[#This Row],[New Tickets]], 0)</f>
        <v>708</v>
      </c>
      <c r="H1382" s="3">
        <f>ROUND((TicketTotals35[[#This Row],[Billed Tickets]]/$F$5)*$F$6, 2)</f>
        <v>462.32</v>
      </c>
      <c r="I1382" s="2">
        <f>TicketTotals35[[#This Row],[Billed Tickets]]/$F$5</f>
        <v>8.8060928211935286E-5</v>
      </c>
    </row>
    <row r="1383" spans="1:9" x14ac:dyDescent="0.35">
      <c r="A1383" s="27" t="s">
        <v>1759</v>
      </c>
      <c r="B1383" s="8" t="s">
        <v>2951</v>
      </c>
      <c r="C1383" s="24">
        <v>133127</v>
      </c>
      <c r="D1383" s="26" t="s">
        <v>2167</v>
      </c>
      <c r="E1383" s="6" t="str">
        <f>IF(TicketTotals35[[#This Row],[New Tickets]]&gt;=500, "TRUE", "FALSE")</f>
        <v>TRUE</v>
      </c>
      <c r="F1383" s="28">
        <f>_xlfn.XLOOKUP(C1383,[1]Sheet1!$A$4:$A$1530,[1]Sheet1!$B$4:$B$1530)</f>
        <v>6456</v>
      </c>
      <c r="G1383" s="4">
        <f>IF(TicketTotals35[[#This Row],[New Tickets]]&gt;499, TicketTotals35[[#This Row],[New Tickets]], 0)</f>
        <v>6456</v>
      </c>
      <c r="H1383" s="3">
        <f>ROUND((TicketTotals35[[#This Row],[Billed Tickets]]/$F$5)*$F$6, 2)</f>
        <v>4215.7299999999996</v>
      </c>
      <c r="I1383" s="2">
        <f>TicketTotals35[[#This Row],[Billed Tickets]]/$F$5</f>
        <v>8.0299626064442688E-4</v>
      </c>
    </row>
    <row r="1384" spans="1:9" x14ac:dyDescent="0.35">
      <c r="A1384" s="27" t="s">
        <v>1759</v>
      </c>
      <c r="B1384" s="8" t="s">
        <v>2951</v>
      </c>
      <c r="C1384" s="24">
        <v>133391</v>
      </c>
      <c r="D1384" s="25" t="s">
        <v>2168</v>
      </c>
      <c r="E1384" s="6" t="str">
        <f>IF(TicketTotals35[[#This Row],[New Tickets]]&gt;=500, "TRUE", "FALSE")</f>
        <v>TRUE</v>
      </c>
      <c r="F1384" s="28">
        <f>_xlfn.XLOOKUP(C1384,[1]Sheet1!$A$4:$A$1530,[1]Sheet1!$B$4:$B$1530)</f>
        <v>704</v>
      </c>
      <c r="G1384" s="4">
        <f>IF(TicketTotals35[[#This Row],[New Tickets]]&gt;499, TicketTotals35[[#This Row],[New Tickets]], 0)</f>
        <v>704</v>
      </c>
      <c r="H1384" s="3">
        <f>ROUND((TicketTotals35[[#This Row],[Billed Tickets]]/$F$5)*$F$6, 2)</f>
        <v>459.71</v>
      </c>
      <c r="I1384" s="2">
        <f>TicketTotals35[[#This Row],[Billed Tickets]]/$F$5</f>
        <v>8.7563408843506279E-5</v>
      </c>
    </row>
    <row r="1385" spans="1:9" ht="31" x14ac:dyDescent="0.35">
      <c r="A1385" s="27" t="s">
        <v>1759</v>
      </c>
      <c r="B1385" s="8" t="s">
        <v>2951</v>
      </c>
      <c r="C1385" s="24">
        <v>133417</v>
      </c>
      <c r="D1385" s="26" t="s">
        <v>2169</v>
      </c>
      <c r="E1385" s="6" t="str">
        <f>IF(TicketTotals35[[#This Row],[New Tickets]]&gt;=500, "TRUE", "FALSE")</f>
        <v>FALSE</v>
      </c>
      <c r="F1385" s="28">
        <f>_xlfn.XLOOKUP(C1385,[1]Sheet1!$A$4:$A$1530,[1]Sheet1!$B$4:$B$1530)</f>
        <v>10</v>
      </c>
      <c r="G1385" s="4">
        <f>IF(TicketTotals35[[#This Row],[New Tickets]]&gt;499, TicketTotals35[[#This Row],[New Tickets]], 0)</f>
        <v>0</v>
      </c>
      <c r="H1385" s="3">
        <f>ROUND((TicketTotals35[[#This Row],[Billed Tickets]]/$F$5)*$F$6, 2)</f>
        <v>0</v>
      </c>
      <c r="I1385" s="2">
        <f>TicketTotals35[[#This Row],[Billed Tickets]]/$F$5</f>
        <v>0</v>
      </c>
    </row>
    <row r="1386" spans="1:9" x14ac:dyDescent="0.35">
      <c r="A1386" s="27" t="s">
        <v>1759</v>
      </c>
      <c r="B1386" s="8" t="s">
        <v>2951</v>
      </c>
      <c r="C1386" s="24">
        <v>133444</v>
      </c>
      <c r="D1386" s="25" t="s">
        <v>2170</v>
      </c>
      <c r="E1386" s="6" t="str">
        <f>IF(TicketTotals35[[#This Row],[New Tickets]]&gt;=500, "TRUE", "FALSE")</f>
        <v>FALSE</v>
      </c>
      <c r="F1386" s="28">
        <f>_xlfn.XLOOKUP(C1386,[1]Sheet1!$A$4:$A$1530,[1]Sheet1!$B$4:$B$1530)</f>
        <v>269</v>
      </c>
      <c r="G1386" s="4">
        <f>IF(TicketTotals35[[#This Row],[New Tickets]]&gt;499, TicketTotals35[[#This Row],[New Tickets]], 0)</f>
        <v>0</v>
      </c>
      <c r="H1386" s="3">
        <f>ROUND((TicketTotals35[[#This Row],[Billed Tickets]]/$F$5)*$F$6, 2)</f>
        <v>0</v>
      </c>
      <c r="I1386" s="2">
        <f>TicketTotals35[[#This Row],[Billed Tickets]]/$F$5</f>
        <v>0</v>
      </c>
    </row>
    <row r="1387" spans="1:9" x14ac:dyDescent="0.35">
      <c r="A1387" s="27" t="s">
        <v>1759</v>
      </c>
      <c r="B1387" s="8" t="s">
        <v>2951</v>
      </c>
      <c r="C1387" s="24">
        <v>133760</v>
      </c>
      <c r="D1387" s="26" t="s">
        <v>2171</v>
      </c>
      <c r="E1387" s="6" t="str">
        <f>IF(TicketTotals35[[#This Row],[New Tickets]]&gt;=500, "TRUE", "FALSE")</f>
        <v>TRUE</v>
      </c>
      <c r="F1387" s="28">
        <f>_xlfn.XLOOKUP(C1387,[1]Sheet1!$A$4:$A$1530,[1]Sheet1!$B$4:$B$1530)</f>
        <v>814</v>
      </c>
      <c r="G1387" s="4">
        <f>IF(TicketTotals35[[#This Row],[New Tickets]]&gt;499, TicketTotals35[[#This Row],[New Tickets]], 0)</f>
        <v>814</v>
      </c>
      <c r="H1387" s="3">
        <f>ROUND((TicketTotals35[[#This Row],[Billed Tickets]]/$F$5)*$F$6, 2)</f>
        <v>531.54</v>
      </c>
      <c r="I1387" s="2">
        <f>TicketTotals35[[#This Row],[Billed Tickets]]/$F$5</f>
        <v>1.0124519147530413E-4</v>
      </c>
    </row>
    <row r="1388" spans="1:9" x14ac:dyDescent="0.35">
      <c r="A1388" s="27" t="s">
        <v>1759</v>
      </c>
      <c r="B1388" s="8" t="s">
        <v>2951</v>
      </c>
      <c r="C1388" s="24">
        <v>133812</v>
      </c>
      <c r="D1388" s="25" t="s">
        <v>2172</v>
      </c>
      <c r="E1388" s="6" t="str">
        <f>IF(TicketTotals35[[#This Row],[New Tickets]]&gt;=500, "TRUE", "FALSE")</f>
        <v>FALSE</v>
      </c>
      <c r="F1388" s="28">
        <f>_xlfn.XLOOKUP(C1388,[1]Sheet1!$A$4:$A$1530,[1]Sheet1!$B$4:$B$1530)</f>
        <v>236</v>
      </c>
      <c r="G1388" s="4">
        <f>IF(TicketTotals35[[#This Row],[New Tickets]]&gt;499, TicketTotals35[[#This Row],[New Tickets]], 0)</f>
        <v>0</v>
      </c>
      <c r="H1388" s="3">
        <f>ROUND((TicketTotals35[[#This Row],[Billed Tickets]]/$F$5)*$F$6, 2)</f>
        <v>0</v>
      </c>
      <c r="I1388" s="2">
        <f>TicketTotals35[[#This Row],[Billed Tickets]]/$F$5</f>
        <v>0</v>
      </c>
    </row>
    <row r="1389" spans="1:9" x14ac:dyDescent="0.35">
      <c r="A1389" s="27" t="s">
        <v>1759</v>
      </c>
      <c r="B1389" s="8" t="s">
        <v>2951</v>
      </c>
      <c r="C1389" s="24">
        <v>133813</v>
      </c>
      <c r="D1389" s="26" t="s">
        <v>2454</v>
      </c>
      <c r="E1389" s="6" t="str">
        <f>IF(TicketTotals35[[#This Row],[New Tickets]]&gt;=500, "TRUE", "FALSE")</f>
        <v>FALSE</v>
      </c>
      <c r="F1389" s="28">
        <f>_xlfn.XLOOKUP(C1389,[1]Sheet1!$A$4:$A$1530,[1]Sheet1!$B$4:$B$1530)</f>
        <v>26</v>
      </c>
      <c r="G1389" s="4">
        <f>IF(TicketTotals35[[#This Row],[New Tickets]]&gt;499, TicketTotals35[[#This Row],[New Tickets]], 0)</f>
        <v>0</v>
      </c>
      <c r="H1389" s="3">
        <f>ROUND((TicketTotals35[[#This Row],[Billed Tickets]]/$F$5)*$F$6, 2)</f>
        <v>0</v>
      </c>
      <c r="I1389" s="2">
        <f>TicketTotals35[[#This Row],[Billed Tickets]]/$F$5</f>
        <v>0</v>
      </c>
    </row>
    <row r="1390" spans="1:9" x14ac:dyDescent="0.35">
      <c r="A1390" s="27" t="s">
        <v>1759</v>
      </c>
      <c r="B1390" s="8" t="s">
        <v>2951</v>
      </c>
      <c r="C1390" s="24">
        <v>133923</v>
      </c>
      <c r="D1390" s="25" t="s">
        <v>3055</v>
      </c>
      <c r="E1390" s="6" t="str">
        <f>IF(TicketTotals35[[#This Row],[New Tickets]]&gt;=500, "TRUE", "FALSE")</f>
        <v>FALSE</v>
      </c>
      <c r="F1390" s="28">
        <f>_xlfn.XLOOKUP(C1390,[1]Sheet1!$A$4:$A$1530,[1]Sheet1!$B$4:$B$1530)</f>
        <v>7</v>
      </c>
      <c r="G1390" s="4">
        <f>IF(TicketTotals35[[#This Row],[New Tickets]]&gt;499, TicketTotals35[[#This Row],[New Tickets]], 0)</f>
        <v>0</v>
      </c>
      <c r="H1390" s="3">
        <f>ROUND((TicketTotals35[[#This Row],[Billed Tickets]]/$F$5)*$F$6, 2)</f>
        <v>0</v>
      </c>
      <c r="I1390" s="2">
        <f>TicketTotals35[[#This Row],[Billed Tickets]]/$F$5</f>
        <v>0</v>
      </c>
    </row>
    <row r="1391" spans="1:9" x14ac:dyDescent="0.35">
      <c r="A1391" s="27" t="s">
        <v>1759</v>
      </c>
      <c r="B1391" s="8" t="s">
        <v>2951</v>
      </c>
      <c r="C1391" s="24">
        <v>133971</v>
      </c>
      <c r="D1391" s="26" t="s">
        <v>2173</v>
      </c>
      <c r="E1391" s="6" t="str">
        <f>IF(TicketTotals35[[#This Row],[New Tickets]]&gt;=500, "TRUE", "FALSE")</f>
        <v>TRUE</v>
      </c>
      <c r="F1391" s="28">
        <f>_xlfn.XLOOKUP(C1391,[1]Sheet1!$A$4:$A$1530,[1]Sheet1!$B$4:$B$1530)</f>
        <v>614</v>
      </c>
      <c r="G1391" s="4">
        <f>IF(TicketTotals35[[#This Row],[New Tickets]]&gt;499, TicketTotals35[[#This Row],[New Tickets]], 0)</f>
        <v>614</v>
      </c>
      <c r="H1391" s="3">
        <f>ROUND((TicketTotals35[[#This Row],[Billed Tickets]]/$F$5)*$F$6, 2)</f>
        <v>400.94</v>
      </c>
      <c r="I1391" s="2">
        <f>TicketTotals35[[#This Row],[Billed Tickets]]/$F$5</f>
        <v>7.6369223053853491E-5</v>
      </c>
    </row>
    <row r="1392" spans="1:9" x14ac:dyDescent="0.35">
      <c r="A1392" s="27" t="s">
        <v>1759</v>
      </c>
      <c r="B1392" s="8" t="s">
        <v>2951</v>
      </c>
      <c r="C1392" s="24">
        <v>133996</v>
      </c>
      <c r="D1392" s="25" t="s">
        <v>2174</v>
      </c>
      <c r="E1392" s="6" t="str">
        <f>IF(TicketTotals35[[#This Row],[New Tickets]]&gt;=500, "TRUE", "FALSE")</f>
        <v>FALSE</v>
      </c>
      <c r="F1392" s="28">
        <f>_xlfn.XLOOKUP(C1392,[1]Sheet1!$A$4:$A$1530,[1]Sheet1!$B$4:$B$1530)</f>
        <v>0</v>
      </c>
      <c r="G1392" s="4">
        <f>IF(TicketTotals35[[#This Row],[New Tickets]]&gt;499, TicketTotals35[[#This Row],[New Tickets]], 0)</f>
        <v>0</v>
      </c>
      <c r="H1392" s="3">
        <f>ROUND((TicketTotals35[[#This Row],[Billed Tickets]]/$F$5)*$F$6, 2)</f>
        <v>0</v>
      </c>
      <c r="I1392" s="2">
        <f>TicketTotals35[[#This Row],[Billed Tickets]]/$F$5</f>
        <v>0</v>
      </c>
    </row>
    <row r="1393" spans="1:9" x14ac:dyDescent="0.35">
      <c r="A1393" s="27" t="s">
        <v>1759</v>
      </c>
      <c r="B1393" s="8" t="s">
        <v>2951</v>
      </c>
      <c r="C1393" s="24">
        <v>134021</v>
      </c>
      <c r="D1393" s="26" t="s">
        <v>2175</v>
      </c>
      <c r="E1393" s="6" t="str">
        <f>IF(TicketTotals35[[#This Row],[New Tickets]]&gt;=500, "TRUE", "FALSE")</f>
        <v>TRUE</v>
      </c>
      <c r="F1393" s="28">
        <f>_xlfn.XLOOKUP(C1393,[1]Sheet1!$A$4:$A$1530,[1]Sheet1!$B$4:$B$1530)</f>
        <v>329768</v>
      </c>
      <c r="G1393" s="4">
        <f>IF(TicketTotals35[[#This Row],[New Tickets]]&gt;499, TicketTotals35[[#This Row],[New Tickets]], 0)</f>
        <v>329768</v>
      </c>
      <c r="H1393" s="3">
        <f>ROUND((TicketTotals35[[#This Row],[Billed Tickets]]/$F$5)*$F$6, 2)</f>
        <v>215336.58</v>
      </c>
      <c r="I1393" s="2">
        <f>TicketTotals35[[#This Row],[Billed Tickets]]/$F$5</f>
        <v>4.1016491772024682E-2</v>
      </c>
    </row>
    <row r="1394" spans="1:9" x14ac:dyDescent="0.35">
      <c r="A1394" s="27" t="s">
        <v>1759</v>
      </c>
      <c r="B1394" s="8" t="s">
        <v>2951</v>
      </c>
      <c r="C1394" s="24">
        <v>134480</v>
      </c>
      <c r="D1394" s="25" t="s">
        <v>2176</v>
      </c>
      <c r="E1394" s="6" t="str">
        <f>IF(TicketTotals35[[#This Row],[New Tickets]]&gt;=500, "TRUE", "FALSE")</f>
        <v>FALSE</v>
      </c>
      <c r="F1394" s="28">
        <f>_xlfn.XLOOKUP(C1394,[1]Sheet1!$A$4:$A$1530,[1]Sheet1!$B$4:$B$1530)</f>
        <v>100</v>
      </c>
      <c r="G1394" s="4">
        <f>IF(TicketTotals35[[#This Row],[New Tickets]]&gt;499, TicketTotals35[[#This Row],[New Tickets]], 0)</f>
        <v>0</v>
      </c>
      <c r="H1394" s="3">
        <f>ROUND((TicketTotals35[[#This Row],[Billed Tickets]]/$F$5)*$F$6, 2)</f>
        <v>0</v>
      </c>
      <c r="I1394" s="2">
        <f>TicketTotals35[[#This Row],[Billed Tickets]]/$F$5</f>
        <v>0</v>
      </c>
    </row>
    <row r="1395" spans="1:9" x14ac:dyDescent="0.35">
      <c r="A1395" s="27" t="s">
        <v>1759</v>
      </c>
      <c r="B1395" s="8" t="s">
        <v>2951</v>
      </c>
      <c r="C1395" s="24">
        <v>134721</v>
      </c>
      <c r="D1395" s="26" t="s">
        <v>2177</v>
      </c>
      <c r="E1395" s="6" t="str">
        <f>IF(TicketTotals35[[#This Row],[New Tickets]]&gt;=500, "TRUE", "FALSE")</f>
        <v>TRUE</v>
      </c>
      <c r="F1395" s="28">
        <f>_xlfn.XLOOKUP(C1395,[1]Sheet1!$A$4:$A$1530,[1]Sheet1!$B$4:$B$1530)</f>
        <v>10528</v>
      </c>
      <c r="G1395" s="4">
        <f>IF(TicketTotals35[[#This Row],[New Tickets]]&gt;499, TicketTotals35[[#This Row],[New Tickets]], 0)</f>
        <v>10528</v>
      </c>
      <c r="H1395" s="3">
        <f>ROUND((TicketTotals35[[#This Row],[Billed Tickets]]/$F$5)*$F$6, 2)</f>
        <v>6874.72</v>
      </c>
      <c r="I1395" s="2">
        <f>TicketTotals35[[#This Row],[Billed Tickets]]/$F$5</f>
        <v>1.3094709777051621E-3</v>
      </c>
    </row>
    <row r="1396" spans="1:9" x14ac:dyDescent="0.35">
      <c r="A1396" s="27" t="s">
        <v>1759</v>
      </c>
      <c r="B1396" s="8" t="s">
        <v>2951</v>
      </c>
      <c r="C1396" s="24">
        <v>134739</v>
      </c>
      <c r="D1396" s="25" t="s">
        <v>2178</v>
      </c>
      <c r="E1396" s="6" t="str">
        <f>IF(TicketTotals35[[#This Row],[New Tickets]]&gt;=500, "TRUE", "FALSE")</f>
        <v>TRUE</v>
      </c>
      <c r="F1396" s="28">
        <f>_xlfn.XLOOKUP(C1396,[1]Sheet1!$A$4:$A$1530,[1]Sheet1!$B$4:$B$1530)</f>
        <v>17575</v>
      </c>
      <c r="G1396" s="4">
        <f>IF(TicketTotals35[[#This Row],[New Tickets]]&gt;499, TicketTotals35[[#This Row],[New Tickets]], 0)</f>
        <v>17575</v>
      </c>
      <c r="H1396" s="3">
        <f>ROUND((TicketTotals35[[#This Row],[Billed Tickets]]/$F$5)*$F$6, 2)</f>
        <v>11476.37</v>
      </c>
      <c r="I1396" s="2">
        <f>TicketTotals35[[#This Row],[Billed Tickets]]/$F$5</f>
        <v>2.1859757250349758E-3</v>
      </c>
    </row>
    <row r="1397" spans="1:9" x14ac:dyDescent="0.35">
      <c r="A1397" s="27" t="s">
        <v>1759</v>
      </c>
      <c r="B1397" s="8" t="s">
        <v>2951</v>
      </c>
      <c r="C1397" s="24">
        <v>134758</v>
      </c>
      <c r="D1397" s="26" t="s">
        <v>2186</v>
      </c>
      <c r="E1397" s="6" t="str">
        <f>IF(TicketTotals35[[#This Row],[New Tickets]]&gt;=500, "TRUE", "FALSE")</f>
        <v>TRUE</v>
      </c>
      <c r="F1397" s="28">
        <f>_xlfn.XLOOKUP(C1397,[1]Sheet1!$A$4:$A$1530,[1]Sheet1!$B$4:$B$1530)</f>
        <v>6097</v>
      </c>
      <c r="G1397" s="4">
        <f>IF(TicketTotals35[[#This Row],[New Tickets]]&gt;499, TicketTotals35[[#This Row],[New Tickets]], 0)</f>
        <v>6097</v>
      </c>
      <c r="H1397" s="3">
        <f>ROUND((TicketTotals35[[#This Row],[Billed Tickets]]/$F$5)*$F$6, 2)</f>
        <v>3981.31</v>
      </c>
      <c r="I1397" s="2">
        <f>TicketTotals35[[#This Row],[Billed Tickets]]/$F$5</f>
        <v>7.5834389732792299E-4</v>
      </c>
    </row>
    <row r="1398" spans="1:9" x14ac:dyDescent="0.35">
      <c r="A1398" s="27" t="s">
        <v>1759</v>
      </c>
      <c r="B1398" s="8" t="s">
        <v>2951</v>
      </c>
      <c r="C1398" s="24">
        <v>134798</v>
      </c>
      <c r="D1398" s="25" t="s">
        <v>356</v>
      </c>
      <c r="E1398" s="6" t="str">
        <f>IF(TicketTotals35[[#This Row],[New Tickets]]&gt;=500, "TRUE", "FALSE")</f>
        <v>TRUE</v>
      </c>
      <c r="F1398" s="28">
        <f>_xlfn.XLOOKUP(C1398,[1]Sheet1!$A$4:$A$1530,[1]Sheet1!$B$4:$B$1530)</f>
        <v>678</v>
      </c>
      <c r="G1398" s="4">
        <f>IF(TicketTotals35[[#This Row],[New Tickets]]&gt;499, TicketTotals35[[#This Row],[New Tickets]], 0)</f>
        <v>678</v>
      </c>
      <c r="H1398" s="3">
        <f>ROUND((TicketTotals35[[#This Row],[Billed Tickets]]/$F$5)*$F$6, 2)</f>
        <v>442.73</v>
      </c>
      <c r="I1398" s="2">
        <f>TicketTotals35[[#This Row],[Billed Tickets]]/$F$5</f>
        <v>8.4329532948717694E-5</v>
      </c>
    </row>
    <row r="1399" spans="1:9" x14ac:dyDescent="0.35">
      <c r="A1399" s="27" t="s">
        <v>1759</v>
      </c>
      <c r="B1399" s="8" t="s">
        <v>2951</v>
      </c>
      <c r="C1399" s="24">
        <v>134820</v>
      </c>
      <c r="D1399" s="26" t="s">
        <v>2179</v>
      </c>
      <c r="E1399" s="6" t="str">
        <f>IF(TicketTotals35[[#This Row],[New Tickets]]&gt;=500, "TRUE", "FALSE")</f>
        <v>FALSE</v>
      </c>
      <c r="F1399" s="28">
        <f>_xlfn.XLOOKUP(C1399,[1]Sheet1!$A$4:$A$1530,[1]Sheet1!$B$4:$B$1530)</f>
        <v>16</v>
      </c>
      <c r="G1399" s="4">
        <f>IF(TicketTotals35[[#This Row],[New Tickets]]&gt;499, TicketTotals35[[#This Row],[New Tickets]], 0)</f>
        <v>0</v>
      </c>
      <c r="H1399" s="3">
        <f>ROUND((TicketTotals35[[#This Row],[Billed Tickets]]/$F$5)*$F$6, 2)</f>
        <v>0</v>
      </c>
      <c r="I1399" s="2">
        <f>TicketTotals35[[#This Row],[Billed Tickets]]/$F$5</f>
        <v>0</v>
      </c>
    </row>
    <row r="1400" spans="1:9" x14ac:dyDescent="0.35">
      <c r="A1400" s="27" t="s">
        <v>1759</v>
      </c>
      <c r="B1400" s="8" t="s">
        <v>2951</v>
      </c>
      <c r="C1400" s="24">
        <v>134843</v>
      </c>
      <c r="D1400" s="25" t="s">
        <v>2180</v>
      </c>
      <c r="E1400" s="6" t="str">
        <f>IF(TicketTotals35[[#This Row],[New Tickets]]&gt;=500, "TRUE", "FALSE")</f>
        <v>FALSE</v>
      </c>
      <c r="F1400" s="28">
        <f>_xlfn.XLOOKUP(C1400,[1]Sheet1!$A$4:$A$1530,[1]Sheet1!$B$4:$B$1530)</f>
        <v>14</v>
      </c>
      <c r="G1400" s="4">
        <f>IF(TicketTotals35[[#This Row],[New Tickets]]&gt;499, TicketTotals35[[#This Row],[New Tickets]], 0)</f>
        <v>0</v>
      </c>
      <c r="H1400" s="3">
        <f>ROUND((TicketTotals35[[#This Row],[Billed Tickets]]/$F$5)*$F$6, 2)</f>
        <v>0</v>
      </c>
      <c r="I1400" s="2">
        <f>TicketTotals35[[#This Row],[Billed Tickets]]/$F$5</f>
        <v>0</v>
      </c>
    </row>
    <row r="1401" spans="1:9" x14ac:dyDescent="0.35">
      <c r="A1401" s="27" t="s">
        <v>1759</v>
      </c>
      <c r="B1401" s="8" t="s">
        <v>2951</v>
      </c>
      <c r="C1401" s="24">
        <v>135448</v>
      </c>
      <c r="D1401" s="26" t="s">
        <v>2181</v>
      </c>
      <c r="E1401" s="6" t="str">
        <f>IF(TicketTotals35[[#This Row],[New Tickets]]&gt;=500, "TRUE", "FALSE")</f>
        <v>TRUE</v>
      </c>
      <c r="F1401" s="28">
        <f>_xlfn.XLOOKUP(C1401,[1]Sheet1!$A$4:$A$1530,[1]Sheet1!$B$4:$B$1530)</f>
        <v>13758</v>
      </c>
      <c r="G1401" s="4">
        <f>IF(TicketTotals35[[#This Row],[New Tickets]]&gt;499, TicketTotals35[[#This Row],[New Tickets]], 0)</f>
        <v>13758</v>
      </c>
      <c r="H1401" s="3">
        <f>ROUND((TicketTotals35[[#This Row],[Billed Tickets]]/$F$5)*$F$6, 2)</f>
        <v>8983.89</v>
      </c>
      <c r="I1401" s="2">
        <f>TicketTotals35[[#This Row],[Billed Tickets]]/$F$5</f>
        <v>1.71121786771159E-3</v>
      </c>
    </row>
    <row r="1402" spans="1:9" x14ac:dyDescent="0.35">
      <c r="A1402" s="27" t="s">
        <v>1759</v>
      </c>
      <c r="B1402" s="8" t="s">
        <v>2951</v>
      </c>
      <c r="C1402" s="24">
        <v>135500</v>
      </c>
      <c r="D1402" s="25" t="s">
        <v>3056</v>
      </c>
      <c r="E1402" s="6" t="str">
        <f>IF(TicketTotals35[[#This Row],[New Tickets]]&gt;=500, "TRUE", "FALSE")</f>
        <v>FALSE</v>
      </c>
      <c r="F1402" s="28">
        <f>_xlfn.XLOOKUP(C1402,[1]Sheet1!$A$4:$A$1530,[1]Sheet1!$B$4:$B$1530)</f>
        <v>33</v>
      </c>
      <c r="G1402" s="4">
        <f>IF(TicketTotals35[[#This Row],[New Tickets]]&gt;499, TicketTotals35[[#This Row],[New Tickets]], 0)</f>
        <v>0</v>
      </c>
      <c r="H1402" s="3">
        <f>ROUND((TicketTotals35[[#This Row],[Billed Tickets]]/$F$5)*$F$6, 2)</f>
        <v>0</v>
      </c>
      <c r="I1402" s="2">
        <f>TicketTotals35[[#This Row],[Billed Tickets]]/$F$5</f>
        <v>0</v>
      </c>
    </row>
    <row r="1403" spans="1:9" x14ac:dyDescent="0.35">
      <c r="A1403" s="27" t="s">
        <v>1759</v>
      </c>
      <c r="B1403" s="8" t="s">
        <v>2951</v>
      </c>
      <c r="C1403" s="24">
        <v>135552</v>
      </c>
      <c r="D1403" s="26" t="s">
        <v>2183</v>
      </c>
      <c r="E1403" s="6" t="str">
        <f>IF(TicketTotals35[[#This Row],[New Tickets]]&gt;=500, "TRUE", "FALSE")</f>
        <v>FALSE</v>
      </c>
      <c r="F1403" s="28">
        <f>_xlfn.XLOOKUP(C1403,[1]Sheet1!$A$4:$A$1530,[1]Sheet1!$B$4:$B$1530)</f>
        <v>56</v>
      </c>
      <c r="G1403" s="4">
        <f>IF(TicketTotals35[[#This Row],[New Tickets]]&gt;499, TicketTotals35[[#This Row],[New Tickets]], 0)</f>
        <v>0</v>
      </c>
      <c r="H1403" s="3">
        <f>ROUND((TicketTotals35[[#This Row],[Billed Tickets]]/$F$5)*$F$6, 2)</f>
        <v>0</v>
      </c>
      <c r="I1403" s="2">
        <f>TicketTotals35[[#This Row],[Billed Tickets]]/$F$5</f>
        <v>0</v>
      </c>
    </row>
    <row r="1404" spans="1:9" x14ac:dyDescent="0.35">
      <c r="A1404" s="27" t="s">
        <v>1759</v>
      </c>
      <c r="B1404" s="8" t="s">
        <v>2951</v>
      </c>
      <c r="C1404" s="24">
        <v>135659</v>
      </c>
      <c r="D1404" s="25" t="s">
        <v>2184</v>
      </c>
      <c r="E1404" s="6" t="str">
        <f>IF(TicketTotals35[[#This Row],[New Tickets]]&gt;=500, "TRUE", "FALSE")</f>
        <v>FALSE</v>
      </c>
      <c r="F1404" s="28">
        <f>_xlfn.XLOOKUP(C1404,[1]Sheet1!$A$4:$A$1530,[1]Sheet1!$B$4:$B$1530)</f>
        <v>394</v>
      </c>
      <c r="G1404" s="4">
        <f>IF(TicketTotals35[[#This Row],[New Tickets]]&gt;499, TicketTotals35[[#This Row],[New Tickets]], 0)</f>
        <v>0</v>
      </c>
      <c r="H1404" s="3">
        <f>ROUND((TicketTotals35[[#This Row],[Billed Tickets]]/$F$5)*$F$6, 2)</f>
        <v>0</v>
      </c>
      <c r="I1404" s="2">
        <f>TicketTotals35[[#This Row],[Billed Tickets]]/$F$5</f>
        <v>0</v>
      </c>
    </row>
    <row r="1405" spans="1:9" x14ac:dyDescent="0.35">
      <c r="A1405" s="27" t="s">
        <v>1759</v>
      </c>
      <c r="B1405" s="8" t="s">
        <v>2951</v>
      </c>
      <c r="C1405" s="24">
        <v>135764</v>
      </c>
      <c r="D1405" s="26" t="s">
        <v>2187</v>
      </c>
      <c r="E1405" s="6" t="str">
        <f>IF(TicketTotals35[[#This Row],[New Tickets]]&gt;=500, "TRUE", "FALSE")</f>
        <v>FALSE</v>
      </c>
      <c r="F1405" s="28">
        <f>_xlfn.XLOOKUP(C1405,[1]Sheet1!$A$4:$A$1530,[1]Sheet1!$B$4:$B$1530)</f>
        <v>243</v>
      </c>
      <c r="G1405" s="4">
        <f>IF(TicketTotals35[[#This Row],[New Tickets]]&gt;499, TicketTotals35[[#This Row],[New Tickets]], 0)</f>
        <v>0</v>
      </c>
      <c r="H1405" s="3">
        <f>ROUND((TicketTotals35[[#This Row],[Billed Tickets]]/$F$5)*$F$6, 2)</f>
        <v>0</v>
      </c>
      <c r="I1405" s="2">
        <f>TicketTotals35[[#This Row],[Billed Tickets]]/$F$5</f>
        <v>0</v>
      </c>
    </row>
    <row r="1406" spans="1:9" x14ac:dyDescent="0.35">
      <c r="A1406" s="27" t="s">
        <v>1759</v>
      </c>
      <c r="B1406" s="8" t="s">
        <v>2951</v>
      </c>
      <c r="C1406" s="24">
        <v>135790</v>
      </c>
      <c r="D1406" s="25" t="s">
        <v>2188</v>
      </c>
      <c r="E1406" s="6" t="str">
        <f>IF(TicketTotals35[[#This Row],[New Tickets]]&gt;=500, "TRUE", "FALSE")</f>
        <v>FALSE</v>
      </c>
      <c r="F1406" s="28">
        <f>_xlfn.XLOOKUP(C1406,[1]Sheet1!$A$4:$A$1530,[1]Sheet1!$B$4:$B$1530)</f>
        <v>305</v>
      </c>
      <c r="G1406" s="4">
        <f>IF(TicketTotals35[[#This Row],[New Tickets]]&gt;499, TicketTotals35[[#This Row],[New Tickets]], 0)</f>
        <v>0</v>
      </c>
      <c r="H1406" s="3">
        <f>ROUND((TicketTotals35[[#This Row],[Billed Tickets]]/$F$5)*$F$6, 2)</f>
        <v>0</v>
      </c>
      <c r="I1406" s="2">
        <f>TicketTotals35[[#This Row],[Billed Tickets]]/$F$5</f>
        <v>0</v>
      </c>
    </row>
    <row r="1407" spans="1:9" x14ac:dyDescent="0.35">
      <c r="A1407" s="27" t="s">
        <v>1759</v>
      </c>
      <c r="B1407" s="8" t="s">
        <v>2951</v>
      </c>
      <c r="C1407" s="24">
        <v>135810</v>
      </c>
      <c r="D1407" s="26" t="s">
        <v>2206</v>
      </c>
      <c r="E1407" s="6" t="str">
        <f>IF(TicketTotals35[[#This Row],[New Tickets]]&gt;=500, "TRUE", "FALSE")</f>
        <v>FALSE</v>
      </c>
      <c r="F1407" s="28">
        <f>_xlfn.XLOOKUP(C1407,[1]Sheet1!$A$4:$A$1530,[1]Sheet1!$B$4:$B$1530)</f>
        <v>18</v>
      </c>
      <c r="G1407" s="4">
        <f>IF(TicketTotals35[[#This Row],[New Tickets]]&gt;499, TicketTotals35[[#This Row],[New Tickets]], 0)</f>
        <v>0</v>
      </c>
      <c r="H1407" s="3">
        <f>ROUND((TicketTotals35[[#This Row],[Billed Tickets]]/$F$5)*$F$6, 2)</f>
        <v>0</v>
      </c>
      <c r="I1407" s="2">
        <f>TicketTotals35[[#This Row],[Billed Tickets]]/$F$5</f>
        <v>0</v>
      </c>
    </row>
    <row r="1408" spans="1:9" x14ac:dyDescent="0.35">
      <c r="A1408" s="27" t="s">
        <v>1759</v>
      </c>
      <c r="B1408" s="8" t="s">
        <v>2951</v>
      </c>
      <c r="C1408" s="24">
        <v>135830</v>
      </c>
      <c r="D1408" s="25" t="s">
        <v>2218</v>
      </c>
      <c r="E1408" s="6" t="str">
        <f>IF(TicketTotals35[[#This Row],[New Tickets]]&gt;=500, "TRUE", "FALSE")</f>
        <v>TRUE</v>
      </c>
      <c r="F1408" s="28">
        <f>_xlfn.XLOOKUP(C1408,[1]Sheet1!$A$4:$A$1530,[1]Sheet1!$B$4:$B$1530)</f>
        <v>16685</v>
      </c>
      <c r="G1408" s="4">
        <f>IF(TicketTotals35[[#This Row],[New Tickets]]&gt;499, TicketTotals35[[#This Row],[New Tickets]], 0)</f>
        <v>16685</v>
      </c>
      <c r="H1408" s="3">
        <f>ROUND((TicketTotals35[[#This Row],[Billed Tickets]]/$F$5)*$F$6, 2)</f>
        <v>10895.21</v>
      </c>
      <c r="I1408" s="2">
        <f>TicketTotals35[[#This Row],[Billed Tickets]]/$F$5</f>
        <v>2.0752776655595202E-3</v>
      </c>
    </row>
    <row r="1409" spans="1:9" x14ac:dyDescent="0.35">
      <c r="A1409" s="27" t="s">
        <v>1759</v>
      </c>
      <c r="B1409" s="8" t="s">
        <v>2951</v>
      </c>
      <c r="C1409" s="24">
        <v>135850</v>
      </c>
      <c r="D1409" s="26" t="s">
        <v>2189</v>
      </c>
      <c r="E1409" s="6" t="str">
        <f>IF(TicketTotals35[[#This Row],[New Tickets]]&gt;=500, "TRUE", "FALSE")</f>
        <v>FALSE</v>
      </c>
      <c r="F1409" s="28">
        <f>_xlfn.XLOOKUP(C1409,[1]Sheet1!$A$4:$A$1530,[1]Sheet1!$B$4:$B$1530)</f>
        <v>49</v>
      </c>
      <c r="G1409" s="4">
        <f>IF(TicketTotals35[[#This Row],[New Tickets]]&gt;499, TicketTotals35[[#This Row],[New Tickets]], 0)</f>
        <v>0</v>
      </c>
      <c r="H1409" s="3">
        <f>ROUND((TicketTotals35[[#This Row],[Billed Tickets]]/$F$5)*$F$6, 2)</f>
        <v>0</v>
      </c>
      <c r="I1409" s="2">
        <f>TicketTotals35[[#This Row],[Billed Tickets]]/$F$5</f>
        <v>0</v>
      </c>
    </row>
    <row r="1410" spans="1:9" x14ac:dyDescent="0.35">
      <c r="A1410" s="27" t="s">
        <v>1759</v>
      </c>
      <c r="B1410" s="8" t="s">
        <v>2951</v>
      </c>
      <c r="C1410" s="24">
        <v>135870</v>
      </c>
      <c r="D1410" s="25" t="s">
        <v>2190</v>
      </c>
      <c r="E1410" s="6" t="str">
        <f>IF(TicketTotals35[[#This Row],[New Tickets]]&gt;=500, "TRUE", "FALSE")</f>
        <v>TRUE</v>
      </c>
      <c r="F1410" s="28">
        <f>_xlfn.XLOOKUP(C1410,[1]Sheet1!$A$4:$A$1530,[1]Sheet1!$B$4:$B$1530)</f>
        <v>9971</v>
      </c>
      <c r="G1410" s="4">
        <f>IF(TicketTotals35[[#This Row],[New Tickets]]&gt;499, TicketTotals35[[#This Row],[New Tickets]], 0)</f>
        <v>9971</v>
      </c>
      <c r="H1410" s="3">
        <f>ROUND((TicketTotals35[[#This Row],[Billed Tickets]]/$F$5)*$F$6, 2)</f>
        <v>6511</v>
      </c>
      <c r="I1410" s="2">
        <f>TicketTotals35[[#This Row],[Billed Tickets]]/$F$5</f>
        <v>1.240191405651422E-3</v>
      </c>
    </row>
    <row r="1411" spans="1:9" x14ac:dyDescent="0.35">
      <c r="A1411" s="27" t="s">
        <v>1759</v>
      </c>
      <c r="B1411" s="8" t="s">
        <v>2951</v>
      </c>
      <c r="C1411" s="24">
        <v>136081</v>
      </c>
      <c r="D1411" s="26" t="s">
        <v>2191</v>
      </c>
      <c r="E1411" s="6" t="str">
        <f>IF(TicketTotals35[[#This Row],[New Tickets]]&gt;=500, "TRUE", "FALSE")</f>
        <v>TRUE</v>
      </c>
      <c r="F1411" s="28">
        <f>_xlfn.XLOOKUP(C1411,[1]Sheet1!$A$4:$A$1530,[1]Sheet1!$B$4:$B$1530)</f>
        <v>17103</v>
      </c>
      <c r="G1411" s="4">
        <f>IF(TicketTotals35[[#This Row],[New Tickets]]&gt;499, TicketTotals35[[#This Row],[New Tickets]], 0)</f>
        <v>17103</v>
      </c>
      <c r="H1411" s="3">
        <f>ROUND((TicketTotals35[[#This Row],[Billed Tickets]]/$F$5)*$F$6, 2)</f>
        <v>11168.16</v>
      </c>
      <c r="I1411" s="2">
        <f>TicketTotals35[[#This Row],[Billed Tickets]]/$F$5</f>
        <v>2.127268439560352E-3</v>
      </c>
    </row>
    <row r="1412" spans="1:9" x14ac:dyDescent="0.35">
      <c r="A1412" s="27" t="s">
        <v>1759</v>
      </c>
      <c r="B1412" s="8" t="s">
        <v>2951</v>
      </c>
      <c r="C1412" s="24">
        <v>136187</v>
      </c>
      <c r="D1412" s="25" t="s">
        <v>2219</v>
      </c>
      <c r="E1412" s="6" t="str">
        <f>IF(TicketTotals35[[#This Row],[New Tickets]]&gt;=500, "TRUE", "FALSE")</f>
        <v>FALSE</v>
      </c>
      <c r="F1412" s="28">
        <f>_xlfn.XLOOKUP(C1412,[1]Sheet1!$A$4:$A$1530,[1]Sheet1!$B$4:$B$1530)</f>
        <v>184</v>
      </c>
      <c r="G1412" s="4">
        <f>IF(TicketTotals35[[#This Row],[New Tickets]]&gt;499, TicketTotals35[[#This Row],[New Tickets]], 0)</f>
        <v>0</v>
      </c>
      <c r="H1412" s="3">
        <f>ROUND((TicketTotals35[[#This Row],[Billed Tickets]]/$F$5)*$F$6, 2)</f>
        <v>0</v>
      </c>
      <c r="I1412" s="2">
        <f>TicketTotals35[[#This Row],[Billed Tickets]]/$F$5</f>
        <v>0</v>
      </c>
    </row>
    <row r="1413" spans="1:9" x14ac:dyDescent="0.35">
      <c r="A1413" s="27" t="s">
        <v>1759</v>
      </c>
      <c r="B1413" s="8" t="s">
        <v>2951</v>
      </c>
      <c r="C1413" s="24">
        <v>136319</v>
      </c>
      <c r="D1413" s="26" t="s">
        <v>2193</v>
      </c>
      <c r="E1413" s="6" t="str">
        <f>IF(TicketTotals35[[#This Row],[New Tickets]]&gt;=500, "TRUE", "FALSE")</f>
        <v>TRUE</v>
      </c>
      <c r="F1413" s="28">
        <f>_xlfn.XLOOKUP(C1413,[1]Sheet1!$A$4:$A$1530,[1]Sheet1!$B$4:$B$1530)</f>
        <v>1568</v>
      </c>
      <c r="G1413" s="4">
        <f>IF(TicketTotals35[[#This Row],[New Tickets]]&gt;499, TicketTotals35[[#This Row],[New Tickets]], 0)</f>
        <v>1568</v>
      </c>
      <c r="H1413" s="3">
        <f>ROUND((TicketTotals35[[#This Row],[Billed Tickets]]/$F$5)*$F$6, 2)</f>
        <v>1023.89</v>
      </c>
      <c r="I1413" s="2">
        <f>TicketTotals35[[#This Row],[Billed Tickets]]/$F$5</f>
        <v>1.9502759242417307E-4</v>
      </c>
    </row>
    <row r="1414" spans="1:9" x14ac:dyDescent="0.35">
      <c r="A1414" s="27" t="s">
        <v>1759</v>
      </c>
      <c r="B1414" s="8" t="s">
        <v>2951</v>
      </c>
      <c r="C1414" s="24">
        <v>136339</v>
      </c>
      <c r="D1414" s="25" t="s">
        <v>2194</v>
      </c>
      <c r="E1414" s="6" t="str">
        <f>IF(TicketTotals35[[#This Row],[New Tickets]]&gt;=500, "TRUE", "FALSE")</f>
        <v>TRUE</v>
      </c>
      <c r="F1414" s="28">
        <f>_xlfn.XLOOKUP(C1414,[1]Sheet1!$A$4:$A$1530,[1]Sheet1!$B$4:$B$1530)</f>
        <v>1208</v>
      </c>
      <c r="G1414" s="4">
        <f>IF(TicketTotals35[[#This Row],[New Tickets]]&gt;499, TicketTotals35[[#This Row],[New Tickets]], 0)</f>
        <v>1208</v>
      </c>
      <c r="H1414" s="3">
        <f>ROUND((TicketTotals35[[#This Row],[Billed Tickets]]/$F$5)*$F$6, 2)</f>
        <v>788.82</v>
      </c>
      <c r="I1414" s="2">
        <f>TicketTotals35[[#This Row],[Billed Tickets]]/$F$5</f>
        <v>1.5025084926556192E-4</v>
      </c>
    </row>
    <row r="1415" spans="1:9" x14ac:dyDescent="0.35">
      <c r="A1415" s="27" t="s">
        <v>1759</v>
      </c>
      <c r="B1415" s="8" t="s">
        <v>2951</v>
      </c>
      <c r="C1415" s="24">
        <v>136346</v>
      </c>
      <c r="D1415" s="26" t="s">
        <v>3057</v>
      </c>
      <c r="E1415" s="6" t="str">
        <f>IF(TicketTotals35[[#This Row],[New Tickets]]&gt;=500, "TRUE", "FALSE")</f>
        <v>TRUE</v>
      </c>
      <c r="F1415" s="28">
        <f>_xlfn.XLOOKUP(C1415,[1]Sheet1!$A$4:$A$1530,[1]Sheet1!$B$4:$B$1530)</f>
        <v>1361</v>
      </c>
      <c r="G1415" s="4">
        <f>IF(TicketTotals35[[#This Row],[New Tickets]]&gt;499, TicketTotals35[[#This Row],[New Tickets]], 0)</f>
        <v>1361</v>
      </c>
      <c r="H1415" s="3">
        <f>ROUND((TicketTotals35[[#This Row],[Billed Tickets]]/$F$5)*$F$6, 2)</f>
        <v>888.73</v>
      </c>
      <c r="I1415" s="2">
        <f>TicketTotals35[[#This Row],[Billed Tickets]]/$F$5</f>
        <v>1.6928096510797165E-4</v>
      </c>
    </row>
    <row r="1416" spans="1:9" x14ac:dyDescent="0.35">
      <c r="A1416" s="27" t="s">
        <v>1759</v>
      </c>
      <c r="B1416" s="8" t="s">
        <v>2951</v>
      </c>
      <c r="C1416" s="24">
        <v>136398</v>
      </c>
      <c r="D1416" s="26" t="s">
        <v>2195</v>
      </c>
      <c r="E1416" s="6" t="str">
        <f>IF(TicketTotals35[[#This Row],[New Tickets]]&gt;=500, "TRUE", "FALSE")</f>
        <v>TRUE</v>
      </c>
      <c r="F1416" s="28">
        <f>_xlfn.XLOOKUP(C1416,[1]Sheet1!$A$4:$A$1530,[1]Sheet1!$B$4:$B$1530)</f>
        <v>4075</v>
      </c>
      <c r="G1416" s="4">
        <f>IF(TicketTotals35[[#This Row],[New Tickets]]&gt;499, TicketTotals35[[#This Row],[New Tickets]], 0)</f>
        <v>4075</v>
      </c>
      <c r="H1416" s="3">
        <f>ROUND((TicketTotals35[[#This Row],[Billed Tickets]]/$F$5)*$F$6, 2)</f>
        <v>2660.95</v>
      </c>
      <c r="I1416" s="2">
        <f>TicketTotals35[[#This Row],[Billed Tickets]]/$F$5</f>
        <v>5.0684785658705698E-4</v>
      </c>
    </row>
    <row r="1417" spans="1:9" x14ac:dyDescent="0.35">
      <c r="A1417" s="27" t="s">
        <v>1759</v>
      </c>
      <c r="B1417" s="8" t="s">
        <v>2951</v>
      </c>
      <c r="C1417" s="24">
        <v>136503</v>
      </c>
      <c r="D1417" s="26" t="s">
        <v>2196</v>
      </c>
      <c r="E1417" s="6" t="str">
        <f>IF(TicketTotals35[[#This Row],[New Tickets]]&gt;=500, "TRUE", "FALSE")</f>
        <v>TRUE</v>
      </c>
      <c r="F1417" s="28">
        <f>_xlfn.XLOOKUP(C1417,[1]Sheet1!$A$4:$A$1530,[1]Sheet1!$B$4:$B$1530)</f>
        <v>57559</v>
      </c>
      <c r="G1417" s="4">
        <f>IF(TicketTotals35[[#This Row],[New Tickets]]&gt;499, TicketTotals35[[#This Row],[New Tickets]], 0)</f>
        <v>57559</v>
      </c>
      <c r="H1417" s="3">
        <f>ROUND((TicketTotals35[[#This Row],[Billed Tickets]]/$F$5)*$F$6, 2)</f>
        <v>37585.69</v>
      </c>
      <c r="I1417" s="2">
        <f>TicketTotals35[[#This Row],[Billed Tickets]]/$F$5</f>
        <v>7.1591793318513891E-3</v>
      </c>
    </row>
    <row r="1418" spans="1:9" x14ac:dyDescent="0.35">
      <c r="A1418" s="27" t="s">
        <v>1759</v>
      </c>
      <c r="B1418" s="8" t="s">
        <v>2951</v>
      </c>
      <c r="C1418" s="24">
        <v>136609</v>
      </c>
      <c r="D1418" s="25" t="s">
        <v>2197</v>
      </c>
      <c r="E1418" s="6" t="str">
        <f>IF(TicketTotals35[[#This Row],[New Tickets]]&gt;=500, "TRUE", "FALSE")</f>
        <v>TRUE</v>
      </c>
      <c r="F1418" s="28">
        <f>_xlfn.XLOOKUP(C1418,[1]Sheet1!$A$4:$A$1530,[1]Sheet1!$B$4:$B$1530)</f>
        <v>2053</v>
      </c>
      <c r="G1418" s="4">
        <f>IF(TicketTotals35[[#This Row],[New Tickets]]&gt;499, TicketTotals35[[#This Row],[New Tickets]], 0)</f>
        <v>2053</v>
      </c>
      <c r="H1418" s="3">
        <f>ROUND((TicketTotals35[[#This Row],[Billed Tickets]]/$F$5)*$F$6, 2)</f>
        <v>1340.6</v>
      </c>
      <c r="I1418" s="2">
        <f>TicketTotals35[[#This Row],[Billed Tickets]]/$F$5</f>
        <v>2.5535181584619091E-4</v>
      </c>
    </row>
    <row r="1419" spans="1:9" x14ac:dyDescent="0.35">
      <c r="A1419" s="27" t="s">
        <v>1759</v>
      </c>
      <c r="B1419" s="8" t="s">
        <v>2951</v>
      </c>
      <c r="C1419" s="24">
        <v>136714</v>
      </c>
      <c r="D1419" s="26" t="s">
        <v>2198</v>
      </c>
      <c r="E1419" s="6" t="str">
        <f>IF(TicketTotals35[[#This Row],[New Tickets]]&gt;=500, "TRUE", "FALSE")</f>
        <v>TRUE</v>
      </c>
      <c r="F1419" s="28">
        <f>_xlfn.XLOOKUP(C1419,[1]Sheet1!$A$4:$A$1530,[1]Sheet1!$B$4:$B$1530)</f>
        <v>2379</v>
      </c>
      <c r="G1419" s="4">
        <f>IF(TicketTotals35[[#This Row],[New Tickets]]&gt;499, TicketTotals35[[#This Row],[New Tickets]], 0)</f>
        <v>2379</v>
      </c>
      <c r="H1419" s="3">
        <f>ROUND((TicketTotals35[[#This Row],[Billed Tickets]]/$F$5)*$F$6, 2)</f>
        <v>1553.47</v>
      </c>
      <c r="I1419" s="2">
        <f>TicketTotals35[[#This Row],[Billed Tickets]]/$F$5</f>
        <v>2.9589964437315544E-4</v>
      </c>
    </row>
    <row r="1420" spans="1:9" x14ac:dyDescent="0.35">
      <c r="A1420" s="27" t="s">
        <v>1759</v>
      </c>
      <c r="B1420" s="8" t="s">
        <v>2951</v>
      </c>
      <c r="C1420" s="24">
        <v>136925</v>
      </c>
      <c r="D1420" s="25" t="s">
        <v>2199</v>
      </c>
      <c r="E1420" s="6" t="str">
        <f>IF(TicketTotals35[[#This Row],[New Tickets]]&gt;=500, "TRUE", "FALSE")</f>
        <v>TRUE</v>
      </c>
      <c r="F1420" s="28">
        <f>_xlfn.XLOOKUP(C1420,[1]Sheet1!$A$4:$A$1530,[1]Sheet1!$B$4:$B$1530)</f>
        <v>4998</v>
      </c>
      <c r="G1420" s="4">
        <f>IF(TicketTotals35[[#This Row],[New Tickets]]&gt;499, TicketTotals35[[#This Row],[New Tickets]], 0)</f>
        <v>4998</v>
      </c>
      <c r="H1420" s="3">
        <f>ROUND((TicketTotals35[[#This Row],[Billed Tickets]]/$F$5)*$F$6, 2)</f>
        <v>3263.66</v>
      </c>
      <c r="I1420" s="2">
        <f>TicketTotals35[[#This Row],[Billed Tickets]]/$F$5</f>
        <v>6.2165045085205172E-4</v>
      </c>
    </row>
    <row r="1421" spans="1:9" x14ac:dyDescent="0.35">
      <c r="A1421" s="27" t="s">
        <v>1759</v>
      </c>
      <c r="B1421" s="8" t="s">
        <v>2951</v>
      </c>
      <c r="C1421" s="24">
        <v>137136</v>
      </c>
      <c r="D1421" s="26" t="s">
        <v>2200</v>
      </c>
      <c r="E1421" s="6" t="str">
        <f>IF(TicketTotals35[[#This Row],[New Tickets]]&gt;=500, "TRUE", "FALSE")</f>
        <v>TRUE</v>
      </c>
      <c r="F1421" s="28">
        <f>_xlfn.XLOOKUP(C1421,[1]Sheet1!$A$4:$A$1530,[1]Sheet1!$B$4:$B$1530)</f>
        <v>3091</v>
      </c>
      <c r="G1421" s="4">
        <f>IF(TicketTotals35[[#This Row],[New Tickets]]&gt;499, TicketTotals35[[#This Row],[New Tickets]], 0)</f>
        <v>3091</v>
      </c>
      <c r="H1421" s="3">
        <f>ROUND((TicketTotals35[[#This Row],[Billed Tickets]]/$F$5)*$F$6, 2)</f>
        <v>2018.4</v>
      </c>
      <c r="I1421" s="2">
        <f>TicketTotals35[[#This Row],[Billed Tickets]]/$F$5</f>
        <v>3.8445809195351973E-4</v>
      </c>
    </row>
    <row r="1422" spans="1:9" x14ac:dyDescent="0.35">
      <c r="A1422" s="27" t="s">
        <v>1759</v>
      </c>
      <c r="B1422" s="8" t="s">
        <v>2951</v>
      </c>
      <c r="C1422" s="24">
        <v>137347</v>
      </c>
      <c r="D1422" s="25" t="s">
        <v>2201</v>
      </c>
      <c r="E1422" s="6" t="str">
        <f>IF(TicketTotals35[[#This Row],[New Tickets]]&gt;=500, "TRUE", "FALSE")</f>
        <v>TRUE</v>
      </c>
      <c r="F1422" s="28">
        <f>_xlfn.XLOOKUP(C1422,[1]Sheet1!$A$4:$A$1530,[1]Sheet1!$B$4:$B$1530)</f>
        <v>3282</v>
      </c>
      <c r="G1422" s="4">
        <f>IF(TicketTotals35[[#This Row],[New Tickets]]&gt;499, TicketTotals35[[#This Row],[New Tickets]], 0)</f>
        <v>3282</v>
      </c>
      <c r="H1422" s="3">
        <f>ROUND((TicketTotals35[[#This Row],[Billed Tickets]]/$F$5)*$F$6, 2)</f>
        <v>2143.13</v>
      </c>
      <c r="I1422" s="2">
        <f>TicketTotals35[[#This Row],[Billed Tickets]]/$F$5</f>
        <v>4.0821464179600513E-4</v>
      </c>
    </row>
    <row r="1423" spans="1:9" x14ac:dyDescent="0.35">
      <c r="A1423" s="27" t="s">
        <v>1759</v>
      </c>
      <c r="B1423" s="8" t="s">
        <v>2951</v>
      </c>
      <c r="C1423" s="24">
        <v>137559</v>
      </c>
      <c r="D1423" s="26" t="s">
        <v>2202</v>
      </c>
      <c r="E1423" s="6" t="str">
        <f>IF(TicketTotals35[[#This Row],[New Tickets]]&gt;=500, "TRUE", "FALSE")</f>
        <v>TRUE</v>
      </c>
      <c r="F1423" s="28">
        <f>_xlfn.XLOOKUP(C1423,[1]Sheet1!$A$4:$A$1530,[1]Sheet1!$B$4:$B$1530)</f>
        <v>754</v>
      </c>
      <c r="G1423" s="4">
        <f>IF(TicketTotals35[[#This Row],[New Tickets]]&gt;499, TicketTotals35[[#This Row],[New Tickets]], 0)</f>
        <v>754</v>
      </c>
      <c r="H1423" s="3">
        <f>ROUND((TicketTotals35[[#This Row],[Billed Tickets]]/$F$5)*$F$6, 2)</f>
        <v>492.36</v>
      </c>
      <c r="I1423" s="2">
        <f>TicketTotals35[[#This Row],[Billed Tickets]]/$F$5</f>
        <v>9.3782400948868945E-5</v>
      </c>
    </row>
    <row r="1424" spans="1:9" x14ac:dyDescent="0.35">
      <c r="A1424" s="27" t="s">
        <v>1759</v>
      </c>
      <c r="B1424" s="8" t="s">
        <v>2951</v>
      </c>
      <c r="C1424" s="24">
        <v>137769</v>
      </c>
      <c r="D1424" s="25" t="s">
        <v>2203</v>
      </c>
      <c r="E1424" s="6" t="str">
        <f>IF(TicketTotals35[[#This Row],[New Tickets]]&gt;=500, "TRUE", "FALSE")</f>
        <v>TRUE</v>
      </c>
      <c r="F1424" s="28">
        <f>_xlfn.XLOOKUP(C1424,[1]Sheet1!$A$4:$A$1530,[1]Sheet1!$B$4:$B$1530)</f>
        <v>26248</v>
      </c>
      <c r="G1424" s="4">
        <f>IF(TicketTotals35[[#This Row],[New Tickets]]&gt;499, TicketTotals35[[#This Row],[New Tickets]], 0)</f>
        <v>26248</v>
      </c>
      <c r="H1424" s="3">
        <f>ROUND((TicketTotals35[[#This Row],[Billed Tickets]]/$F$5)*$F$6, 2)</f>
        <v>17139.79</v>
      </c>
      <c r="I1424" s="2">
        <f>TicketTotals35[[#This Row],[Billed Tickets]]/$F$5</f>
        <v>3.2647220956311829E-3</v>
      </c>
    </row>
    <row r="1425" spans="1:9" x14ac:dyDescent="0.35">
      <c r="A1425" s="27" t="s">
        <v>1759</v>
      </c>
      <c r="B1425" s="8" t="s">
        <v>2951</v>
      </c>
      <c r="C1425" s="24">
        <v>137980</v>
      </c>
      <c r="D1425" s="26" t="s">
        <v>2204</v>
      </c>
      <c r="E1425" s="6" t="str">
        <f>IF(TicketTotals35[[#This Row],[New Tickets]]&gt;=500, "TRUE", "FALSE")</f>
        <v>TRUE</v>
      </c>
      <c r="F1425" s="28">
        <f>_xlfn.XLOOKUP(C1425,[1]Sheet1!$A$4:$A$1530,[1]Sheet1!$B$4:$B$1530)</f>
        <v>3821</v>
      </c>
      <c r="G1425" s="4">
        <f>IF(TicketTotals35[[#This Row],[New Tickets]]&gt;499, TicketTotals35[[#This Row],[New Tickets]], 0)</f>
        <v>3821</v>
      </c>
      <c r="H1425" s="3">
        <f>ROUND((TicketTotals35[[#This Row],[Billed Tickets]]/$F$5)*$F$6, 2)</f>
        <v>2495.09</v>
      </c>
      <c r="I1425" s="2">
        <f>TicketTotals35[[#This Row],[Billed Tickets]]/$F$5</f>
        <v>4.7525537669181462E-4</v>
      </c>
    </row>
    <row r="1426" spans="1:9" ht="31" x14ac:dyDescent="0.35">
      <c r="A1426" s="27" t="s">
        <v>1759</v>
      </c>
      <c r="B1426" s="8" t="s">
        <v>2951</v>
      </c>
      <c r="C1426" s="24">
        <v>138033</v>
      </c>
      <c r="D1426" s="25" t="s">
        <v>2730</v>
      </c>
      <c r="E1426" s="6" t="str">
        <f>IF(TicketTotals35[[#This Row],[New Tickets]]&gt;=500, "TRUE", "FALSE")</f>
        <v>FALSE</v>
      </c>
      <c r="F1426" s="28">
        <f>_xlfn.XLOOKUP(C1426,[1]Sheet1!$A$4:$A$1530,[1]Sheet1!$B$4:$B$1530)</f>
        <v>17</v>
      </c>
      <c r="G1426" s="4">
        <f>IF(TicketTotals35[[#This Row],[New Tickets]]&gt;499, TicketTotals35[[#This Row],[New Tickets]], 0)</f>
        <v>0</v>
      </c>
      <c r="H1426" s="3">
        <f>ROUND((TicketTotals35[[#This Row],[Billed Tickets]]/$F$5)*$F$6, 2)</f>
        <v>0</v>
      </c>
      <c r="I1426" s="2">
        <f>TicketTotals35[[#This Row],[Billed Tickets]]/$F$5</f>
        <v>0</v>
      </c>
    </row>
    <row r="1427" spans="1:9" x14ac:dyDescent="0.35">
      <c r="A1427" s="27" t="s">
        <v>1759</v>
      </c>
      <c r="B1427" s="8" t="s">
        <v>2951</v>
      </c>
      <c r="C1427" s="24">
        <v>138191</v>
      </c>
      <c r="D1427" s="26" t="s">
        <v>2205</v>
      </c>
      <c r="E1427" s="6" t="str">
        <f>IF(TicketTotals35[[#This Row],[New Tickets]]&gt;=500, "TRUE", "FALSE")</f>
        <v>TRUE</v>
      </c>
      <c r="F1427" s="28">
        <f>_xlfn.XLOOKUP(C1427,[1]Sheet1!$A$4:$A$1530,[1]Sheet1!$B$4:$B$1530)</f>
        <v>519</v>
      </c>
      <c r="G1427" s="4">
        <f>IF(TicketTotals35[[#This Row],[New Tickets]]&gt;499, TicketTotals35[[#This Row],[New Tickets]], 0)</f>
        <v>519</v>
      </c>
      <c r="H1427" s="3">
        <f>ROUND((TicketTotals35[[#This Row],[Billed Tickets]]/$F$5)*$F$6, 2)</f>
        <v>338.9</v>
      </c>
      <c r="I1427" s="2">
        <f>TicketTotals35[[#This Row],[Billed Tickets]]/$F$5</f>
        <v>6.4553138053664424E-5</v>
      </c>
    </row>
    <row r="1428" spans="1:9" x14ac:dyDescent="0.35">
      <c r="A1428" s="27" t="s">
        <v>1759</v>
      </c>
      <c r="B1428" s="8" t="s">
        <v>2951</v>
      </c>
      <c r="C1428" s="24">
        <v>138481</v>
      </c>
      <c r="D1428" s="25" t="s">
        <v>2192</v>
      </c>
      <c r="E1428" s="6" t="str">
        <f>IF(TicketTotals35[[#This Row],[New Tickets]]&gt;=500, "TRUE", "FALSE")</f>
        <v>FALSE</v>
      </c>
      <c r="F1428" s="28">
        <f>_xlfn.XLOOKUP(C1428,[1]Sheet1!$A$4:$A$1530,[1]Sheet1!$B$4:$B$1530)</f>
        <v>5</v>
      </c>
      <c r="G1428" s="4">
        <f>IF(TicketTotals35[[#This Row],[New Tickets]]&gt;499, TicketTotals35[[#This Row],[New Tickets]], 0)</f>
        <v>0</v>
      </c>
      <c r="H1428" s="3">
        <f>ROUND((TicketTotals35[[#This Row],[Billed Tickets]]/$F$5)*$F$6, 2)</f>
        <v>0</v>
      </c>
      <c r="I1428" s="2">
        <f>TicketTotals35[[#This Row],[Billed Tickets]]/$F$5</f>
        <v>0</v>
      </c>
    </row>
    <row r="1429" spans="1:9" x14ac:dyDescent="0.35">
      <c r="A1429" s="27" t="s">
        <v>1759</v>
      </c>
      <c r="B1429" s="8" t="s">
        <v>2951</v>
      </c>
      <c r="C1429" s="24">
        <v>138785</v>
      </c>
      <c r="D1429" s="26" t="s">
        <v>3058</v>
      </c>
      <c r="E1429" s="6" t="str">
        <f>IF(TicketTotals35[[#This Row],[New Tickets]]&gt;=500, "TRUE", "FALSE")</f>
        <v>FALSE</v>
      </c>
      <c r="F1429" s="28">
        <f>_xlfn.XLOOKUP(C1429,[1]Sheet1!$A$4:$A$1530,[1]Sheet1!$B$4:$B$1530)</f>
        <v>39</v>
      </c>
      <c r="G1429" s="4">
        <f>IF(TicketTotals35[[#This Row],[New Tickets]]&gt;499, TicketTotals35[[#This Row],[New Tickets]], 0)</f>
        <v>0</v>
      </c>
      <c r="H1429" s="3">
        <f>ROUND((TicketTotals35[[#This Row],[Billed Tickets]]/$F$5)*$F$6, 2)</f>
        <v>0</v>
      </c>
      <c r="I1429" s="2">
        <f>TicketTotals35[[#This Row],[Billed Tickets]]/$F$5</f>
        <v>0</v>
      </c>
    </row>
    <row r="1430" spans="1:9" x14ac:dyDescent="0.35">
      <c r="A1430" s="27" t="s">
        <v>1759</v>
      </c>
      <c r="B1430" s="8" t="s">
        <v>2951</v>
      </c>
      <c r="C1430" s="24">
        <v>138799</v>
      </c>
      <c r="D1430" s="25" t="s">
        <v>383</v>
      </c>
      <c r="E1430" s="6" t="str">
        <f>IF(TicketTotals35[[#This Row],[New Tickets]]&gt;=500, "TRUE", "FALSE")</f>
        <v>TRUE</v>
      </c>
      <c r="F1430" s="28">
        <f>_xlfn.XLOOKUP(C1430,[1]Sheet1!$A$4:$A$1530,[1]Sheet1!$B$4:$B$1530)</f>
        <v>2649</v>
      </c>
      <c r="G1430" s="4">
        <f>IF(TicketTotals35[[#This Row],[New Tickets]]&gt;499, TicketTotals35[[#This Row],[New Tickets]], 0)</f>
        <v>2649</v>
      </c>
      <c r="H1430" s="3">
        <f>ROUND((TicketTotals35[[#This Row],[Billed Tickets]]/$F$5)*$F$6, 2)</f>
        <v>1729.78</v>
      </c>
      <c r="I1430" s="2">
        <f>TicketTotals35[[#This Row],[Billed Tickets]]/$F$5</f>
        <v>3.2948220174211382E-4</v>
      </c>
    </row>
    <row r="1431" spans="1:9" x14ac:dyDescent="0.35">
      <c r="A1431" s="27" t="s">
        <v>1759</v>
      </c>
      <c r="B1431" s="8" t="s">
        <v>2951</v>
      </c>
      <c r="C1431" s="24">
        <v>138802</v>
      </c>
      <c r="D1431" s="26" t="s">
        <v>2207</v>
      </c>
      <c r="E1431" s="6" t="str">
        <f>IF(TicketTotals35[[#This Row],[New Tickets]]&gt;=500, "TRUE", "FALSE")</f>
        <v>TRUE</v>
      </c>
      <c r="F1431" s="28">
        <f>_xlfn.XLOOKUP(C1431,[1]Sheet1!$A$4:$A$1530,[1]Sheet1!$B$4:$B$1530)</f>
        <v>7551</v>
      </c>
      <c r="G1431" s="4">
        <f>IF(TicketTotals35[[#This Row],[New Tickets]]&gt;499, TicketTotals35[[#This Row],[New Tickets]], 0)</f>
        <v>7551</v>
      </c>
      <c r="H1431" s="3">
        <f>ROUND((TicketTotals35[[#This Row],[Billed Tickets]]/$F$5)*$F$6, 2)</f>
        <v>4930.76</v>
      </c>
      <c r="I1431" s="2">
        <f>TicketTotals35[[#This Row],[Billed Tickets]]/$F$5</f>
        <v>9.3919218775186922E-4</v>
      </c>
    </row>
    <row r="1432" spans="1:9" x14ac:dyDescent="0.35">
      <c r="A1432" s="27" t="s">
        <v>1759</v>
      </c>
      <c r="B1432" s="8" t="s">
        <v>2951</v>
      </c>
      <c r="C1432" s="24">
        <v>138805</v>
      </c>
      <c r="D1432" s="25" t="s">
        <v>2208</v>
      </c>
      <c r="E1432" s="6" t="str">
        <f>IF(TicketTotals35[[#This Row],[New Tickets]]&gt;=500, "TRUE", "FALSE")</f>
        <v>FALSE</v>
      </c>
      <c r="F1432" s="28">
        <f>_xlfn.XLOOKUP(C1432,[1]Sheet1!$A$4:$A$1530,[1]Sheet1!$B$4:$B$1530)</f>
        <v>313</v>
      </c>
      <c r="G1432" s="4">
        <f>IF(TicketTotals35[[#This Row],[New Tickets]]&gt;499, TicketTotals35[[#This Row],[New Tickets]], 0)</f>
        <v>0</v>
      </c>
      <c r="H1432" s="3">
        <f>ROUND((TicketTotals35[[#This Row],[Billed Tickets]]/$F$5)*$F$6, 2)</f>
        <v>0</v>
      </c>
      <c r="I1432" s="2">
        <f>TicketTotals35[[#This Row],[Billed Tickets]]/$F$5</f>
        <v>0</v>
      </c>
    </row>
    <row r="1433" spans="1:9" x14ac:dyDescent="0.35">
      <c r="A1433" s="27" t="s">
        <v>1759</v>
      </c>
      <c r="B1433" s="8" t="s">
        <v>2951</v>
      </c>
      <c r="C1433" s="24">
        <v>138812</v>
      </c>
      <c r="D1433" s="26" t="s">
        <v>2209</v>
      </c>
      <c r="E1433" s="6" t="str">
        <f>IF(TicketTotals35[[#This Row],[New Tickets]]&gt;=500, "TRUE", "FALSE")</f>
        <v>FALSE</v>
      </c>
      <c r="F1433" s="28">
        <f>_xlfn.XLOOKUP(C1433,[1]Sheet1!$A$4:$A$1530,[1]Sheet1!$B$4:$B$1530)</f>
        <v>155</v>
      </c>
      <c r="G1433" s="4">
        <f>IF(TicketTotals35[[#This Row],[New Tickets]]&gt;499, TicketTotals35[[#This Row],[New Tickets]], 0)</f>
        <v>0</v>
      </c>
      <c r="H1433" s="3">
        <f>ROUND((TicketTotals35[[#This Row],[Billed Tickets]]/$F$5)*$F$6, 2)</f>
        <v>0</v>
      </c>
      <c r="I1433" s="2">
        <f>TicketTotals35[[#This Row],[Billed Tickets]]/$F$5</f>
        <v>0</v>
      </c>
    </row>
    <row r="1434" spans="1:9" x14ac:dyDescent="0.35">
      <c r="A1434" s="27" t="s">
        <v>1759</v>
      </c>
      <c r="B1434" s="8" t="s">
        <v>2951</v>
      </c>
      <c r="C1434" s="24">
        <v>138910</v>
      </c>
      <c r="D1434" s="25" t="s">
        <v>2210</v>
      </c>
      <c r="E1434" s="6" t="str">
        <f>IF(TicketTotals35[[#This Row],[New Tickets]]&gt;=500, "TRUE", "FALSE")</f>
        <v>FALSE</v>
      </c>
      <c r="F1434" s="28">
        <f>_xlfn.XLOOKUP(C1434,[1]Sheet1!$A$4:$A$1530,[1]Sheet1!$B$4:$B$1530)</f>
        <v>243</v>
      </c>
      <c r="G1434" s="4">
        <f>IF(TicketTotals35[[#This Row],[New Tickets]]&gt;499, TicketTotals35[[#This Row],[New Tickets]], 0)</f>
        <v>0</v>
      </c>
      <c r="H1434" s="3">
        <f>ROUND((TicketTotals35[[#This Row],[Billed Tickets]]/$F$5)*$F$6, 2)</f>
        <v>0</v>
      </c>
      <c r="I1434" s="2">
        <f>TicketTotals35[[#This Row],[Billed Tickets]]/$F$5</f>
        <v>0</v>
      </c>
    </row>
    <row r="1435" spans="1:9" x14ac:dyDescent="0.35">
      <c r="A1435" s="27" t="s">
        <v>1759</v>
      </c>
      <c r="B1435" s="8" t="s">
        <v>2951</v>
      </c>
      <c r="C1435" s="24">
        <v>138962</v>
      </c>
      <c r="D1435" s="26" t="s">
        <v>2211</v>
      </c>
      <c r="E1435" s="6" t="str">
        <f>IF(TicketTotals35[[#This Row],[New Tickets]]&gt;=500, "TRUE", "FALSE")</f>
        <v>FALSE</v>
      </c>
      <c r="F1435" s="28">
        <f>_xlfn.XLOOKUP(C1435,[1]Sheet1!$A$4:$A$1530,[1]Sheet1!$B$4:$B$1530)</f>
        <v>7</v>
      </c>
      <c r="G1435" s="4">
        <f>IF(TicketTotals35[[#This Row],[New Tickets]]&gt;499, TicketTotals35[[#This Row],[New Tickets]], 0)</f>
        <v>0</v>
      </c>
      <c r="H1435" s="3">
        <f>ROUND((TicketTotals35[[#This Row],[Billed Tickets]]/$F$5)*$F$6, 2)</f>
        <v>0</v>
      </c>
      <c r="I1435" s="2">
        <f>TicketTotals35[[#This Row],[Billed Tickets]]/$F$5</f>
        <v>0</v>
      </c>
    </row>
    <row r="1436" spans="1:9" x14ac:dyDescent="0.35">
      <c r="A1436" s="27" t="s">
        <v>1759</v>
      </c>
      <c r="B1436" s="8" t="s">
        <v>2951</v>
      </c>
      <c r="C1436" s="24">
        <v>138975</v>
      </c>
      <c r="D1436" s="26" t="s">
        <v>3059</v>
      </c>
      <c r="E1436" s="6" t="str">
        <f>IF(TicketTotals35[[#This Row],[New Tickets]]&gt;=500, "TRUE", "FALSE")</f>
        <v>FALSE</v>
      </c>
      <c r="F1436" s="28">
        <f>_xlfn.XLOOKUP(C1436,[1]Sheet1!$A$4:$A$1530,[1]Sheet1!$B$4:$B$1530)</f>
        <v>22</v>
      </c>
      <c r="G1436" s="4">
        <f>IF(TicketTotals35[[#This Row],[New Tickets]]&gt;499, TicketTotals35[[#This Row],[New Tickets]], 0)</f>
        <v>0</v>
      </c>
      <c r="H1436" s="3">
        <f>ROUND((TicketTotals35[[#This Row],[Billed Tickets]]/$F$5)*$F$6, 2)</f>
        <v>0</v>
      </c>
      <c r="I1436" s="2">
        <f>TicketTotals35[[#This Row],[Billed Tickets]]/$F$5</f>
        <v>0</v>
      </c>
    </row>
    <row r="1437" spans="1:9" x14ac:dyDescent="0.35">
      <c r="A1437" s="27" t="s">
        <v>1759</v>
      </c>
      <c r="B1437" s="8" t="s">
        <v>2951</v>
      </c>
      <c r="C1437" s="24">
        <v>138988</v>
      </c>
      <c r="D1437" s="26" t="s">
        <v>3060</v>
      </c>
      <c r="E1437" s="6" t="str">
        <f>IF(TicketTotals35[[#This Row],[New Tickets]]&gt;=500, "TRUE", "FALSE")</f>
        <v>TRUE</v>
      </c>
      <c r="F1437" s="28">
        <f>_xlfn.XLOOKUP(C1437,[1]Sheet1!$A$4:$A$1530,[1]Sheet1!$B$4:$B$1530)</f>
        <v>7382</v>
      </c>
      <c r="G1437" s="4">
        <f>IF(TicketTotals35[[#This Row],[New Tickets]]&gt;499, TicketTotals35[[#This Row],[New Tickets]], 0)</f>
        <v>7382</v>
      </c>
      <c r="H1437" s="3">
        <f>ROUND((TicketTotals35[[#This Row],[Billed Tickets]]/$F$5)*$F$6, 2)</f>
        <v>4820.3999999999996</v>
      </c>
      <c r="I1437" s="2">
        <f>TicketTotals35[[#This Row],[Billed Tickets]]/$F$5</f>
        <v>9.1817199443574335E-4</v>
      </c>
    </row>
    <row r="1438" spans="1:9" x14ac:dyDescent="0.35">
      <c r="A1438" s="27" t="s">
        <v>1759</v>
      </c>
      <c r="B1438" s="8" t="s">
        <v>2951</v>
      </c>
      <c r="C1438" s="24">
        <v>139015</v>
      </c>
      <c r="D1438" s="25" t="s">
        <v>2212</v>
      </c>
      <c r="E1438" s="6" t="str">
        <f>IF(TicketTotals35[[#This Row],[New Tickets]]&gt;=500, "TRUE", "FALSE")</f>
        <v>FALSE</v>
      </c>
      <c r="F1438" s="28">
        <f>_xlfn.XLOOKUP(C1438,[1]Sheet1!$A$4:$A$1530,[1]Sheet1!$B$4:$B$1530)</f>
        <v>41</v>
      </c>
      <c r="G1438" s="4">
        <f>IF(TicketTotals35[[#This Row],[New Tickets]]&gt;499, TicketTotals35[[#This Row],[New Tickets]], 0)</f>
        <v>0</v>
      </c>
      <c r="H1438" s="3">
        <f>ROUND((TicketTotals35[[#This Row],[Billed Tickets]]/$F$5)*$F$6, 2)</f>
        <v>0</v>
      </c>
      <c r="I1438" s="2">
        <f>TicketTotals35[[#This Row],[Billed Tickets]]/$F$5</f>
        <v>0</v>
      </c>
    </row>
    <row r="1439" spans="1:9" x14ac:dyDescent="0.35">
      <c r="A1439" s="27" t="s">
        <v>1759</v>
      </c>
      <c r="B1439" s="8" t="s">
        <v>2951</v>
      </c>
      <c r="C1439" s="24">
        <v>139018</v>
      </c>
      <c r="D1439" s="26" t="s">
        <v>2213</v>
      </c>
      <c r="E1439" s="6" t="str">
        <f>IF(TicketTotals35[[#This Row],[New Tickets]]&gt;=500, "TRUE", "FALSE")</f>
        <v>FALSE</v>
      </c>
      <c r="F1439" s="28">
        <f>_xlfn.XLOOKUP(C1439,[1]Sheet1!$A$4:$A$1530,[1]Sheet1!$B$4:$B$1530)</f>
        <v>88</v>
      </c>
      <c r="G1439" s="4">
        <f>IF(TicketTotals35[[#This Row],[New Tickets]]&gt;499, TicketTotals35[[#This Row],[New Tickets]], 0)</f>
        <v>0</v>
      </c>
      <c r="H1439" s="3">
        <f>ROUND((TicketTotals35[[#This Row],[Billed Tickets]]/$F$5)*$F$6, 2)</f>
        <v>0</v>
      </c>
      <c r="I1439" s="2">
        <f>TicketTotals35[[#This Row],[Billed Tickets]]/$F$5</f>
        <v>0</v>
      </c>
    </row>
    <row r="1440" spans="1:9" x14ac:dyDescent="0.35">
      <c r="A1440" s="27" t="s">
        <v>1759</v>
      </c>
      <c r="B1440" s="8" t="s">
        <v>2951</v>
      </c>
      <c r="C1440" s="24">
        <v>139022</v>
      </c>
      <c r="D1440" s="25" t="s">
        <v>2214</v>
      </c>
      <c r="E1440" s="6" t="str">
        <f>IF(TicketTotals35[[#This Row],[New Tickets]]&gt;=500, "TRUE", "FALSE")</f>
        <v>FALSE</v>
      </c>
      <c r="F1440" s="28">
        <f>_xlfn.XLOOKUP(C1440,[1]Sheet1!$A$4:$A$1530,[1]Sheet1!$B$4:$B$1530)</f>
        <v>79</v>
      </c>
      <c r="G1440" s="4">
        <f>IF(TicketTotals35[[#This Row],[New Tickets]]&gt;499, TicketTotals35[[#This Row],[New Tickets]], 0)</f>
        <v>0</v>
      </c>
      <c r="H1440" s="3">
        <f>ROUND((TicketTotals35[[#This Row],[Billed Tickets]]/$F$5)*$F$6, 2)</f>
        <v>0</v>
      </c>
      <c r="I1440" s="2">
        <f>TicketTotals35[[#This Row],[Billed Tickets]]/$F$5</f>
        <v>0</v>
      </c>
    </row>
    <row r="1441" spans="1:9" ht="31" x14ac:dyDescent="0.35">
      <c r="A1441" s="27" t="s">
        <v>1759</v>
      </c>
      <c r="B1441" s="8" t="s">
        <v>2951</v>
      </c>
      <c r="C1441" s="24">
        <v>139029</v>
      </c>
      <c r="D1441" s="26" t="s">
        <v>2215</v>
      </c>
      <c r="E1441" s="6" t="str">
        <f>IF(TicketTotals35[[#This Row],[New Tickets]]&gt;=500, "TRUE", "FALSE")</f>
        <v>FALSE</v>
      </c>
      <c r="F1441" s="28">
        <f>_xlfn.XLOOKUP(C1441,[1]Sheet1!$A$4:$A$1530,[1]Sheet1!$B$4:$B$1530)</f>
        <v>85</v>
      </c>
      <c r="G1441" s="4">
        <f>IF(TicketTotals35[[#This Row],[New Tickets]]&gt;499, TicketTotals35[[#This Row],[New Tickets]], 0)</f>
        <v>0</v>
      </c>
      <c r="H1441" s="3">
        <f>ROUND((TicketTotals35[[#This Row],[Billed Tickets]]/$F$5)*$F$6, 2)</f>
        <v>0</v>
      </c>
      <c r="I1441" s="2">
        <f>TicketTotals35[[#This Row],[Billed Tickets]]/$F$5</f>
        <v>0</v>
      </c>
    </row>
    <row r="1442" spans="1:9" x14ac:dyDescent="0.35">
      <c r="A1442" s="27" t="s">
        <v>1759</v>
      </c>
      <c r="B1442" s="8" t="s">
        <v>2951</v>
      </c>
      <c r="C1442" s="24">
        <v>139036</v>
      </c>
      <c r="D1442" s="25" t="s">
        <v>2216</v>
      </c>
      <c r="E1442" s="6" t="str">
        <f>IF(TicketTotals35[[#This Row],[New Tickets]]&gt;=500, "TRUE", "FALSE")</f>
        <v>TRUE</v>
      </c>
      <c r="F1442" s="28">
        <f>_xlfn.XLOOKUP(C1442,[1]Sheet1!$A$4:$A$1530,[1]Sheet1!$B$4:$B$1530)</f>
        <v>4396</v>
      </c>
      <c r="G1442" s="4">
        <f>IF(TicketTotals35[[#This Row],[New Tickets]]&gt;499, TicketTotals35[[#This Row],[New Tickets]], 0)</f>
        <v>4396</v>
      </c>
      <c r="H1442" s="3">
        <f>ROUND((TicketTotals35[[#This Row],[Billed Tickets]]/$F$5)*$F$6, 2)</f>
        <v>2870.56</v>
      </c>
      <c r="I1442" s="2">
        <f>TicketTotals35[[#This Row],[Billed Tickets]]/$F$5</f>
        <v>5.4677378590348527E-4</v>
      </c>
    </row>
    <row r="1443" spans="1:9" x14ac:dyDescent="0.35">
      <c r="A1443" s="27" t="s">
        <v>1759</v>
      </c>
      <c r="B1443" s="8" t="s">
        <v>2951</v>
      </c>
      <c r="C1443" s="24">
        <v>139141</v>
      </c>
      <c r="D1443" s="26" t="s">
        <v>2217</v>
      </c>
      <c r="E1443" s="6" t="str">
        <f>IF(TicketTotals35[[#This Row],[New Tickets]]&gt;=500, "TRUE", "FALSE")</f>
        <v>FALSE</v>
      </c>
      <c r="F1443" s="28">
        <f>_xlfn.XLOOKUP(C1443,[1]Sheet1!$A$4:$A$1530,[1]Sheet1!$B$4:$B$1530)</f>
        <v>150</v>
      </c>
      <c r="G1443" s="4">
        <f>IF(TicketTotals35[[#This Row],[New Tickets]]&gt;499, TicketTotals35[[#This Row],[New Tickets]], 0)</f>
        <v>0</v>
      </c>
      <c r="H1443" s="3">
        <f>ROUND((TicketTotals35[[#This Row],[Billed Tickets]]/$F$5)*$F$6, 2)</f>
        <v>0</v>
      </c>
      <c r="I1443" s="2">
        <f>TicketTotals35[[#This Row],[Billed Tickets]]/$F$5</f>
        <v>0</v>
      </c>
    </row>
    <row r="1444" spans="1:9" x14ac:dyDescent="0.35">
      <c r="A1444" s="27" t="s">
        <v>1759</v>
      </c>
      <c r="B1444" s="8" t="s">
        <v>2951</v>
      </c>
      <c r="C1444" s="24">
        <v>139196</v>
      </c>
      <c r="D1444" s="25" t="s">
        <v>2239</v>
      </c>
      <c r="E1444" s="6" t="str">
        <f>IF(TicketTotals35[[#This Row],[New Tickets]]&gt;=500, "TRUE", "FALSE")</f>
        <v>FALSE</v>
      </c>
      <c r="F1444" s="28">
        <f>_xlfn.XLOOKUP(C1444,[1]Sheet1!$A$4:$A$1530,[1]Sheet1!$B$4:$B$1530)</f>
        <v>3</v>
      </c>
      <c r="G1444" s="4">
        <f>IF(TicketTotals35[[#This Row],[New Tickets]]&gt;499, TicketTotals35[[#This Row],[New Tickets]], 0)</f>
        <v>0</v>
      </c>
      <c r="H1444" s="3">
        <f>ROUND((TicketTotals35[[#This Row],[Billed Tickets]]/$F$5)*$F$6, 2)</f>
        <v>0</v>
      </c>
      <c r="I1444" s="2">
        <f>TicketTotals35[[#This Row],[Billed Tickets]]/$F$5</f>
        <v>0</v>
      </c>
    </row>
    <row r="1445" spans="1:9" x14ac:dyDescent="0.35">
      <c r="A1445" s="27" t="s">
        <v>1759</v>
      </c>
      <c r="B1445" s="8" t="s">
        <v>2951</v>
      </c>
      <c r="C1445" s="24">
        <v>139352</v>
      </c>
      <c r="D1445" s="26" t="s">
        <v>2224</v>
      </c>
      <c r="E1445" s="6" t="str">
        <f>IF(TicketTotals35[[#This Row],[New Tickets]]&gt;=500, "TRUE", "FALSE")</f>
        <v>TRUE</v>
      </c>
      <c r="F1445" s="28">
        <f>_xlfn.XLOOKUP(C1445,[1]Sheet1!$A$4:$A$1530,[1]Sheet1!$B$4:$B$1530)</f>
        <v>849</v>
      </c>
      <c r="G1445" s="4">
        <f>IF(TicketTotals35[[#This Row],[New Tickets]]&gt;499, TicketTotals35[[#This Row],[New Tickets]], 0)</f>
        <v>849</v>
      </c>
      <c r="H1445" s="3">
        <f>ROUND((TicketTotals35[[#This Row],[Billed Tickets]]/$F$5)*$F$6, 2)</f>
        <v>554.39</v>
      </c>
      <c r="I1445" s="2">
        <f>TicketTotals35[[#This Row],[Billed Tickets]]/$F$5</f>
        <v>1.05598485949058E-4</v>
      </c>
    </row>
    <row r="1446" spans="1:9" x14ac:dyDescent="0.35">
      <c r="A1446" s="27" t="s">
        <v>1759</v>
      </c>
      <c r="B1446" s="8" t="s">
        <v>2951</v>
      </c>
      <c r="C1446" s="24">
        <v>139405</v>
      </c>
      <c r="D1446" s="25" t="s">
        <v>2220</v>
      </c>
      <c r="E1446" s="6" t="str">
        <f>IF(TicketTotals35[[#This Row],[New Tickets]]&gt;=500, "TRUE", "FALSE")</f>
        <v>FALSE</v>
      </c>
      <c r="F1446" s="28">
        <f>_xlfn.XLOOKUP(C1446,[1]Sheet1!$A$4:$A$1530,[1]Sheet1!$B$4:$B$1530)</f>
        <v>59</v>
      </c>
      <c r="G1446" s="4">
        <f>IF(TicketTotals35[[#This Row],[New Tickets]]&gt;499, TicketTotals35[[#This Row],[New Tickets]], 0)</f>
        <v>0</v>
      </c>
      <c r="H1446" s="3">
        <f>ROUND((TicketTotals35[[#This Row],[Billed Tickets]]/$F$5)*$F$6, 2)</f>
        <v>0</v>
      </c>
      <c r="I1446" s="2">
        <f>TicketTotals35[[#This Row],[Billed Tickets]]/$F$5</f>
        <v>0</v>
      </c>
    </row>
    <row r="1447" spans="1:9" x14ac:dyDescent="0.35">
      <c r="A1447" s="27" t="s">
        <v>1759</v>
      </c>
      <c r="B1447" s="8" t="s">
        <v>2951</v>
      </c>
      <c r="C1447" s="24">
        <v>139408</v>
      </c>
      <c r="D1447" s="26" t="s">
        <v>2221</v>
      </c>
      <c r="E1447" s="6" t="str">
        <f>IF(TicketTotals35[[#This Row],[New Tickets]]&gt;=500, "TRUE", "FALSE")</f>
        <v>TRUE</v>
      </c>
      <c r="F1447" s="28">
        <f>_xlfn.XLOOKUP(C1447,[1]Sheet1!$A$4:$A$1530,[1]Sheet1!$B$4:$B$1530)</f>
        <v>1793</v>
      </c>
      <c r="G1447" s="4">
        <f>IF(TicketTotals35[[#This Row],[New Tickets]]&gt;499, TicketTotals35[[#This Row],[New Tickets]], 0)</f>
        <v>1793</v>
      </c>
      <c r="H1447" s="3">
        <f>ROUND((TicketTotals35[[#This Row],[Billed Tickets]]/$F$5)*$F$6, 2)</f>
        <v>1170.82</v>
      </c>
      <c r="I1447" s="2">
        <f>TicketTotals35[[#This Row],[Billed Tickets]]/$F$5</f>
        <v>2.2301305689830504E-4</v>
      </c>
    </row>
    <row r="1448" spans="1:9" x14ac:dyDescent="0.35">
      <c r="A1448" s="27" t="s">
        <v>1759</v>
      </c>
      <c r="B1448" s="8" t="s">
        <v>2951</v>
      </c>
      <c r="C1448" s="24">
        <v>140090</v>
      </c>
      <c r="D1448" s="25" t="s">
        <v>2222</v>
      </c>
      <c r="E1448" s="6" t="str">
        <f>IF(TicketTotals35[[#This Row],[New Tickets]]&gt;=500, "TRUE", "FALSE")</f>
        <v>FALSE</v>
      </c>
      <c r="F1448" s="28">
        <f>_xlfn.XLOOKUP(C1448,[1]Sheet1!$A$4:$A$1530,[1]Sheet1!$B$4:$B$1530)</f>
        <v>288</v>
      </c>
      <c r="G1448" s="4">
        <f>IF(TicketTotals35[[#This Row],[New Tickets]]&gt;499, TicketTotals35[[#This Row],[New Tickets]], 0)</f>
        <v>0</v>
      </c>
      <c r="H1448" s="3">
        <f>ROUND((TicketTotals35[[#This Row],[Billed Tickets]]/$F$5)*$F$6, 2)</f>
        <v>0</v>
      </c>
      <c r="I1448" s="2">
        <f>TicketTotals35[[#This Row],[Billed Tickets]]/$F$5</f>
        <v>0</v>
      </c>
    </row>
    <row r="1449" spans="1:9" x14ac:dyDescent="0.35">
      <c r="A1449" s="27" t="s">
        <v>1759</v>
      </c>
      <c r="B1449" s="8" t="s">
        <v>2951</v>
      </c>
      <c r="C1449" s="24">
        <v>140196</v>
      </c>
      <c r="D1449" s="26" t="s">
        <v>2223</v>
      </c>
      <c r="E1449" s="6" t="str">
        <f>IF(TicketTotals35[[#This Row],[New Tickets]]&gt;=500, "TRUE", "FALSE")</f>
        <v>FALSE</v>
      </c>
      <c r="F1449" s="28">
        <f>_xlfn.XLOOKUP(C1449,[1]Sheet1!$A$4:$A$1530,[1]Sheet1!$B$4:$B$1530)</f>
        <v>138</v>
      </c>
      <c r="G1449" s="4">
        <f>IF(TicketTotals35[[#This Row],[New Tickets]]&gt;499, TicketTotals35[[#This Row],[New Tickets]], 0)</f>
        <v>0</v>
      </c>
      <c r="H1449" s="3">
        <f>ROUND((TicketTotals35[[#This Row],[Billed Tickets]]/$F$5)*$F$6, 2)</f>
        <v>0</v>
      </c>
      <c r="I1449" s="2">
        <f>TicketTotals35[[#This Row],[Billed Tickets]]/$F$5</f>
        <v>0</v>
      </c>
    </row>
    <row r="1450" spans="1:9" x14ac:dyDescent="0.35">
      <c r="A1450" s="27" t="s">
        <v>1759</v>
      </c>
      <c r="B1450" s="8" t="s">
        <v>2951</v>
      </c>
      <c r="C1450" s="24">
        <v>140302</v>
      </c>
      <c r="D1450" s="25" t="s">
        <v>2225</v>
      </c>
      <c r="E1450" s="6" t="str">
        <f>IF(TicketTotals35[[#This Row],[New Tickets]]&gt;=500, "TRUE", "FALSE")</f>
        <v>FALSE</v>
      </c>
      <c r="F1450" s="28">
        <f>_xlfn.XLOOKUP(C1450,[1]Sheet1!$A$4:$A$1530,[1]Sheet1!$B$4:$B$1530)</f>
        <v>76</v>
      </c>
      <c r="G1450" s="4">
        <f>IF(TicketTotals35[[#This Row],[New Tickets]]&gt;499, TicketTotals35[[#This Row],[New Tickets]], 0)</f>
        <v>0</v>
      </c>
      <c r="H1450" s="3">
        <f>ROUND((TicketTotals35[[#This Row],[Billed Tickets]]/$F$5)*$F$6, 2)</f>
        <v>0</v>
      </c>
      <c r="I1450" s="2">
        <f>TicketTotals35[[#This Row],[Billed Tickets]]/$F$5</f>
        <v>0</v>
      </c>
    </row>
    <row r="1451" spans="1:9" x14ac:dyDescent="0.35">
      <c r="A1451" s="27" t="s">
        <v>1759</v>
      </c>
      <c r="B1451" s="8" t="s">
        <v>2951</v>
      </c>
      <c r="C1451" s="24">
        <v>140512</v>
      </c>
      <c r="D1451" s="26" t="s">
        <v>2226</v>
      </c>
      <c r="E1451" s="6" t="str">
        <f>IF(TicketTotals35[[#This Row],[New Tickets]]&gt;=500, "TRUE", "FALSE")</f>
        <v>TRUE</v>
      </c>
      <c r="F1451" s="28">
        <f>_xlfn.XLOOKUP(C1451,[1]Sheet1!$A$4:$A$1530,[1]Sheet1!$B$4:$B$1530)</f>
        <v>1993</v>
      </c>
      <c r="G1451" s="4">
        <f>IF(TicketTotals35[[#This Row],[New Tickets]]&gt;499, TicketTotals35[[#This Row],[New Tickets]], 0)</f>
        <v>1993</v>
      </c>
      <c r="H1451" s="3">
        <f>ROUND((TicketTotals35[[#This Row],[Billed Tickets]]/$F$5)*$F$6, 2)</f>
        <v>1301.42</v>
      </c>
      <c r="I1451" s="2">
        <f>TicketTotals35[[#This Row],[Billed Tickets]]/$F$5</f>
        <v>2.4788902531975568E-4</v>
      </c>
    </row>
    <row r="1452" spans="1:9" x14ac:dyDescent="0.35">
      <c r="A1452" s="27" t="s">
        <v>1759</v>
      </c>
      <c r="B1452" s="8" t="s">
        <v>2951</v>
      </c>
      <c r="C1452" s="24">
        <v>140564</v>
      </c>
      <c r="D1452" s="25" t="s">
        <v>2227</v>
      </c>
      <c r="E1452" s="6" t="str">
        <f>IF(TicketTotals35[[#This Row],[New Tickets]]&gt;=500, "TRUE", "FALSE")</f>
        <v>FALSE</v>
      </c>
      <c r="F1452" s="28">
        <f>_xlfn.XLOOKUP(C1452,[1]Sheet1!$A$4:$A$1530,[1]Sheet1!$B$4:$B$1530)</f>
        <v>58</v>
      </c>
      <c r="G1452" s="4">
        <f>IF(TicketTotals35[[#This Row],[New Tickets]]&gt;499, TicketTotals35[[#This Row],[New Tickets]], 0)</f>
        <v>0</v>
      </c>
      <c r="H1452" s="3">
        <f>ROUND((TicketTotals35[[#This Row],[Billed Tickets]]/$F$5)*$F$6, 2)</f>
        <v>0</v>
      </c>
      <c r="I1452" s="2">
        <f>TicketTotals35[[#This Row],[Billed Tickets]]/$F$5</f>
        <v>0</v>
      </c>
    </row>
    <row r="1453" spans="1:9" x14ac:dyDescent="0.35">
      <c r="A1453" s="27" t="s">
        <v>1759</v>
      </c>
      <c r="B1453" s="8" t="s">
        <v>2951</v>
      </c>
      <c r="C1453" s="24">
        <v>140591</v>
      </c>
      <c r="D1453" s="26" t="s">
        <v>455</v>
      </c>
      <c r="E1453" s="6" t="str">
        <f>IF(TicketTotals35[[#This Row],[New Tickets]]&gt;=500, "TRUE", "FALSE")</f>
        <v>FALSE</v>
      </c>
      <c r="F1453" s="28">
        <f>_xlfn.XLOOKUP(C1453,[1]Sheet1!$A$4:$A$1530,[1]Sheet1!$B$4:$B$1530)</f>
        <v>10</v>
      </c>
      <c r="G1453" s="4">
        <f>IF(TicketTotals35[[#This Row],[New Tickets]]&gt;499, TicketTotals35[[#This Row],[New Tickets]], 0)</f>
        <v>0</v>
      </c>
      <c r="H1453" s="3">
        <f>ROUND((TicketTotals35[[#This Row],[Billed Tickets]]/$F$5)*$F$6, 2)</f>
        <v>0</v>
      </c>
      <c r="I1453" s="2">
        <f>TicketTotals35[[#This Row],[Billed Tickets]]/$F$5</f>
        <v>0</v>
      </c>
    </row>
    <row r="1454" spans="1:9" x14ac:dyDescent="0.35">
      <c r="A1454" s="27" t="s">
        <v>1759</v>
      </c>
      <c r="B1454" s="8" t="s">
        <v>2951</v>
      </c>
      <c r="C1454" s="24">
        <v>140618</v>
      </c>
      <c r="D1454" s="25" t="s">
        <v>2228</v>
      </c>
      <c r="E1454" s="6" t="str">
        <f>IF(TicketTotals35[[#This Row],[New Tickets]]&gt;=500, "TRUE", "FALSE")</f>
        <v>FALSE</v>
      </c>
      <c r="F1454" s="28">
        <f>_xlfn.XLOOKUP(C1454,[1]Sheet1!$A$4:$A$1530,[1]Sheet1!$B$4:$B$1530)</f>
        <v>82</v>
      </c>
      <c r="G1454" s="4">
        <f>IF(TicketTotals35[[#This Row],[New Tickets]]&gt;499, TicketTotals35[[#This Row],[New Tickets]], 0)</f>
        <v>0</v>
      </c>
      <c r="H1454" s="3">
        <f>ROUND((TicketTotals35[[#This Row],[Billed Tickets]]/$F$5)*$F$6, 2)</f>
        <v>0</v>
      </c>
      <c r="I1454" s="2">
        <f>TicketTotals35[[#This Row],[Billed Tickets]]/$F$5</f>
        <v>0</v>
      </c>
    </row>
    <row r="1455" spans="1:9" ht="46.5" x14ac:dyDescent="0.35">
      <c r="A1455" s="27" t="s">
        <v>1759</v>
      </c>
      <c r="B1455" s="8" t="s">
        <v>2951</v>
      </c>
      <c r="C1455" s="24">
        <v>140626</v>
      </c>
      <c r="D1455" s="26" t="s">
        <v>2241</v>
      </c>
      <c r="E1455" s="6" t="str">
        <f>IF(TicketTotals35[[#This Row],[New Tickets]]&gt;=500, "TRUE", "FALSE")</f>
        <v>FALSE</v>
      </c>
      <c r="F1455" s="28">
        <f>_xlfn.XLOOKUP(C1455,[1]Sheet1!$A$4:$A$1530,[1]Sheet1!$B$4:$B$1530)</f>
        <v>213</v>
      </c>
      <c r="G1455" s="4">
        <f>IF(TicketTotals35[[#This Row],[New Tickets]]&gt;499, TicketTotals35[[#This Row],[New Tickets]], 0)</f>
        <v>0</v>
      </c>
      <c r="H1455" s="3">
        <f>ROUND((TicketTotals35[[#This Row],[Billed Tickets]]/$F$5)*$F$6, 2)</f>
        <v>0</v>
      </c>
      <c r="I1455" s="2">
        <f>TicketTotals35[[#This Row],[Billed Tickets]]/$F$5</f>
        <v>0</v>
      </c>
    </row>
    <row r="1456" spans="1:9" x14ac:dyDescent="0.35">
      <c r="A1456" s="27" t="s">
        <v>1759</v>
      </c>
      <c r="B1456" s="8" t="s">
        <v>2951</v>
      </c>
      <c r="C1456" s="24">
        <v>140630</v>
      </c>
      <c r="D1456" s="25" t="s">
        <v>2230</v>
      </c>
      <c r="E1456" s="6" t="str">
        <f>IF(TicketTotals35[[#This Row],[New Tickets]]&gt;=500, "TRUE", "FALSE")</f>
        <v>FALSE</v>
      </c>
      <c r="F1456" s="28">
        <f>_xlfn.XLOOKUP(C1456,[1]Sheet1!$A$4:$A$1530,[1]Sheet1!$B$4:$B$1530)</f>
        <v>8</v>
      </c>
      <c r="G1456" s="4">
        <f>IF(TicketTotals35[[#This Row],[New Tickets]]&gt;499, TicketTotals35[[#This Row],[New Tickets]], 0)</f>
        <v>0</v>
      </c>
      <c r="H1456" s="3">
        <f>ROUND((TicketTotals35[[#This Row],[Billed Tickets]]/$F$5)*$F$6, 2)</f>
        <v>0</v>
      </c>
      <c r="I1456" s="2">
        <f>TicketTotals35[[#This Row],[Billed Tickets]]/$F$5</f>
        <v>0</v>
      </c>
    </row>
    <row r="1457" spans="1:9" x14ac:dyDescent="0.35">
      <c r="A1457" s="27" t="s">
        <v>1759</v>
      </c>
      <c r="B1457" s="8" t="s">
        <v>2951</v>
      </c>
      <c r="C1457" s="24">
        <v>140641</v>
      </c>
      <c r="D1457" s="26" t="s">
        <v>2231</v>
      </c>
      <c r="E1457" s="6" t="str">
        <f>IF(TicketTotals35[[#This Row],[New Tickets]]&gt;=500, "TRUE", "FALSE")</f>
        <v>FALSE</v>
      </c>
      <c r="F1457" s="28">
        <f>_xlfn.XLOOKUP(C1457,[1]Sheet1!$A$4:$A$1530,[1]Sheet1!$B$4:$B$1530)</f>
        <v>177</v>
      </c>
      <c r="G1457" s="4">
        <f>IF(TicketTotals35[[#This Row],[New Tickets]]&gt;499, TicketTotals35[[#This Row],[New Tickets]], 0)</f>
        <v>0</v>
      </c>
      <c r="H1457" s="3">
        <f>ROUND((TicketTotals35[[#This Row],[Billed Tickets]]/$F$5)*$F$6, 2)</f>
        <v>0</v>
      </c>
      <c r="I1457" s="2">
        <f>TicketTotals35[[#This Row],[Billed Tickets]]/$F$5</f>
        <v>0</v>
      </c>
    </row>
    <row r="1458" spans="1:9" x14ac:dyDescent="0.35">
      <c r="A1458" s="27" t="s">
        <v>1759</v>
      </c>
      <c r="B1458" s="8" t="s">
        <v>2951</v>
      </c>
      <c r="C1458" s="24">
        <v>140649</v>
      </c>
      <c r="D1458" s="25" t="s">
        <v>2232</v>
      </c>
      <c r="E1458" s="6" t="str">
        <f>IF(TicketTotals35[[#This Row],[New Tickets]]&gt;=500, "TRUE", "FALSE")</f>
        <v>TRUE</v>
      </c>
      <c r="F1458" s="28">
        <f>_xlfn.XLOOKUP(C1458,[1]Sheet1!$A$4:$A$1530,[1]Sheet1!$B$4:$B$1530)</f>
        <v>1165</v>
      </c>
      <c r="G1458" s="4">
        <f>IF(TicketTotals35[[#This Row],[New Tickets]]&gt;499, TicketTotals35[[#This Row],[New Tickets]], 0)</f>
        <v>1165</v>
      </c>
      <c r="H1458" s="3">
        <f>ROUND((TicketTotals35[[#This Row],[Billed Tickets]]/$F$5)*$F$6, 2)</f>
        <v>760.74</v>
      </c>
      <c r="I1458" s="2">
        <f>TicketTotals35[[#This Row],[Billed Tickets]]/$F$5</f>
        <v>1.4490251605495002E-4</v>
      </c>
    </row>
    <row r="1459" spans="1:9" x14ac:dyDescent="0.35">
      <c r="A1459" s="27" t="s">
        <v>1759</v>
      </c>
      <c r="B1459" s="8" t="s">
        <v>2951</v>
      </c>
      <c r="C1459" s="24">
        <v>140650</v>
      </c>
      <c r="D1459" s="26" t="s">
        <v>2271</v>
      </c>
      <c r="E1459" s="6" t="str">
        <f>IF(TicketTotals35[[#This Row],[New Tickets]]&gt;=500, "TRUE", "FALSE")</f>
        <v>FALSE</v>
      </c>
      <c r="F1459" s="28">
        <f>_xlfn.XLOOKUP(C1459,[1]Sheet1!$A$4:$A$1530,[1]Sheet1!$B$4:$B$1530)</f>
        <v>34</v>
      </c>
      <c r="G1459" s="4">
        <f>IF(TicketTotals35[[#This Row],[New Tickets]]&gt;499, TicketTotals35[[#This Row],[New Tickets]], 0)</f>
        <v>0</v>
      </c>
      <c r="H1459" s="3">
        <f>ROUND((TicketTotals35[[#This Row],[Billed Tickets]]/$F$5)*$F$6, 2)</f>
        <v>0</v>
      </c>
      <c r="I1459" s="2">
        <f>TicketTotals35[[#This Row],[Billed Tickets]]/$F$5</f>
        <v>0</v>
      </c>
    </row>
    <row r="1460" spans="1:9" x14ac:dyDescent="0.35">
      <c r="A1460" s="27" t="s">
        <v>1759</v>
      </c>
      <c r="B1460" s="8" t="s">
        <v>2951</v>
      </c>
      <c r="C1460" s="24">
        <v>140666</v>
      </c>
      <c r="D1460" s="25" t="s">
        <v>2233</v>
      </c>
      <c r="E1460" s="6" t="str">
        <f>IF(TicketTotals35[[#This Row],[New Tickets]]&gt;=500, "TRUE", "FALSE")</f>
        <v>FALSE</v>
      </c>
      <c r="F1460" s="28">
        <f>_xlfn.XLOOKUP(C1460,[1]Sheet1!$A$4:$A$1530,[1]Sheet1!$B$4:$B$1530)</f>
        <v>21</v>
      </c>
      <c r="G1460" s="4">
        <f>IF(TicketTotals35[[#This Row],[New Tickets]]&gt;499, TicketTotals35[[#This Row],[New Tickets]], 0)</f>
        <v>0</v>
      </c>
      <c r="H1460" s="3">
        <f>ROUND((TicketTotals35[[#This Row],[Billed Tickets]]/$F$5)*$F$6, 2)</f>
        <v>0</v>
      </c>
      <c r="I1460" s="2">
        <f>TicketTotals35[[#This Row],[Billed Tickets]]/$F$5</f>
        <v>0</v>
      </c>
    </row>
    <row r="1461" spans="1:9" x14ac:dyDescent="0.35">
      <c r="A1461" s="27" t="s">
        <v>1759</v>
      </c>
      <c r="B1461" s="8" t="s">
        <v>2951</v>
      </c>
      <c r="C1461" s="24">
        <v>140670</v>
      </c>
      <c r="D1461" s="26" t="s">
        <v>2234</v>
      </c>
      <c r="E1461" s="6" t="str">
        <f>IF(TicketTotals35[[#This Row],[New Tickets]]&gt;=500, "TRUE", "FALSE")</f>
        <v>FALSE</v>
      </c>
      <c r="F1461" s="28">
        <f>_xlfn.XLOOKUP(C1461,[1]Sheet1!$A$4:$A$1530,[1]Sheet1!$B$4:$B$1530)</f>
        <v>23</v>
      </c>
      <c r="G1461" s="4">
        <f>IF(TicketTotals35[[#This Row],[New Tickets]]&gt;499, TicketTotals35[[#This Row],[New Tickets]], 0)</f>
        <v>0</v>
      </c>
      <c r="H1461" s="3">
        <f>ROUND((TicketTotals35[[#This Row],[Billed Tickets]]/$F$5)*$F$6, 2)</f>
        <v>0</v>
      </c>
      <c r="I1461" s="2">
        <f>TicketTotals35[[#This Row],[Billed Tickets]]/$F$5</f>
        <v>0</v>
      </c>
    </row>
    <row r="1462" spans="1:9" x14ac:dyDescent="0.35">
      <c r="A1462" s="27" t="s">
        <v>1759</v>
      </c>
      <c r="B1462" s="8" t="s">
        <v>2951</v>
      </c>
      <c r="C1462" s="24">
        <v>140674</v>
      </c>
      <c r="D1462" s="25" t="s">
        <v>2235</v>
      </c>
      <c r="E1462" s="6" t="str">
        <f>IF(TicketTotals35[[#This Row],[New Tickets]]&gt;=500, "TRUE", "FALSE")</f>
        <v>TRUE</v>
      </c>
      <c r="F1462" s="28">
        <f>_xlfn.XLOOKUP(C1462,[1]Sheet1!$A$4:$A$1530,[1]Sheet1!$B$4:$B$1530)</f>
        <v>645</v>
      </c>
      <c r="G1462" s="4">
        <f>IF(TicketTotals35[[#This Row],[New Tickets]]&gt;499, TicketTotals35[[#This Row],[New Tickets]], 0)</f>
        <v>645</v>
      </c>
      <c r="H1462" s="3">
        <f>ROUND((TicketTotals35[[#This Row],[Billed Tickets]]/$F$5)*$F$6, 2)</f>
        <v>421.18</v>
      </c>
      <c r="I1462" s="2">
        <f>TicketTotals35[[#This Row],[Billed Tickets]]/$F$5</f>
        <v>8.0224998159178341E-5</v>
      </c>
    </row>
    <row r="1463" spans="1:9" x14ac:dyDescent="0.35">
      <c r="A1463" s="27" t="s">
        <v>1759</v>
      </c>
      <c r="B1463" s="8" t="s">
        <v>2951</v>
      </c>
      <c r="C1463" s="24">
        <v>140680</v>
      </c>
      <c r="D1463" s="26" t="s">
        <v>2242</v>
      </c>
      <c r="E1463" s="6" t="str">
        <f>IF(TicketTotals35[[#This Row],[New Tickets]]&gt;=500, "TRUE", "FALSE")</f>
        <v>FALSE</v>
      </c>
      <c r="F1463" s="28">
        <f>_xlfn.XLOOKUP(C1463,[1]Sheet1!$A$4:$A$1530,[1]Sheet1!$B$4:$B$1530)</f>
        <v>81</v>
      </c>
      <c r="G1463" s="4">
        <f>IF(TicketTotals35[[#This Row],[New Tickets]]&gt;499, TicketTotals35[[#This Row],[New Tickets]], 0)</f>
        <v>0</v>
      </c>
      <c r="H1463" s="3">
        <f>ROUND((TicketTotals35[[#This Row],[Billed Tickets]]/$F$5)*$F$6, 2)</f>
        <v>0</v>
      </c>
      <c r="I1463" s="2">
        <f>TicketTotals35[[#This Row],[Billed Tickets]]/$F$5</f>
        <v>0</v>
      </c>
    </row>
    <row r="1464" spans="1:9" x14ac:dyDescent="0.35">
      <c r="A1464" s="27" t="s">
        <v>1759</v>
      </c>
      <c r="B1464" s="8" t="s">
        <v>2951</v>
      </c>
      <c r="C1464" s="24">
        <v>140706</v>
      </c>
      <c r="D1464" s="25" t="s">
        <v>2236</v>
      </c>
      <c r="E1464" s="6" t="str">
        <f>IF(TicketTotals35[[#This Row],[New Tickets]]&gt;=500, "TRUE", "FALSE")</f>
        <v>FALSE</v>
      </c>
      <c r="F1464" s="28">
        <f>_xlfn.XLOOKUP(C1464,[1]Sheet1!$A$4:$A$1530,[1]Sheet1!$B$4:$B$1530)</f>
        <v>15</v>
      </c>
      <c r="G1464" s="4">
        <f>IF(TicketTotals35[[#This Row],[New Tickets]]&gt;499, TicketTotals35[[#This Row],[New Tickets]], 0)</f>
        <v>0</v>
      </c>
      <c r="H1464" s="3">
        <f>ROUND((TicketTotals35[[#This Row],[Billed Tickets]]/$F$5)*$F$6, 2)</f>
        <v>0</v>
      </c>
      <c r="I1464" s="2">
        <f>TicketTotals35[[#This Row],[Billed Tickets]]/$F$5</f>
        <v>0</v>
      </c>
    </row>
    <row r="1465" spans="1:9" x14ac:dyDescent="0.35">
      <c r="A1465" s="27" t="s">
        <v>1759</v>
      </c>
      <c r="B1465" s="8" t="s">
        <v>2951</v>
      </c>
      <c r="C1465" s="24">
        <v>140733</v>
      </c>
      <c r="D1465" s="26" t="s">
        <v>2237</v>
      </c>
      <c r="E1465" s="6" t="str">
        <f>IF(TicketTotals35[[#This Row],[New Tickets]]&gt;=500, "TRUE", "FALSE")</f>
        <v>FALSE</v>
      </c>
      <c r="F1465" s="28">
        <f>_xlfn.XLOOKUP(C1465,[1]Sheet1!$A$4:$A$1530,[1]Sheet1!$B$4:$B$1530)</f>
        <v>186</v>
      </c>
      <c r="G1465" s="4">
        <f>IF(TicketTotals35[[#This Row],[New Tickets]]&gt;499, TicketTotals35[[#This Row],[New Tickets]], 0)</f>
        <v>0</v>
      </c>
      <c r="H1465" s="3">
        <f>ROUND((TicketTotals35[[#This Row],[Billed Tickets]]/$F$5)*$F$6, 2)</f>
        <v>0</v>
      </c>
      <c r="I1465" s="2">
        <f>TicketTotals35[[#This Row],[Billed Tickets]]/$F$5</f>
        <v>0</v>
      </c>
    </row>
    <row r="1466" spans="1:9" x14ac:dyDescent="0.35">
      <c r="A1466" s="27" t="s">
        <v>1759</v>
      </c>
      <c r="B1466" s="8" t="s">
        <v>2951</v>
      </c>
      <c r="C1466" s="24">
        <v>140750</v>
      </c>
      <c r="D1466" s="26" t="s">
        <v>2238</v>
      </c>
      <c r="E1466" s="6" t="str">
        <f>IF(TicketTotals35[[#This Row],[New Tickets]]&gt;=500, "TRUE", "FALSE")</f>
        <v>FALSE</v>
      </c>
      <c r="F1466" s="28">
        <f>_xlfn.XLOOKUP(C1466,[1]Sheet1!$A$4:$A$1530,[1]Sheet1!$B$4:$B$1530)</f>
        <v>307</v>
      </c>
      <c r="G1466" s="4">
        <f>IF(TicketTotals35[[#This Row],[New Tickets]]&gt;499, TicketTotals35[[#This Row],[New Tickets]], 0)</f>
        <v>0</v>
      </c>
      <c r="H1466" s="3">
        <f>ROUND((TicketTotals35[[#This Row],[Billed Tickets]]/$F$5)*$F$6, 2)</f>
        <v>0</v>
      </c>
      <c r="I1466" s="2">
        <f>TicketTotals35[[#This Row],[Billed Tickets]]/$F$5</f>
        <v>0</v>
      </c>
    </row>
    <row r="1467" spans="1:9" x14ac:dyDescent="0.35">
      <c r="A1467" s="27" t="s">
        <v>1759</v>
      </c>
      <c r="B1467" s="8" t="s">
        <v>2951</v>
      </c>
      <c r="C1467" s="24">
        <v>140769</v>
      </c>
      <c r="D1467" s="26" t="s">
        <v>1876</v>
      </c>
      <c r="E1467" s="6" t="str">
        <f>IF(TicketTotals35[[#This Row],[New Tickets]]&gt;=500, "TRUE", "FALSE")</f>
        <v>FALSE</v>
      </c>
      <c r="F1467" s="28">
        <f>_xlfn.XLOOKUP(C1467,[1]Sheet1!$A$4:$A$1530,[1]Sheet1!$B$4:$B$1530)</f>
        <v>20</v>
      </c>
      <c r="G1467" s="4">
        <f>IF(TicketTotals35[[#This Row],[New Tickets]]&gt;499, TicketTotals35[[#This Row],[New Tickets]], 0)</f>
        <v>0</v>
      </c>
      <c r="H1467" s="3">
        <f>ROUND((TicketTotals35[[#This Row],[Billed Tickets]]/$F$5)*$F$6, 2)</f>
        <v>0</v>
      </c>
      <c r="I1467" s="2">
        <f>TicketTotals35[[#This Row],[Billed Tickets]]/$F$5</f>
        <v>0</v>
      </c>
    </row>
    <row r="1468" spans="1:9" x14ac:dyDescent="0.35">
      <c r="A1468" s="27" t="s">
        <v>1759</v>
      </c>
      <c r="B1468" s="8" t="s">
        <v>2951</v>
      </c>
      <c r="C1468" s="24">
        <v>140934</v>
      </c>
      <c r="D1468" s="25" t="s">
        <v>2185</v>
      </c>
      <c r="E1468" s="6" t="str">
        <f>IF(TicketTotals35[[#This Row],[New Tickets]]&gt;=500, "TRUE", "FALSE")</f>
        <v>FALSE</v>
      </c>
      <c r="F1468" s="28">
        <f>_xlfn.XLOOKUP(C1468,[1]Sheet1!$A$4:$A$1530,[1]Sheet1!$B$4:$B$1530)</f>
        <v>160</v>
      </c>
      <c r="G1468" s="4">
        <f>IF(TicketTotals35[[#This Row],[New Tickets]]&gt;499, TicketTotals35[[#This Row],[New Tickets]], 0)</f>
        <v>0</v>
      </c>
      <c r="H1468" s="3">
        <f>ROUND((TicketTotals35[[#This Row],[Billed Tickets]]/$F$5)*$F$6, 2)</f>
        <v>0</v>
      </c>
      <c r="I1468" s="2">
        <f>TicketTotals35[[#This Row],[Billed Tickets]]/$F$5</f>
        <v>0</v>
      </c>
    </row>
    <row r="1469" spans="1:9" x14ac:dyDescent="0.35">
      <c r="A1469" s="27" t="s">
        <v>1759</v>
      </c>
      <c r="B1469" s="8" t="s">
        <v>2951</v>
      </c>
      <c r="C1469" s="24">
        <v>141040</v>
      </c>
      <c r="D1469" s="26" t="s">
        <v>2229</v>
      </c>
      <c r="E1469" s="6" t="str">
        <f>IF(TicketTotals35[[#This Row],[New Tickets]]&gt;=500, "TRUE", "FALSE")</f>
        <v>FALSE</v>
      </c>
      <c r="F1469" s="28">
        <f>_xlfn.XLOOKUP(C1469,[1]Sheet1!$A$4:$A$1530,[1]Sheet1!$B$4:$B$1530)</f>
        <v>21</v>
      </c>
      <c r="G1469" s="4">
        <f>IF(TicketTotals35[[#This Row],[New Tickets]]&gt;499, TicketTotals35[[#This Row],[New Tickets]], 0)</f>
        <v>0</v>
      </c>
      <c r="H1469" s="3">
        <f>ROUND((TicketTotals35[[#This Row],[Billed Tickets]]/$F$5)*$F$6, 2)</f>
        <v>0</v>
      </c>
      <c r="I1469" s="2">
        <f>TicketTotals35[[#This Row],[Billed Tickets]]/$F$5</f>
        <v>0</v>
      </c>
    </row>
    <row r="1470" spans="1:9" x14ac:dyDescent="0.35">
      <c r="A1470" s="27" t="s">
        <v>1759</v>
      </c>
      <c r="B1470" s="8" t="s">
        <v>2951</v>
      </c>
      <c r="C1470" s="24">
        <v>141145</v>
      </c>
      <c r="D1470" s="25" t="s">
        <v>2240</v>
      </c>
      <c r="E1470" s="6" t="str">
        <f>IF(TicketTotals35[[#This Row],[New Tickets]]&gt;=500, "TRUE", "FALSE")</f>
        <v>TRUE</v>
      </c>
      <c r="F1470" s="28">
        <f>_xlfn.XLOOKUP(C1470,[1]Sheet1!$A$4:$A$1530,[1]Sheet1!$B$4:$B$1530)</f>
        <v>2672</v>
      </c>
      <c r="G1470" s="4">
        <f>IF(TicketTotals35[[#This Row],[New Tickets]]&gt;499, TicketTotals35[[#This Row],[New Tickets]], 0)</f>
        <v>2672</v>
      </c>
      <c r="H1470" s="3">
        <f>ROUND((TicketTotals35[[#This Row],[Billed Tickets]]/$F$5)*$F$6, 2)</f>
        <v>1744.8</v>
      </c>
      <c r="I1470" s="2">
        <f>TicketTotals35[[#This Row],[Billed Tickets]]/$F$5</f>
        <v>3.3234293811058066E-4</v>
      </c>
    </row>
    <row r="1471" spans="1:9" x14ac:dyDescent="0.35">
      <c r="A1471" s="27" t="s">
        <v>1759</v>
      </c>
      <c r="B1471" s="8" t="s">
        <v>2951</v>
      </c>
      <c r="C1471" s="24">
        <v>141567</v>
      </c>
      <c r="D1471" s="26" t="s">
        <v>2243</v>
      </c>
      <c r="E1471" s="6" t="str">
        <f>IF(TicketTotals35[[#This Row],[New Tickets]]&gt;=500, "TRUE", "FALSE")</f>
        <v>FALSE</v>
      </c>
      <c r="F1471" s="28">
        <f>_xlfn.XLOOKUP(C1471,[1]Sheet1!$A$4:$A$1530,[1]Sheet1!$B$4:$B$1530)</f>
        <v>146</v>
      </c>
      <c r="G1471" s="4">
        <f>IF(TicketTotals35[[#This Row],[New Tickets]]&gt;499, TicketTotals35[[#This Row],[New Tickets]], 0)</f>
        <v>0</v>
      </c>
      <c r="H1471" s="3">
        <f>ROUND((TicketTotals35[[#This Row],[Billed Tickets]]/$F$5)*$F$6, 2)</f>
        <v>0</v>
      </c>
      <c r="I1471" s="2">
        <f>TicketTotals35[[#This Row],[Billed Tickets]]/$F$5</f>
        <v>0</v>
      </c>
    </row>
    <row r="1472" spans="1:9" x14ac:dyDescent="0.35">
      <c r="A1472" s="27" t="s">
        <v>1759</v>
      </c>
      <c r="B1472" s="8" t="s">
        <v>2951</v>
      </c>
      <c r="C1472" s="24">
        <v>141620</v>
      </c>
      <c r="D1472" s="25" t="s">
        <v>2244</v>
      </c>
      <c r="E1472" s="6" t="str">
        <f>IF(TicketTotals35[[#This Row],[New Tickets]]&gt;=500, "TRUE", "FALSE")</f>
        <v>FALSE</v>
      </c>
      <c r="F1472" s="28">
        <f>_xlfn.XLOOKUP(C1472,[1]Sheet1!$A$4:$A$1530,[1]Sheet1!$B$4:$B$1530)</f>
        <v>58</v>
      </c>
      <c r="G1472" s="4">
        <f>IF(TicketTotals35[[#This Row],[New Tickets]]&gt;499, TicketTotals35[[#This Row],[New Tickets]], 0)</f>
        <v>0</v>
      </c>
      <c r="H1472" s="3">
        <f>ROUND((TicketTotals35[[#This Row],[Billed Tickets]]/$F$5)*$F$6, 2)</f>
        <v>0</v>
      </c>
      <c r="I1472" s="2">
        <f>TicketTotals35[[#This Row],[Billed Tickets]]/$F$5</f>
        <v>0</v>
      </c>
    </row>
    <row r="1473" spans="1:9" ht="31" x14ac:dyDescent="0.35">
      <c r="A1473" s="27" t="s">
        <v>1759</v>
      </c>
      <c r="B1473" s="8" t="s">
        <v>2951</v>
      </c>
      <c r="C1473" s="24">
        <v>141650</v>
      </c>
      <c r="D1473" s="26" t="s">
        <v>2245</v>
      </c>
      <c r="E1473" s="6" t="str">
        <f>IF(TicketTotals35[[#This Row],[New Tickets]]&gt;=500, "TRUE", "FALSE")</f>
        <v>FALSE</v>
      </c>
      <c r="F1473" s="28">
        <f>_xlfn.XLOOKUP(C1473,[1]Sheet1!$A$4:$A$1530,[1]Sheet1!$B$4:$B$1530)</f>
        <v>12</v>
      </c>
      <c r="G1473" s="4">
        <f>IF(TicketTotals35[[#This Row],[New Tickets]]&gt;499, TicketTotals35[[#This Row],[New Tickets]], 0)</f>
        <v>0</v>
      </c>
      <c r="H1473" s="3">
        <f>ROUND((TicketTotals35[[#This Row],[Billed Tickets]]/$F$5)*$F$6, 2)</f>
        <v>0</v>
      </c>
      <c r="I1473" s="2">
        <f>TicketTotals35[[#This Row],[Billed Tickets]]/$F$5</f>
        <v>0</v>
      </c>
    </row>
    <row r="1474" spans="1:9" x14ac:dyDescent="0.35">
      <c r="A1474" s="27" t="s">
        <v>1759</v>
      </c>
      <c r="B1474" s="8" t="s">
        <v>2951</v>
      </c>
      <c r="C1474" s="24">
        <v>141673</v>
      </c>
      <c r="D1474" s="26" t="s">
        <v>2246</v>
      </c>
      <c r="E1474" s="6" t="str">
        <f>IF(TicketTotals35[[#This Row],[New Tickets]]&gt;=500, "TRUE", "FALSE")</f>
        <v>FALSE</v>
      </c>
      <c r="F1474" s="28">
        <f>_xlfn.XLOOKUP(C1474,[1]Sheet1!$A$4:$A$1530,[1]Sheet1!$B$4:$B$1530)</f>
        <v>104</v>
      </c>
      <c r="G1474" s="4">
        <f>IF(TicketTotals35[[#This Row],[New Tickets]]&gt;499, TicketTotals35[[#This Row],[New Tickets]], 0)</f>
        <v>0</v>
      </c>
      <c r="H1474" s="3">
        <f>ROUND((TicketTotals35[[#This Row],[Billed Tickets]]/$F$5)*$F$6, 2)</f>
        <v>0</v>
      </c>
      <c r="I1474" s="2">
        <f>TicketTotals35[[#This Row],[Billed Tickets]]/$F$5</f>
        <v>0</v>
      </c>
    </row>
    <row r="1475" spans="1:9" x14ac:dyDescent="0.35">
      <c r="A1475" s="27" t="s">
        <v>1759</v>
      </c>
      <c r="B1475" s="8" t="s">
        <v>2951</v>
      </c>
      <c r="C1475" s="24">
        <v>141726</v>
      </c>
      <c r="D1475" s="26" t="s">
        <v>2247</v>
      </c>
      <c r="E1475" s="6" t="str">
        <f>IF(TicketTotals35[[#This Row],[New Tickets]]&gt;=500, "TRUE", "FALSE")</f>
        <v>FALSE</v>
      </c>
      <c r="F1475" s="28">
        <f>_xlfn.XLOOKUP(C1475,[1]Sheet1!$A$4:$A$1530,[1]Sheet1!$B$4:$B$1530)</f>
        <v>42</v>
      </c>
      <c r="G1475" s="4">
        <f>IF(TicketTotals35[[#This Row],[New Tickets]]&gt;499, TicketTotals35[[#This Row],[New Tickets]], 0)</f>
        <v>0</v>
      </c>
      <c r="H1475" s="3">
        <f>ROUND((TicketTotals35[[#This Row],[Billed Tickets]]/$F$5)*$F$6, 2)</f>
        <v>0</v>
      </c>
      <c r="I1475" s="2">
        <f>TicketTotals35[[#This Row],[Billed Tickets]]/$F$5</f>
        <v>0</v>
      </c>
    </row>
    <row r="1476" spans="1:9" x14ac:dyDescent="0.35">
      <c r="A1476" s="27" t="s">
        <v>1759</v>
      </c>
      <c r="B1476" s="8" t="s">
        <v>2951</v>
      </c>
      <c r="C1476" s="24">
        <v>141778</v>
      </c>
      <c r="D1476" s="25" t="s">
        <v>2248</v>
      </c>
      <c r="E1476" s="6" t="str">
        <f>IF(TicketTotals35[[#This Row],[New Tickets]]&gt;=500, "TRUE", "FALSE")</f>
        <v>TRUE</v>
      </c>
      <c r="F1476" s="28">
        <f>_xlfn.XLOOKUP(C1476,[1]Sheet1!$A$4:$A$1530,[1]Sheet1!$B$4:$B$1530)</f>
        <v>64178</v>
      </c>
      <c r="G1476" s="4">
        <f>IF(TicketTotals35[[#This Row],[New Tickets]]&gt;499, TicketTotals35[[#This Row],[New Tickets]], 0)</f>
        <v>64178</v>
      </c>
      <c r="H1476" s="3">
        <f>ROUND((TicketTotals35[[#This Row],[Billed Tickets]]/$F$5)*$F$6, 2)</f>
        <v>41907.86</v>
      </c>
      <c r="I1476" s="2">
        <f>TicketTotals35[[#This Row],[Billed Tickets]]/$F$5</f>
        <v>7.9824495067592986E-3</v>
      </c>
    </row>
    <row r="1477" spans="1:9" ht="31" x14ac:dyDescent="0.35">
      <c r="A1477" s="27" t="s">
        <v>1759</v>
      </c>
      <c r="B1477" s="8" t="s">
        <v>2951</v>
      </c>
      <c r="C1477" s="24">
        <v>141788</v>
      </c>
      <c r="D1477" s="26" t="s">
        <v>2249</v>
      </c>
      <c r="E1477" s="6" t="str">
        <f>IF(TicketTotals35[[#This Row],[New Tickets]]&gt;=500, "TRUE", "FALSE")</f>
        <v>TRUE</v>
      </c>
      <c r="F1477" s="28">
        <f>_xlfn.XLOOKUP(C1477,[1]Sheet1!$A$4:$A$1530,[1]Sheet1!$B$4:$B$1530)</f>
        <v>935</v>
      </c>
      <c r="G1477" s="4">
        <f>IF(TicketTotals35[[#This Row],[New Tickets]]&gt;499, TicketTotals35[[#This Row],[New Tickets]], 0)</f>
        <v>935</v>
      </c>
      <c r="H1477" s="3">
        <f>ROUND((TicketTotals35[[#This Row],[Billed Tickets]]/$F$5)*$F$6, 2)</f>
        <v>610.54999999999995</v>
      </c>
      <c r="I1477" s="2">
        <f>TicketTotals35[[#This Row],[Billed Tickets]]/$F$5</f>
        <v>1.1629515237028178E-4</v>
      </c>
    </row>
    <row r="1478" spans="1:9" x14ac:dyDescent="0.35">
      <c r="A1478" s="27" t="s">
        <v>1759</v>
      </c>
      <c r="B1478" s="8" t="s">
        <v>2951</v>
      </c>
      <c r="C1478" s="24">
        <v>141989</v>
      </c>
      <c r="D1478" s="25" t="s">
        <v>2250</v>
      </c>
      <c r="E1478" s="6" t="str">
        <f>IF(TicketTotals35[[#This Row],[New Tickets]]&gt;=500, "TRUE", "FALSE")</f>
        <v>TRUE</v>
      </c>
      <c r="F1478" s="28">
        <f>_xlfn.XLOOKUP(C1478,[1]Sheet1!$A$4:$A$1530,[1]Sheet1!$B$4:$B$1530)</f>
        <v>1927</v>
      </c>
      <c r="G1478" s="4">
        <f>IF(TicketTotals35[[#This Row],[New Tickets]]&gt;499, TicketTotals35[[#This Row],[New Tickets]], 0)</f>
        <v>1927</v>
      </c>
      <c r="H1478" s="3">
        <f>ROUND((TicketTotals35[[#This Row],[Billed Tickets]]/$F$5)*$F$6, 2)</f>
        <v>1258.32</v>
      </c>
      <c r="I1478" s="2">
        <f>TicketTotals35[[#This Row],[Billed Tickets]]/$F$5</f>
        <v>2.39679955740677E-4</v>
      </c>
    </row>
    <row r="1479" spans="1:9" x14ac:dyDescent="0.35">
      <c r="A1479" s="27" t="s">
        <v>1759</v>
      </c>
      <c r="B1479" s="8" t="s">
        <v>2951</v>
      </c>
      <c r="C1479" s="24">
        <v>142096</v>
      </c>
      <c r="D1479" s="26" t="s">
        <v>2251</v>
      </c>
      <c r="E1479" s="6" t="str">
        <f>IF(TicketTotals35[[#This Row],[New Tickets]]&gt;=500, "TRUE", "FALSE")</f>
        <v>TRUE</v>
      </c>
      <c r="F1479" s="28">
        <f>_xlfn.XLOOKUP(C1479,[1]Sheet1!$A$4:$A$1530,[1]Sheet1!$B$4:$B$1530)</f>
        <v>980</v>
      </c>
      <c r="G1479" s="4">
        <f>IF(TicketTotals35[[#This Row],[New Tickets]]&gt;499, TicketTotals35[[#This Row],[New Tickets]], 0)</f>
        <v>980</v>
      </c>
      <c r="H1479" s="3">
        <f>ROUND((TicketTotals35[[#This Row],[Billed Tickets]]/$F$5)*$F$6, 2)</f>
        <v>639.92999999999995</v>
      </c>
      <c r="I1479" s="2">
        <f>TicketTotals35[[#This Row],[Billed Tickets]]/$F$5</f>
        <v>1.2189224526510817E-4</v>
      </c>
    </row>
    <row r="1480" spans="1:9" x14ac:dyDescent="0.35">
      <c r="A1480" s="27" t="s">
        <v>1759</v>
      </c>
      <c r="B1480" s="8" t="s">
        <v>2951</v>
      </c>
      <c r="C1480" s="24">
        <v>142311</v>
      </c>
      <c r="D1480" s="25" t="s">
        <v>489</v>
      </c>
      <c r="E1480" s="6" t="str">
        <f>IF(TicketTotals35[[#This Row],[New Tickets]]&gt;=500, "TRUE", "FALSE")</f>
        <v>FALSE</v>
      </c>
      <c r="F1480" s="28">
        <f>_xlfn.XLOOKUP(C1480,[1]Sheet1!$A$4:$A$1530,[1]Sheet1!$B$4:$B$1530)</f>
        <v>12</v>
      </c>
      <c r="G1480" s="4">
        <f>IF(TicketTotals35[[#This Row],[New Tickets]]&gt;499, TicketTotals35[[#This Row],[New Tickets]], 0)</f>
        <v>0</v>
      </c>
      <c r="H1480" s="3">
        <f>ROUND((TicketTotals35[[#This Row],[Billed Tickets]]/$F$5)*$F$6, 2)</f>
        <v>0</v>
      </c>
      <c r="I1480" s="2">
        <f>TicketTotals35[[#This Row],[Billed Tickets]]/$F$5</f>
        <v>0</v>
      </c>
    </row>
    <row r="1481" spans="1:9" x14ac:dyDescent="0.35">
      <c r="A1481" s="27" t="s">
        <v>1759</v>
      </c>
      <c r="B1481" s="8" t="s">
        <v>2951</v>
      </c>
      <c r="C1481" s="24">
        <v>142358</v>
      </c>
      <c r="D1481" s="26" t="s">
        <v>2252</v>
      </c>
      <c r="E1481" s="6" t="str">
        <f>IF(TicketTotals35[[#This Row],[New Tickets]]&gt;=500, "TRUE", "FALSE")</f>
        <v>FALSE</v>
      </c>
      <c r="F1481" s="28">
        <f>_xlfn.XLOOKUP(C1481,[1]Sheet1!$A$4:$A$1530,[1]Sheet1!$B$4:$B$1530)</f>
        <v>30</v>
      </c>
      <c r="G1481" s="4">
        <f>IF(TicketTotals35[[#This Row],[New Tickets]]&gt;499, TicketTotals35[[#This Row],[New Tickets]], 0)</f>
        <v>0</v>
      </c>
      <c r="H1481" s="3">
        <f>ROUND((TicketTotals35[[#This Row],[Billed Tickets]]/$F$5)*$F$6, 2)</f>
        <v>0</v>
      </c>
      <c r="I1481" s="2">
        <f>TicketTotals35[[#This Row],[Billed Tickets]]/$F$5</f>
        <v>0</v>
      </c>
    </row>
    <row r="1482" spans="1:9" x14ac:dyDescent="0.35">
      <c r="A1482" s="27" t="s">
        <v>1759</v>
      </c>
      <c r="B1482" s="8" t="s">
        <v>2951</v>
      </c>
      <c r="C1482" s="24">
        <v>142371</v>
      </c>
      <c r="D1482" s="25" t="s">
        <v>2253</v>
      </c>
      <c r="E1482" s="6" t="str">
        <f>IF(TicketTotals35[[#This Row],[New Tickets]]&gt;=500, "TRUE", "FALSE")</f>
        <v>FALSE</v>
      </c>
      <c r="F1482" s="28">
        <f>_xlfn.XLOOKUP(C1482,[1]Sheet1!$A$4:$A$1530,[1]Sheet1!$B$4:$B$1530)</f>
        <v>19</v>
      </c>
      <c r="G1482" s="4">
        <f>IF(TicketTotals35[[#This Row],[New Tickets]]&gt;499, TicketTotals35[[#This Row],[New Tickets]], 0)</f>
        <v>0</v>
      </c>
      <c r="H1482" s="3">
        <f>ROUND((TicketTotals35[[#This Row],[Billed Tickets]]/$F$5)*$F$6, 2)</f>
        <v>0</v>
      </c>
      <c r="I1482" s="2">
        <f>TicketTotals35[[#This Row],[Billed Tickets]]/$F$5</f>
        <v>0</v>
      </c>
    </row>
    <row r="1483" spans="1:9" x14ac:dyDescent="0.35">
      <c r="A1483" s="27" t="s">
        <v>1759</v>
      </c>
      <c r="B1483" s="8" t="s">
        <v>2951</v>
      </c>
      <c r="C1483" s="24">
        <v>142377</v>
      </c>
      <c r="D1483" s="26" t="s">
        <v>3061</v>
      </c>
      <c r="E1483" s="6" t="str">
        <f>IF(TicketTotals35[[#This Row],[New Tickets]]&gt;=500, "TRUE", "FALSE")</f>
        <v>FALSE</v>
      </c>
      <c r="F1483" s="28">
        <f>_xlfn.XLOOKUP(C1483,[1]Sheet1!$A$4:$A$1530,[1]Sheet1!$B$4:$B$1530)</f>
        <v>0</v>
      </c>
      <c r="G1483" s="4">
        <f>IF(TicketTotals35[[#This Row],[New Tickets]]&gt;499, TicketTotals35[[#This Row],[New Tickets]], 0)</f>
        <v>0</v>
      </c>
      <c r="H1483" s="3">
        <f>ROUND((TicketTotals35[[#This Row],[Billed Tickets]]/$F$5)*$F$6, 2)</f>
        <v>0</v>
      </c>
      <c r="I1483" s="2">
        <f>TicketTotals35[[#This Row],[Billed Tickets]]/$F$5</f>
        <v>0</v>
      </c>
    </row>
    <row r="1484" spans="1:9" x14ac:dyDescent="0.35">
      <c r="A1484" s="27" t="s">
        <v>1759</v>
      </c>
      <c r="B1484" s="8" t="s">
        <v>2951</v>
      </c>
      <c r="C1484" s="24">
        <v>142379</v>
      </c>
      <c r="D1484" s="25" t="s">
        <v>3062</v>
      </c>
      <c r="E1484" s="6" t="str">
        <f>IF(TicketTotals35[[#This Row],[New Tickets]]&gt;=500, "TRUE", "FALSE")</f>
        <v>FALSE</v>
      </c>
      <c r="F1484" s="28">
        <f>_xlfn.XLOOKUP(C1484,[1]Sheet1!$A$4:$A$1530,[1]Sheet1!$B$4:$B$1530)</f>
        <v>3</v>
      </c>
      <c r="G1484" s="4">
        <f>IF(TicketTotals35[[#This Row],[New Tickets]]&gt;499, TicketTotals35[[#This Row],[New Tickets]], 0)</f>
        <v>0</v>
      </c>
      <c r="H1484" s="3">
        <f>ROUND((TicketTotals35[[#This Row],[Billed Tickets]]/$F$5)*$F$6, 2)</f>
        <v>0</v>
      </c>
      <c r="I1484" s="2">
        <f>TicketTotals35[[#This Row],[Billed Tickets]]/$F$5</f>
        <v>0</v>
      </c>
    </row>
    <row r="1485" spans="1:9" x14ac:dyDescent="0.35">
      <c r="A1485" s="27" t="s">
        <v>1759</v>
      </c>
      <c r="B1485" s="8" t="s">
        <v>2951</v>
      </c>
      <c r="C1485" s="24">
        <v>142381</v>
      </c>
      <c r="D1485" s="26" t="s">
        <v>3063</v>
      </c>
      <c r="E1485" s="6" t="str">
        <f>IF(TicketTotals35[[#This Row],[New Tickets]]&gt;=500, "TRUE", "FALSE")</f>
        <v>FALSE</v>
      </c>
      <c r="F1485" s="28">
        <f>_xlfn.XLOOKUP(C1485,[1]Sheet1!$A$4:$A$1530,[1]Sheet1!$B$4:$B$1530)</f>
        <v>4</v>
      </c>
      <c r="G1485" s="4">
        <f>IF(TicketTotals35[[#This Row],[New Tickets]]&gt;499, TicketTotals35[[#This Row],[New Tickets]], 0)</f>
        <v>0</v>
      </c>
      <c r="H1485" s="3">
        <f>ROUND((TicketTotals35[[#This Row],[Billed Tickets]]/$F$5)*$F$6, 2)</f>
        <v>0</v>
      </c>
      <c r="I1485" s="2">
        <f>TicketTotals35[[#This Row],[Billed Tickets]]/$F$5</f>
        <v>0</v>
      </c>
    </row>
    <row r="1486" spans="1:9" x14ac:dyDescent="0.35">
      <c r="A1486" s="27" t="s">
        <v>1759</v>
      </c>
      <c r="B1486" s="8" t="s">
        <v>2951</v>
      </c>
      <c r="C1486" s="24">
        <v>142383</v>
      </c>
      <c r="D1486" s="25" t="s">
        <v>3064</v>
      </c>
      <c r="E1486" s="6" t="str">
        <f>IF(TicketTotals35[[#This Row],[New Tickets]]&gt;=500, "TRUE", "FALSE")</f>
        <v>FALSE</v>
      </c>
      <c r="F1486" s="28">
        <f>_xlfn.XLOOKUP(C1486,[1]Sheet1!$A$4:$A$1530,[1]Sheet1!$B$4:$B$1530)</f>
        <v>1</v>
      </c>
      <c r="G1486" s="4">
        <f>IF(TicketTotals35[[#This Row],[New Tickets]]&gt;499, TicketTotals35[[#This Row],[New Tickets]], 0)</f>
        <v>0</v>
      </c>
      <c r="H1486" s="3">
        <f>ROUND((TicketTotals35[[#This Row],[Billed Tickets]]/$F$5)*$F$6, 2)</f>
        <v>0</v>
      </c>
      <c r="I1486" s="2">
        <f>TicketTotals35[[#This Row],[Billed Tickets]]/$F$5</f>
        <v>0</v>
      </c>
    </row>
    <row r="1487" spans="1:9" x14ac:dyDescent="0.35">
      <c r="A1487" s="27" t="s">
        <v>1759</v>
      </c>
      <c r="B1487" s="8" t="s">
        <v>2951</v>
      </c>
      <c r="C1487" s="24">
        <v>142394</v>
      </c>
      <c r="D1487" s="26" t="s">
        <v>2254</v>
      </c>
      <c r="E1487" s="6" t="str">
        <f>IF(TicketTotals35[[#This Row],[New Tickets]]&gt;=500, "TRUE", "FALSE")</f>
        <v>FALSE</v>
      </c>
      <c r="F1487" s="28">
        <f>_xlfn.XLOOKUP(C1487,[1]Sheet1!$A$4:$A$1530,[1]Sheet1!$B$4:$B$1530)</f>
        <v>12</v>
      </c>
      <c r="G1487" s="4">
        <f>IF(TicketTotals35[[#This Row],[New Tickets]]&gt;499, TicketTotals35[[#This Row],[New Tickets]], 0)</f>
        <v>0</v>
      </c>
      <c r="H1487" s="3">
        <f>ROUND((TicketTotals35[[#This Row],[Billed Tickets]]/$F$5)*$F$6, 2)</f>
        <v>0</v>
      </c>
      <c r="I1487" s="2">
        <f>TicketTotals35[[#This Row],[Billed Tickets]]/$F$5</f>
        <v>0</v>
      </c>
    </row>
    <row r="1488" spans="1:9" x14ac:dyDescent="0.35">
      <c r="A1488" s="27" t="s">
        <v>1759</v>
      </c>
      <c r="B1488" s="8" t="s">
        <v>2951</v>
      </c>
      <c r="C1488" s="24">
        <v>142411</v>
      </c>
      <c r="D1488" s="26" t="s">
        <v>2158</v>
      </c>
      <c r="E1488" s="6" t="str">
        <f>IF(TicketTotals35[[#This Row],[New Tickets]]&gt;=500, "TRUE", "FALSE")</f>
        <v>TRUE</v>
      </c>
      <c r="F1488" s="28">
        <f>_xlfn.XLOOKUP(C1488,[1]Sheet1!$A$4:$A$1530,[1]Sheet1!$B$4:$B$1530)</f>
        <v>2674</v>
      </c>
      <c r="G1488" s="4">
        <f>IF(TicketTotals35[[#This Row],[New Tickets]]&gt;499, TicketTotals35[[#This Row],[New Tickets]], 0)</f>
        <v>2674</v>
      </c>
      <c r="H1488" s="3">
        <f>ROUND((TicketTotals35[[#This Row],[Billed Tickets]]/$F$5)*$F$6, 2)</f>
        <v>1746.11</v>
      </c>
      <c r="I1488" s="2">
        <f>TicketTotals35[[#This Row],[Billed Tickets]]/$F$5</f>
        <v>3.3259169779479517E-4</v>
      </c>
    </row>
    <row r="1489" spans="1:9" x14ac:dyDescent="0.35">
      <c r="A1489" s="27" t="s">
        <v>1759</v>
      </c>
      <c r="B1489" s="8" t="s">
        <v>2951</v>
      </c>
      <c r="C1489" s="24">
        <v>142429</v>
      </c>
      <c r="D1489" s="26" t="s">
        <v>3065</v>
      </c>
      <c r="E1489" s="6" t="str">
        <f>IF(TicketTotals35[[#This Row],[New Tickets]]&gt;=500, "TRUE", "FALSE")</f>
        <v>FALSE</v>
      </c>
      <c r="F1489" s="28">
        <f>_xlfn.XLOOKUP(C1489,[1]Sheet1!$A$4:$A$1530,[1]Sheet1!$B$4:$B$1530)</f>
        <v>11</v>
      </c>
      <c r="G1489" s="4">
        <f>IF(TicketTotals35[[#This Row],[New Tickets]]&gt;499, TicketTotals35[[#This Row],[New Tickets]], 0)</f>
        <v>0</v>
      </c>
      <c r="H1489" s="3">
        <f>ROUND((TicketTotals35[[#This Row],[Billed Tickets]]/$F$5)*$F$6, 2)</f>
        <v>0</v>
      </c>
      <c r="I1489" s="2">
        <f>TicketTotals35[[#This Row],[Billed Tickets]]/$F$5</f>
        <v>0</v>
      </c>
    </row>
    <row r="1490" spans="1:9" x14ac:dyDescent="0.35">
      <c r="A1490" s="27" t="s">
        <v>1759</v>
      </c>
      <c r="B1490" s="8" t="s">
        <v>2951</v>
      </c>
      <c r="C1490" s="24">
        <v>142464</v>
      </c>
      <c r="D1490" s="25" t="s">
        <v>2256</v>
      </c>
      <c r="E1490" s="6" t="str">
        <f>IF(TicketTotals35[[#This Row],[New Tickets]]&gt;=500, "TRUE", "FALSE")</f>
        <v>TRUE</v>
      </c>
      <c r="F1490" s="28">
        <f>_xlfn.XLOOKUP(C1490,[1]Sheet1!$A$4:$A$1530,[1]Sheet1!$B$4:$B$1530)</f>
        <v>1411</v>
      </c>
      <c r="G1490" s="4">
        <f>IF(TicketTotals35[[#This Row],[New Tickets]]&gt;499, TicketTotals35[[#This Row],[New Tickets]], 0)</f>
        <v>1411</v>
      </c>
      <c r="H1490" s="3">
        <f>ROUND((TicketTotals35[[#This Row],[Billed Tickets]]/$F$5)*$F$6, 2)</f>
        <v>921.37</v>
      </c>
      <c r="I1490" s="2">
        <f>TicketTotals35[[#This Row],[Billed Tickets]]/$F$5</f>
        <v>1.7549995721333431E-4</v>
      </c>
    </row>
    <row r="1491" spans="1:9" x14ac:dyDescent="0.35">
      <c r="A1491" s="27" t="s">
        <v>1759</v>
      </c>
      <c r="B1491" s="8" t="s">
        <v>2951</v>
      </c>
      <c r="C1491" s="24">
        <v>142517</v>
      </c>
      <c r="D1491" s="26" t="s">
        <v>2255</v>
      </c>
      <c r="E1491" s="6" t="str">
        <f>IF(TicketTotals35[[#This Row],[New Tickets]]&gt;=500, "TRUE", "FALSE")</f>
        <v>FALSE</v>
      </c>
      <c r="F1491" s="28">
        <f>_xlfn.XLOOKUP(C1491,[1]Sheet1!$A$4:$A$1530,[1]Sheet1!$B$4:$B$1530)</f>
        <v>53</v>
      </c>
      <c r="G1491" s="4">
        <f>IF(TicketTotals35[[#This Row],[New Tickets]]&gt;499, TicketTotals35[[#This Row],[New Tickets]], 0)</f>
        <v>0</v>
      </c>
      <c r="H1491" s="3">
        <f>ROUND((TicketTotals35[[#This Row],[Billed Tickets]]/$F$5)*$F$6, 2)</f>
        <v>0</v>
      </c>
      <c r="I1491" s="2">
        <f>TicketTotals35[[#This Row],[Billed Tickets]]/$F$5</f>
        <v>0</v>
      </c>
    </row>
    <row r="1492" spans="1:9" x14ac:dyDescent="0.35">
      <c r="A1492" s="27" t="s">
        <v>1759</v>
      </c>
      <c r="B1492" s="8" t="s">
        <v>2951</v>
      </c>
      <c r="C1492" s="24">
        <v>142622</v>
      </c>
      <c r="D1492" s="25" t="s">
        <v>2257</v>
      </c>
      <c r="E1492" s="6" t="str">
        <f>IF(TicketTotals35[[#This Row],[New Tickets]]&gt;=500, "TRUE", "FALSE")</f>
        <v>TRUE</v>
      </c>
      <c r="F1492" s="28">
        <f>_xlfn.XLOOKUP(C1492,[1]Sheet1!$A$4:$A$1530,[1]Sheet1!$B$4:$B$1530)</f>
        <v>10792</v>
      </c>
      <c r="G1492" s="4">
        <f>IF(TicketTotals35[[#This Row],[New Tickets]]&gt;499, TicketTotals35[[#This Row],[New Tickets]], 0)</f>
        <v>10792</v>
      </c>
      <c r="H1492" s="3">
        <f>ROUND((TicketTotals35[[#This Row],[Billed Tickets]]/$F$5)*$F$6, 2)</f>
        <v>7047.11</v>
      </c>
      <c r="I1492" s="2">
        <f>TicketTotals35[[#This Row],[Billed Tickets]]/$F$5</f>
        <v>1.3423072560214769E-3</v>
      </c>
    </row>
    <row r="1493" spans="1:9" ht="31" x14ac:dyDescent="0.35">
      <c r="A1493" s="27" t="s">
        <v>1759</v>
      </c>
      <c r="B1493" s="8" t="s">
        <v>2951</v>
      </c>
      <c r="C1493" s="24">
        <v>142728</v>
      </c>
      <c r="D1493" s="26" t="s">
        <v>2258</v>
      </c>
      <c r="E1493" s="6" t="str">
        <f>IF(TicketTotals35[[#This Row],[New Tickets]]&gt;=500, "TRUE", "FALSE")</f>
        <v>FALSE</v>
      </c>
      <c r="F1493" s="28">
        <f>_xlfn.XLOOKUP(C1493,[1]Sheet1!$A$4:$A$1530,[1]Sheet1!$B$4:$B$1530)</f>
        <v>75</v>
      </c>
      <c r="G1493" s="4">
        <f>IF(TicketTotals35[[#This Row],[New Tickets]]&gt;499, TicketTotals35[[#This Row],[New Tickets]], 0)</f>
        <v>0</v>
      </c>
      <c r="H1493" s="3">
        <f>ROUND((TicketTotals35[[#This Row],[Billed Tickets]]/$F$5)*$F$6, 2)</f>
        <v>0</v>
      </c>
      <c r="I1493" s="2">
        <f>TicketTotals35[[#This Row],[Billed Tickets]]/$F$5</f>
        <v>0</v>
      </c>
    </row>
    <row r="1494" spans="1:9" x14ac:dyDescent="0.35">
      <c r="A1494" s="27" t="s">
        <v>1759</v>
      </c>
      <c r="B1494" s="8" t="s">
        <v>2951</v>
      </c>
      <c r="C1494" s="24">
        <v>142828</v>
      </c>
      <c r="D1494" s="25" t="s">
        <v>2259</v>
      </c>
      <c r="E1494" s="6" t="str">
        <f>IF(TicketTotals35[[#This Row],[New Tickets]]&gt;=500, "TRUE", "FALSE")</f>
        <v>TRUE</v>
      </c>
      <c r="F1494" s="28">
        <f>_xlfn.XLOOKUP(C1494,[1]Sheet1!$A$4:$A$1530,[1]Sheet1!$B$4:$B$1530)</f>
        <v>2648</v>
      </c>
      <c r="G1494" s="4">
        <f>IF(TicketTotals35[[#This Row],[New Tickets]]&gt;499, TicketTotals35[[#This Row],[New Tickets]], 0)</f>
        <v>2648</v>
      </c>
      <c r="H1494" s="3">
        <f>ROUND((TicketTotals35[[#This Row],[Billed Tickets]]/$F$5)*$F$6, 2)</f>
        <v>1729.13</v>
      </c>
      <c r="I1494" s="2">
        <f>TicketTotals35[[#This Row],[Billed Tickets]]/$F$5</f>
        <v>3.2935782190000656E-4</v>
      </c>
    </row>
    <row r="1495" spans="1:9" x14ac:dyDescent="0.35">
      <c r="A1495" s="27" t="s">
        <v>1759</v>
      </c>
      <c r="B1495" s="8" t="s">
        <v>2951</v>
      </c>
      <c r="C1495" s="24">
        <v>142932</v>
      </c>
      <c r="D1495" s="26" t="s">
        <v>2260</v>
      </c>
      <c r="E1495" s="6" t="str">
        <f>IF(TicketTotals35[[#This Row],[New Tickets]]&gt;=500, "TRUE", "FALSE")</f>
        <v>FALSE</v>
      </c>
      <c r="F1495" s="28">
        <f>_xlfn.XLOOKUP(C1495,[1]Sheet1!$A$4:$A$1530,[1]Sheet1!$B$4:$B$1530)</f>
        <v>146</v>
      </c>
      <c r="G1495" s="4">
        <f>IF(TicketTotals35[[#This Row],[New Tickets]]&gt;499, TicketTotals35[[#This Row],[New Tickets]], 0)</f>
        <v>0</v>
      </c>
      <c r="H1495" s="3">
        <f>ROUND((TicketTotals35[[#This Row],[Billed Tickets]]/$F$5)*$F$6, 2)</f>
        <v>0</v>
      </c>
      <c r="I1495" s="2">
        <f>TicketTotals35[[#This Row],[Billed Tickets]]/$F$5</f>
        <v>0</v>
      </c>
    </row>
    <row r="1496" spans="1:9" x14ac:dyDescent="0.35">
      <c r="A1496" s="27" t="s">
        <v>1759</v>
      </c>
      <c r="B1496" s="8" t="s">
        <v>2951</v>
      </c>
      <c r="C1496" s="24">
        <v>142933</v>
      </c>
      <c r="D1496" s="25" t="s">
        <v>2261</v>
      </c>
      <c r="E1496" s="6" t="str">
        <f>IF(TicketTotals35[[#This Row],[New Tickets]]&gt;=500, "TRUE", "FALSE")</f>
        <v>FALSE</v>
      </c>
      <c r="F1496" s="28">
        <f>_xlfn.XLOOKUP(C1496,[1]Sheet1!$A$4:$A$1530,[1]Sheet1!$B$4:$B$1530)</f>
        <v>78</v>
      </c>
      <c r="G1496" s="4">
        <f>IF(TicketTotals35[[#This Row],[New Tickets]]&gt;499, TicketTotals35[[#This Row],[New Tickets]], 0)</f>
        <v>0</v>
      </c>
      <c r="H1496" s="3">
        <f>ROUND((TicketTotals35[[#This Row],[Billed Tickets]]/$F$5)*$F$6, 2)</f>
        <v>0</v>
      </c>
      <c r="I1496" s="2">
        <f>TicketTotals35[[#This Row],[Billed Tickets]]/$F$5</f>
        <v>0</v>
      </c>
    </row>
    <row r="1497" spans="1:9" x14ac:dyDescent="0.35">
      <c r="A1497" s="27" t="s">
        <v>1759</v>
      </c>
      <c r="B1497" s="8" t="s">
        <v>2951</v>
      </c>
      <c r="C1497" s="24">
        <v>142934</v>
      </c>
      <c r="D1497" s="26" t="s">
        <v>2262</v>
      </c>
      <c r="E1497" s="6" t="str">
        <f>IF(TicketTotals35[[#This Row],[New Tickets]]&gt;=500, "TRUE", "FALSE")</f>
        <v>FALSE</v>
      </c>
      <c r="F1497" s="28">
        <f>_xlfn.XLOOKUP(C1497,[1]Sheet1!$A$4:$A$1530,[1]Sheet1!$B$4:$B$1530)</f>
        <v>32</v>
      </c>
      <c r="G1497" s="4">
        <f>IF(TicketTotals35[[#This Row],[New Tickets]]&gt;499, TicketTotals35[[#This Row],[New Tickets]], 0)</f>
        <v>0</v>
      </c>
      <c r="H1497" s="3">
        <f>ROUND((TicketTotals35[[#This Row],[Billed Tickets]]/$F$5)*$F$6, 2)</f>
        <v>0</v>
      </c>
      <c r="I1497" s="2">
        <f>TicketTotals35[[#This Row],[Billed Tickets]]/$F$5</f>
        <v>0</v>
      </c>
    </row>
    <row r="1498" spans="1:9" x14ac:dyDescent="0.35">
      <c r="A1498" s="27" t="s">
        <v>1759</v>
      </c>
      <c r="B1498" s="8" t="s">
        <v>2951</v>
      </c>
      <c r="C1498" s="24">
        <v>142935</v>
      </c>
      <c r="D1498" s="25" t="s">
        <v>2263</v>
      </c>
      <c r="E1498" s="6" t="str">
        <f>IF(TicketTotals35[[#This Row],[New Tickets]]&gt;=500, "TRUE", "FALSE")</f>
        <v>FALSE</v>
      </c>
      <c r="F1498" s="28">
        <f>_xlfn.XLOOKUP(C1498,[1]Sheet1!$A$4:$A$1530,[1]Sheet1!$B$4:$B$1530)</f>
        <v>1</v>
      </c>
      <c r="G1498" s="4">
        <f>IF(TicketTotals35[[#This Row],[New Tickets]]&gt;499, TicketTotals35[[#This Row],[New Tickets]], 0)</f>
        <v>0</v>
      </c>
      <c r="H1498" s="3">
        <f>ROUND((TicketTotals35[[#This Row],[Billed Tickets]]/$F$5)*$F$6, 2)</f>
        <v>0</v>
      </c>
      <c r="I1498" s="2">
        <f>TicketTotals35[[#This Row],[Billed Tickets]]/$F$5</f>
        <v>0</v>
      </c>
    </row>
    <row r="1499" spans="1:9" x14ac:dyDescent="0.35">
      <c r="A1499" s="27" t="s">
        <v>1759</v>
      </c>
      <c r="B1499" s="8" t="s">
        <v>2951</v>
      </c>
      <c r="C1499" s="24">
        <v>142939</v>
      </c>
      <c r="D1499" s="26" t="s">
        <v>2272</v>
      </c>
      <c r="E1499" s="6" t="str">
        <f>IF(TicketTotals35[[#This Row],[New Tickets]]&gt;=500, "TRUE", "FALSE")</f>
        <v>FALSE</v>
      </c>
      <c r="F1499" s="28">
        <f>_xlfn.XLOOKUP(C1499,[1]Sheet1!$A$4:$A$1530,[1]Sheet1!$B$4:$B$1530)</f>
        <v>122</v>
      </c>
      <c r="G1499" s="4">
        <f>IF(TicketTotals35[[#This Row],[New Tickets]]&gt;499, TicketTotals35[[#This Row],[New Tickets]], 0)</f>
        <v>0</v>
      </c>
      <c r="H1499" s="3">
        <f>ROUND((TicketTotals35[[#This Row],[Billed Tickets]]/$F$5)*$F$6, 2)</f>
        <v>0</v>
      </c>
      <c r="I1499" s="2">
        <f>TicketTotals35[[#This Row],[Billed Tickets]]/$F$5</f>
        <v>0</v>
      </c>
    </row>
    <row r="1500" spans="1:9" x14ac:dyDescent="0.35">
      <c r="A1500" s="27" t="s">
        <v>1759</v>
      </c>
      <c r="B1500" s="8" t="s">
        <v>2951</v>
      </c>
      <c r="C1500" s="24">
        <v>142991</v>
      </c>
      <c r="D1500" s="25" t="s">
        <v>2264</v>
      </c>
      <c r="E1500" s="6" t="str">
        <f>IF(TicketTotals35[[#This Row],[New Tickets]]&gt;=500, "TRUE", "FALSE")</f>
        <v>FALSE</v>
      </c>
      <c r="F1500" s="28">
        <f>_xlfn.XLOOKUP(C1500,[1]Sheet1!$A$4:$A$1530,[1]Sheet1!$B$4:$B$1530)</f>
        <v>244</v>
      </c>
      <c r="G1500" s="4">
        <f>IF(TicketTotals35[[#This Row],[New Tickets]]&gt;499, TicketTotals35[[#This Row],[New Tickets]], 0)</f>
        <v>0</v>
      </c>
      <c r="H1500" s="3">
        <f>ROUND((TicketTotals35[[#This Row],[Billed Tickets]]/$F$5)*$F$6, 2)</f>
        <v>0</v>
      </c>
      <c r="I1500" s="2">
        <f>TicketTotals35[[#This Row],[Billed Tickets]]/$F$5</f>
        <v>0</v>
      </c>
    </row>
    <row r="1501" spans="1:9" x14ac:dyDescent="0.35">
      <c r="A1501" s="27" t="s">
        <v>1759</v>
      </c>
      <c r="B1501" s="8" t="s">
        <v>2951</v>
      </c>
      <c r="C1501" s="24">
        <v>142994</v>
      </c>
      <c r="D1501" s="26" t="s">
        <v>2265</v>
      </c>
      <c r="E1501" s="6" t="str">
        <f>IF(TicketTotals35[[#This Row],[New Tickets]]&gt;=500, "TRUE", "FALSE")</f>
        <v>FALSE</v>
      </c>
      <c r="F1501" s="28">
        <f>_xlfn.XLOOKUP(C1501,[1]Sheet1!$A$4:$A$1530,[1]Sheet1!$B$4:$B$1530)</f>
        <v>47</v>
      </c>
      <c r="G1501" s="4">
        <f>IF(TicketTotals35[[#This Row],[New Tickets]]&gt;499, TicketTotals35[[#This Row],[New Tickets]], 0)</f>
        <v>0</v>
      </c>
      <c r="H1501" s="3">
        <f>ROUND((TicketTotals35[[#This Row],[Billed Tickets]]/$F$5)*$F$6, 2)</f>
        <v>0</v>
      </c>
      <c r="I1501" s="2">
        <f>TicketTotals35[[#This Row],[Billed Tickets]]/$F$5</f>
        <v>0</v>
      </c>
    </row>
    <row r="1502" spans="1:9" x14ac:dyDescent="0.35">
      <c r="A1502" s="27" t="s">
        <v>1759</v>
      </c>
      <c r="B1502" s="8" t="s">
        <v>2951</v>
      </c>
      <c r="C1502" s="24">
        <v>143000</v>
      </c>
      <c r="D1502" s="26" t="s">
        <v>2266</v>
      </c>
      <c r="E1502" s="6" t="str">
        <f>IF(TicketTotals35[[#This Row],[New Tickets]]&gt;=500, "TRUE", "FALSE")</f>
        <v>FALSE</v>
      </c>
      <c r="F1502" s="28">
        <f>_xlfn.XLOOKUP(C1502,[1]Sheet1!$A$4:$A$1530,[1]Sheet1!$B$4:$B$1530)</f>
        <v>172</v>
      </c>
      <c r="G1502" s="4">
        <f>IF(TicketTotals35[[#This Row],[New Tickets]]&gt;499, TicketTotals35[[#This Row],[New Tickets]], 0)</f>
        <v>0</v>
      </c>
      <c r="H1502" s="3">
        <f>ROUND((TicketTotals35[[#This Row],[Billed Tickets]]/$F$5)*$F$6, 2)</f>
        <v>0</v>
      </c>
      <c r="I1502" s="2">
        <f>TicketTotals35[[#This Row],[Billed Tickets]]/$F$5</f>
        <v>0</v>
      </c>
    </row>
    <row r="1503" spans="1:9" x14ac:dyDescent="0.35">
      <c r="A1503" s="27" t="s">
        <v>1759</v>
      </c>
      <c r="B1503" s="8" t="s">
        <v>2951</v>
      </c>
      <c r="C1503" s="24">
        <v>143004</v>
      </c>
      <c r="D1503" s="26" t="s">
        <v>2267</v>
      </c>
      <c r="E1503" s="6" t="str">
        <f>IF(TicketTotals35[[#This Row],[New Tickets]]&gt;=500, "TRUE", "FALSE")</f>
        <v>FALSE</v>
      </c>
      <c r="F1503" s="28">
        <f>_xlfn.XLOOKUP(C1503,[1]Sheet1!$A$4:$A$1530,[1]Sheet1!$B$4:$B$1530)</f>
        <v>156</v>
      </c>
      <c r="G1503" s="4">
        <f>IF(TicketTotals35[[#This Row],[New Tickets]]&gt;499, TicketTotals35[[#This Row],[New Tickets]], 0)</f>
        <v>0</v>
      </c>
      <c r="H1503" s="3">
        <f>ROUND((TicketTotals35[[#This Row],[Billed Tickets]]/$F$5)*$F$6, 2)</f>
        <v>0</v>
      </c>
      <c r="I1503" s="2">
        <f>TicketTotals35[[#This Row],[Billed Tickets]]/$F$5</f>
        <v>0</v>
      </c>
    </row>
    <row r="1504" spans="1:9" x14ac:dyDescent="0.35">
      <c r="A1504" s="27" t="s">
        <v>1759</v>
      </c>
      <c r="B1504" s="8" t="s">
        <v>2951</v>
      </c>
      <c r="C1504" s="24">
        <v>143116</v>
      </c>
      <c r="D1504" s="25" t="s">
        <v>2270</v>
      </c>
      <c r="E1504" s="6" t="str">
        <f>IF(TicketTotals35[[#This Row],[New Tickets]]&gt;=500, "TRUE", "FALSE")</f>
        <v>FALSE</v>
      </c>
      <c r="F1504" s="28">
        <f>_xlfn.XLOOKUP(C1504,[1]Sheet1!$A$4:$A$1530,[1]Sheet1!$B$4:$B$1530)</f>
        <v>30</v>
      </c>
      <c r="G1504" s="4">
        <f>IF(TicketTotals35[[#This Row],[New Tickets]]&gt;499, TicketTotals35[[#This Row],[New Tickets]], 0)</f>
        <v>0</v>
      </c>
      <c r="H1504" s="3">
        <f>ROUND((TicketTotals35[[#This Row],[Billed Tickets]]/$F$5)*$F$6, 2)</f>
        <v>0</v>
      </c>
      <c r="I1504" s="2">
        <f>TicketTotals35[[#This Row],[Billed Tickets]]/$F$5</f>
        <v>0</v>
      </c>
    </row>
    <row r="1505" spans="1:9" x14ac:dyDescent="0.35">
      <c r="A1505" s="27" t="s">
        <v>1759</v>
      </c>
      <c r="B1505" s="8" t="s">
        <v>2951</v>
      </c>
      <c r="C1505" s="24">
        <v>143149</v>
      </c>
      <c r="D1505" s="26" t="s">
        <v>2273</v>
      </c>
      <c r="E1505" s="6" t="str">
        <f>IF(TicketTotals35[[#This Row],[New Tickets]]&gt;=500, "TRUE", "FALSE")</f>
        <v>TRUE</v>
      </c>
      <c r="F1505" s="28">
        <f>_xlfn.XLOOKUP(C1505,[1]Sheet1!$A$4:$A$1530,[1]Sheet1!$B$4:$B$1530)</f>
        <v>602</v>
      </c>
      <c r="G1505" s="4">
        <f>IF(TicketTotals35[[#This Row],[New Tickets]]&gt;499, TicketTotals35[[#This Row],[New Tickets]], 0)</f>
        <v>602</v>
      </c>
      <c r="H1505" s="3">
        <f>ROUND((TicketTotals35[[#This Row],[Billed Tickets]]/$F$5)*$F$6, 2)</f>
        <v>393.1</v>
      </c>
      <c r="I1505" s="2">
        <f>TicketTotals35[[#This Row],[Billed Tickets]]/$F$5</f>
        <v>7.4876664948566443E-5</v>
      </c>
    </row>
    <row r="1506" spans="1:9" x14ac:dyDescent="0.35">
      <c r="A1506" s="27" t="s">
        <v>1759</v>
      </c>
      <c r="B1506" s="8" t="s">
        <v>2951</v>
      </c>
      <c r="C1506" s="24">
        <v>143228</v>
      </c>
      <c r="D1506" s="25" t="s">
        <v>3066</v>
      </c>
      <c r="E1506" s="6" t="str">
        <f>IF(TicketTotals35[[#This Row],[New Tickets]]&gt;=500, "TRUE", "FALSE")</f>
        <v>TRUE</v>
      </c>
      <c r="F1506" s="28">
        <f>_xlfn.XLOOKUP(C1506,[1]Sheet1!$A$4:$A$1530,[1]Sheet1!$B$4:$B$1530)</f>
        <v>1302</v>
      </c>
      <c r="G1506" s="4">
        <f>IF(TicketTotals35[[#This Row],[New Tickets]]&gt;499, TicketTotals35[[#This Row],[New Tickets]], 0)</f>
        <v>1302</v>
      </c>
      <c r="H1506" s="3">
        <f>ROUND((TicketTotals35[[#This Row],[Billed Tickets]]/$F$5)*$F$6, 2)</f>
        <v>850.2</v>
      </c>
      <c r="I1506" s="2">
        <f>TicketTotals35[[#This Row],[Billed Tickets]]/$F$5</f>
        <v>1.619425544236437E-4</v>
      </c>
    </row>
    <row r="1507" spans="1:9" x14ac:dyDescent="0.35">
      <c r="A1507" s="27" t="s">
        <v>1759</v>
      </c>
      <c r="B1507" s="8" t="s">
        <v>2951</v>
      </c>
      <c r="C1507" s="24">
        <v>143518</v>
      </c>
      <c r="D1507" s="26" t="s">
        <v>2274</v>
      </c>
      <c r="E1507" s="6" t="str">
        <f>IF(TicketTotals35[[#This Row],[New Tickets]]&gt;=500, "TRUE", "FALSE")</f>
        <v>FALSE</v>
      </c>
      <c r="F1507" s="28">
        <f>_xlfn.XLOOKUP(C1507,[1]Sheet1!$A$4:$A$1530,[1]Sheet1!$B$4:$B$1530)</f>
        <v>483</v>
      </c>
      <c r="G1507" s="4">
        <f>IF(TicketTotals35[[#This Row],[New Tickets]]&gt;499, TicketTotals35[[#This Row],[New Tickets]], 0)</f>
        <v>0</v>
      </c>
      <c r="H1507" s="3">
        <f>ROUND((TicketTotals35[[#This Row],[Billed Tickets]]/$F$5)*$F$6, 2)</f>
        <v>0</v>
      </c>
      <c r="I1507" s="2">
        <f>TicketTotals35[[#This Row],[Billed Tickets]]/$F$5</f>
        <v>0</v>
      </c>
    </row>
    <row r="1508" spans="1:9" x14ac:dyDescent="0.35">
      <c r="A1508" s="27" t="s">
        <v>1759</v>
      </c>
      <c r="B1508" s="8" t="s">
        <v>2951</v>
      </c>
      <c r="C1508" s="24">
        <v>143677</v>
      </c>
      <c r="D1508" s="25" t="s">
        <v>2275</v>
      </c>
      <c r="E1508" s="6" t="str">
        <f>IF(TicketTotals35[[#This Row],[New Tickets]]&gt;=500, "TRUE", "FALSE")</f>
        <v>TRUE</v>
      </c>
      <c r="F1508" s="28">
        <f>_xlfn.XLOOKUP(C1508,[1]Sheet1!$A$4:$A$1530,[1]Sheet1!$B$4:$B$1530)</f>
        <v>1956</v>
      </c>
      <c r="G1508" s="4">
        <f>IF(TicketTotals35[[#This Row],[New Tickets]]&gt;499, TicketTotals35[[#This Row],[New Tickets]], 0)</f>
        <v>1956</v>
      </c>
      <c r="H1508" s="3">
        <f>ROUND((TicketTotals35[[#This Row],[Billed Tickets]]/$F$5)*$F$6, 2)</f>
        <v>1277.26</v>
      </c>
      <c r="I1508" s="2">
        <f>TicketTotals35[[#This Row],[Billed Tickets]]/$F$5</f>
        <v>2.4328697116178733E-4</v>
      </c>
    </row>
    <row r="1509" spans="1:9" x14ac:dyDescent="0.35">
      <c r="A1509" s="27" t="s">
        <v>1759</v>
      </c>
      <c r="B1509" s="8" t="s">
        <v>2951</v>
      </c>
      <c r="C1509" s="24">
        <v>143690</v>
      </c>
      <c r="D1509" s="26" t="s">
        <v>2276</v>
      </c>
      <c r="E1509" s="6" t="str">
        <f>IF(TicketTotals35[[#This Row],[New Tickets]]&gt;=500, "TRUE", "FALSE")</f>
        <v>FALSE</v>
      </c>
      <c r="F1509" s="28">
        <f>_xlfn.XLOOKUP(C1509,[1]Sheet1!$A$4:$A$1530,[1]Sheet1!$B$4:$B$1530)</f>
        <v>7</v>
      </c>
      <c r="G1509" s="4">
        <f>IF(TicketTotals35[[#This Row],[New Tickets]]&gt;499, TicketTotals35[[#This Row],[New Tickets]], 0)</f>
        <v>0</v>
      </c>
      <c r="H1509" s="3">
        <f>ROUND((TicketTotals35[[#This Row],[Billed Tickets]]/$F$5)*$F$6, 2)</f>
        <v>0</v>
      </c>
      <c r="I1509" s="2">
        <f>TicketTotals35[[#This Row],[Billed Tickets]]/$F$5</f>
        <v>0</v>
      </c>
    </row>
    <row r="1510" spans="1:9" x14ac:dyDescent="0.35">
      <c r="A1510" s="27" t="s">
        <v>1759</v>
      </c>
      <c r="B1510" s="8" t="s">
        <v>2951</v>
      </c>
      <c r="C1510" s="24">
        <v>143703</v>
      </c>
      <c r="D1510" s="25" t="s">
        <v>2277</v>
      </c>
      <c r="E1510" s="6" t="str">
        <f>IF(TicketTotals35[[#This Row],[New Tickets]]&gt;=500, "TRUE", "FALSE")</f>
        <v>TRUE</v>
      </c>
      <c r="F1510" s="28">
        <f>_xlfn.XLOOKUP(C1510,[1]Sheet1!$A$4:$A$1530,[1]Sheet1!$B$4:$B$1530)</f>
        <v>931</v>
      </c>
      <c r="G1510" s="4">
        <f>IF(TicketTotals35[[#This Row],[New Tickets]]&gt;499, TicketTotals35[[#This Row],[New Tickets]], 0)</f>
        <v>931</v>
      </c>
      <c r="H1510" s="3">
        <f>ROUND((TicketTotals35[[#This Row],[Billed Tickets]]/$F$5)*$F$6, 2)</f>
        <v>607.94000000000005</v>
      </c>
      <c r="I1510" s="2">
        <f>TicketTotals35[[#This Row],[Billed Tickets]]/$F$5</f>
        <v>1.1579763300185276E-4</v>
      </c>
    </row>
    <row r="1511" spans="1:9" x14ac:dyDescent="0.35">
      <c r="A1511" s="27" t="s">
        <v>1759</v>
      </c>
      <c r="B1511" s="8" t="s">
        <v>2951</v>
      </c>
      <c r="C1511" s="24">
        <v>143783</v>
      </c>
      <c r="D1511" s="26" t="s">
        <v>1918</v>
      </c>
      <c r="E1511" s="6" t="str">
        <f>IF(TicketTotals35[[#This Row],[New Tickets]]&gt;=500, "TRUE", "FALSE")</f>
        <v>FALSE</v>
      </c>
      <c r="F1511" s="28">
        <f>_xlfn.XLOOKUP(C1511,[1]Sheet1!$A$4:$A$1530,[1]Sheet1!$B$4:$B$1530)</f>
        <v>25</v>
      </c>
      <c r="G1511" s="4">
        <f>IF(TicketTotals35[[#This Row],[New Tickets]]&gt;499, TicketTotals35[[#This Row],[New Tickets]], 0)</f>
        <v>0</v>
      </c>
      <c r="H1511" s="3">
        <f>ROUND((TicketTotals35[[#This Row],[Billed Tickets]]/$F$5)*$F$6, 2)</f>
        <v>0</v>
      </c>
      <c r="I1511" s="2">
        <f>TicketTotals35[[#This Row],[Billed Tickets]]/$F$5</f>
        <v>0</v>
      </c>
    </row>
    <row r="1512" spans="1:9" x14ac:dyDescent="0.35">
      <c r="A1512" s="27" t="s">
        <v>1759</v>
      </c>
      <c r="B1512" s="8" t="s">
        <v>2951</v>
      </c>
      <c r="C1512" s="24">
        <v>143843</v>
      </c>
      <c r="D1512" s="25" t="s">
        <v>1921</v>
      </c>
      <c r="E1512" s="6" t="str">
        <f>IF(TicketTotals35[[#This Row],[New Tickets]]&gt;=500, "TRUE", "FALSE")</f>
        <v>TRUE</v>
      </c>
      <c r="F1512" s="28">
        <f>_xlfn.XLOOKUP(C1512,[1]Sheet1!$A$4:$A$1530,[1]Sheet1!$B$4:$B$1530)</f>
        <v>6364</v>
      </c>
      <c r="G1512" s="4">
        <f>IF(TicketTotals35[[#This Row],[New Tickets]]&gt;499, TicketTotals35[[#This Row],[New Tickets]], 0)</f>
        <v>6364</v>
      </c>
      <c r="H1512" s="3">
        <f>ROUND((TicketTotals35[[#This Row],[Billed Tickets]]/$F$5)*$F$6, 2)</f>
        <v>4155.6499999999996</v>
      </c>
      <c r="I1512" s="2">
        <f>TicketTotals35[[#This Row],[Billed Tickets]]/$F$5</f>
        <v>7.9155331517055964E-4</v>
      </c>
    </row>
    <row r="1513" spans="1:9" x14ac:dyDescent="0.35">
      <c r="A1513" s="27" t="s">
        <v>1759</v>
      </c>
      <c r="B1513" s="8" t="s">
        <v>2951</v>
      </c>
      <c r="C1513" s="24">
        <v>143888</v>
      </c>
      <c r="D1513" s="26" t="s">
        <v>2278</v>
      </c>
      <c r="E1513" s="6" t="str">
        <f>IF(TicketTotals35[[#This Row],[New Tickets]]&gt;=500, "TRUE", "FALSE")</f>
        <v>FALSE</v>
      </c>
      <c r="F1513" s="28">
        <f>_xlfn.XLOOKUP(C1513,[1]Sheet1!$A$4:$A$1530,[1]Sheet1!$B$4:$B$1530)</f>
        <v>86</v>
      </c>
      <c r="G1513" s="4">
        <f>IF(TicketTotals35[[#This Row],[New Tickets]]&gt;499, TicketTotals35[[#This Row],[New Tickets]], 0)</f>
        <v>0</v>
      </c>
      <c r="H1513" s="3">
        <f>ROUND((TicketTotals35[[#This Row],[Billed Tickets]]/$F$5)*$F$6, 2)</f>
        <v>0</v>
      </c>
      <c r="I1513" s="2">
        <f>TicketTotals35[[#This Row],[Billed Tickets]]/$F$5</f>
        <v>0</v>
      </c>
    </row>
    <row r="1514" spans="1:9" x14ac:dyDescent="0.35">
      <c r="A1514" s="27" t="s">
        <v>1759</v>
      </c>
      <c r="B1514" s="8" t="s">
        <v>2951</v>
      </c>
      <c r="C1514" s="24">
        <v>143915</v>
      </c>
      <c r="D1514" s="25" t="s">
        <v>2279</v>
      </c>
      <c r="E1514" s="6" t="str">
        <f>IF(TicketTotals35[[#This Row],[New Tickets]]&gt;=500, "TRUE", "FALSE")</f>
        <v>FALSE</v>
      </c>
      <c r="F1514" s="28">
        <f>_xlfn.XLOOKUP(C1514,[1]Sheet1!$A$4:$A$1530,[1]Sheet1!$B$4:$B$1530)</f>
        <v>56</v>
      </c>
      <c r="G1514" s="4">
        <f>IF(TicketTotals35[[#This Row],[New Tickets]]&gt;499, TicketTotals35[[#This Row],[New Tickets]], 0)</f>
        <v>0</v>
      </c>
      <c r="H1514" s="3">
        <f>ROUND((TicketTotals35[[#This Row],[Billed Tickets]]/$F$5)*$F$6, 2)</f>
        <v>0</v>
      </c>
      <c r="I1514" s="2">
        <f>TicketTotals35[[#This Row],[Billed Tickets]]/$F$5</f>
        <v>0</v>
      </c>
    </row>
    <row r="1515" spans="1:9" x14ac:dyDescent="0.35">
      <c r="A1515" s="27" t="s">
        <v>1759</v>
      </c>
      <c r="B1515" s="8" t="s">
        <v>2951</v>
      </c>
      <c r="C1515" s="24">
        <v>143922</v>
      </c>
      <c r="D1515" s="26" t="s">
        <v>2280</v>
      </c>
      <c r="E1515" s="6" t="str">
        <f>IF(TicketTotals35[[#This Row],[New Tickets]]&gt;=500, "TRUE", "FALSE")</f>
        <v>FALSE</v>
      </c>
      <c r="F1515" s="28">
        <f>_xlfn.XLOOKUP(C1515,[1]Sheet1!$A$4:$A$1530,[1]Sheet1!$B$4:$B$1530)</f>
        <v>12</v>
      </c>
      <c r="G1515" s="4">
        <f>IF(TicketTotals35[[#This Row],[New Tickets]]&gt;499, TicketTotals35[[#This Row],[New Tickets]], 0)</f>
        <v>0</v>
      </c>
      <c r="H1515" s="3">
        <f>ROUND((TicketTotals35[[#This Row],[Billed Tickets]]/$F$5)*$F$6, 2)</f>
        <v>0</v>
      </c>
      <c r="I1515" s="2">
        <f>TicketTotals35[[#This Row],[Billed Tickets]]/$F$5</f>
        <v>0</v>
      </c>
    </row>
    <row r="1516" spans="1:9" x14ac:dyDescent="0.35">
      <c r="A1516" s="27" t="s">
        <v>1759</v>
      </c>
      <c r="B1516" s="8" t="s">
        <v>2951</v>
      </c>
      <c r="C1516" s="24">
        <v>143929</v>
      </c>
      <c r="D1516" s="26" t="s">
        <v>2281</v>
      </c>
      <c r="E1516" s="6" t="str">
        <f>IF(TicketTotals35[[#This Row],[New Tickets]]&gt;=500, "TRUE", "FALSE")</f>
        <v>FALSE</v>
      </c>
      <c r="F1516" s="28">
        <f>_xlfn.XLOOKUP(C1516,[1]Sheet1!$A$4:$A$1530,[1]Sheet1!$B$4:$B$1530)</f>
        <v>10</v>
      </c>
      <c r="G1516" s="4">
        <f>IF(TicketTotals35[[#This Row],[New Tickets]]&gt;499, TicketTotals35[[#This Row],[New Tickets]], 0)</f>
        <v>0</v>
      </c>
      <c r="H1516" s="3">
        <f>ROUND((TicketTotals35[[#This Row],[Billed Tickets]]/$F$5)*$F$6, 2)</f>
        <v>0</v>
      </c>
      <c r="I1516" s="2">
        <f>TicketTotals35[[#This Row],[Billed Tickets]]/$F$5</f>
        <v>0</v>
      </c>
    </row>
    <row r="1517" spans="1:9" x14ac:dyDescent="0.35">
      <c r="A1517" s="27" t="s">
        <v>1759</v>
      </c>
      <c r="B1517" s="8" t="s">
        <v>2951</v>
      </c>
      <c r="C1517" s="24">
        <v>143944</v>
      </c>
      <c r="D1517" s="26" t="s">
        <v>2282</v>
      </c>
      <c r="E1517" s="6" t="str">
        <f>IF(TicketTotals35[[#This Row],[New Tickets]]&gt;=500, "TRUE", "FALSE")</f>
        <v>TRUE</v>
      </c>
      <c r="F1517" s="28">
        <f>_xlfn.XLOOKUP(C1517,[1]Sheet1!$A$4:$A$1530,[1]Sheet1!$B$4:$B$1530)</f>
        <v>972</v>
      </c>
      <c r="G1517" s="4">
        <f>IF(TicketTotals35[[#This Row],[New Tickets]]&gt;499, TicketTotals35[[#This Row],[New Tickets]], 0)</f>
        <v>972</v>
      </c>
      <c r="H1517" s="3">
        <f>ROUND((TicketTotals35[[#This Row],[Billed Tickets]]/$F$5)*$F$6, 2)</f>
        <v>634.71</v>
      </c>
      <c r="I1517" s="2">
        <f>TicketTotals35[[#This Row],[Billed Tickets]]/$F$5</f>
        <v>1.2089720652825014E-4</v>
      </c>
    </row>
    <row r="1518" spans="1:9" x14ac:dyDescent="0.35">
      <c r="A1518" s="27" t="s">
        <v>1759</v>
      </c>
      <c r="B1518" s="8" t="s">
        <v>2951</v>
      </c>
      <c r="C1518" s="24">
        <v>143959</v>
      </c>
      <c r="D1518" s="25" t="s">
        <v>2283</v>
      </c>
      <c r="E1518" s="6" t="str">
        <f>IF(TicketTotals35[[#This Row],[New Tickets]]&gt;=500, "TRUE", "FALSE")</f>
        <v>FALSE</v>
      </c>
      <c r="F1518" s="28">
        <f>_xlfn.XLOOKUP(C1518,[1]Sheet1!$A$4:$A$1530,[1]Sheet1!$B$4:$B$1530)</f>
        <v>12</v>
      </c>
      <c r="G1518" s="4">
        <f>IF(TicketTotals35[[#This Row],[New Tickets]]&gt;499, TicketTotals35[[#This Row],[New Tickets]], 0)</f>
        <v>0</v>
      </c>
      <c r="H1518" s="3">
        <f>ROUND((TicketTotals35[[#This Row],[Billed Tickets]]/$F$5)*$F$6, 2)</f>
        <v>0</v>
      </c>
      <c r="I1518" s="2">
        <f>TicketTotals35[[#This Row],[Billed Tickets]]/$F$5</f>
        <v>0</v>
      </c>
    </row>
    <row r="1519" spans="1:9" x14ac:dyDescent="0.35">
      <c r="A1519" s="27" t="s">
        <v>1759</v>
      </c>
      <c r="B1519" s="8" t="s">
        <v>2951</v>
      </c>
      <c r="C1519" s="24">
        <v>143966</v>
      </c>
      <c r="D1519" s="26" t="s">
        <v>3067</v>
      </c>
      <c r="E1519" s="6" t="str">
        <f>IF(TicketTotals35[[#This Row],[New Tickets]]&gt;=500, "TRUE", "FALSE")</f>
        <v>FALSE</v>
      </c>
      <c r="F1519" s="28">
        <f>_xlfn.XLOOKUP(C1519,[1]Sheet1!$A$4:$A$1530,[1]Sheet1!$B$4:$B$1530)</f>
        <v>98</v>
      </c>
      <c r="G1519" s="4">
        <f>IF(TicketTotals35[[#This Row],[New Tickets]]&gt;499, TicketTotals35[[#This Row],[New Tickets]], 0)</f>
        <v>0</v>
      </c>
      <c r="H1519" s="3">
        <f>ROUND((TicketTotals35[[#This Row],[Billed Tickets]]/$F$5)*$F$6, 2)</f>
        <v>0</v>
      </c>
      <c r="I1519" s="2">
        <f>TicketTotals35[[#This Row],[Billed Tickets]]/$F$5</f>
        <v>0</v>
      </c>
    </row>
    <row r="1520" spans="1:9" x14ac:dyDescent="0.35">
      <c r="A1520" s="27" t="s">
        <v>1759</v>
      </c>
      <c r="B1520" s="8" t="s">
        <v>2951</v>
      </c>
      <c r="C1520" s="24">
        <v>143976</v>
      </c>
      <c r="D1520" s="25" t="s">
        <v>2285</v>
      </c>
      <c r="E1520" s="6" t="str">
        <f>IF(TicketTotals35[[#This Row],[New Tickets]]&gt;=500, "TRUE", "FALSE")</f>
        <v>FALSE</v>
      </c>
      <c r="F1520" s="28">
        <f>_xlfn.XLOOKUP(C1520,[1]Sheet1!$A$4:$A$1530,[1]Sheet1!$B$4:$B$1530)</f>
        <v>214</v>
      </c>
      <c r="G1520" s="4">
        <f>IF(TicketTotals35[[#This Row],[New Tickets]]&gt;499, TicketTotals35[[#This Row],[New Tickets]], 0)</f>
        <v>0</v>
      </c>
      <c r="H1520" s="3">
        <f>ROUND((TicketTotals35[[#This Row],[Billed Tickets]]/$F$5)*$F$6, 2)</f>
        <v>0</v>
      </c>
      <c r="I1520" s="2">
        <f>TicketTotals35[[#This Row],[Billed Tickets]]/$F$5</f>
        <v>0</v>
      </c>
    </row>
    <row r="1521" spans="1:9" x14ac:dyDescent="0.35">
      <c r="A1521" s="27" t="s">
        <v>1759</v>
      </c>
      <c r="B1521" s="8" t="s">
        <v>2951</v>
      </c>
      <c r="C1521" s="24">
        <v>143978</v>
      </c>
      <c r="D1521" s="26" t="s">
        <v>2284</v>
      </c>
      <c r="E1521" s="6" t="str">
        <f>IF(TicketTotals35[[#This Row],[New Tickets]]&gt;=500, "TRUE", "FALSE")</f>
        <v>FALSE</v>
      </c>
      <c r="F1521" s="28">
        <f>_xlfn.XLOOKUP(C1521,[1]Sheet1!$A$4:$A$1530,[1]Sheet1!$B$4:$B$1530)</f>
        <v>99</v>
      </c>
      <c r="G1521" s="4">
        <f>IF(TicketTotals35[[#This Row],[New Tickets]]&gt;499, TicketTotals35[[#This Row],[New Tickets]], 0)</f>
        <v>0</v>
      </c>
      <c r="H1521" s="3">
        <f>ROUND((TicketTotals35[[#This Row],[Billed Tickets]]/$F$5)*$F$6, 2)</f>
        <v>0</v>
      </c>
      <c r="I1521" s="2">
        <f>TicketTotals35[[#This Row],[Billed Tickets]]/$F$5</f>
        <v>0</v>
      </c>
    </row>
    <row r="1522" spans="1:9" x14ac:dyDescent="0.35">
      <c r="A1522" s="27" t="s">
        <v>1759</v>
      </c>
      <c r="B1522" s="8" t="s">
        <v>2951</v>
      </c>
      <c r="C1522" s="24">
        <v>143987</v>
      </c>
      <c r="D1522" s="25" t="s">
        <v>2286</v>
      </c>
      <c r="E1522" s="6" t="str">
        <f>IF(TicketTotals35[[#This Row],[New Tickets]]&gt;=500, "TRUE", "FALSE")</f>
        <v>FALSE</v>
      </c>
      <c r="F1522" s="28">
        <f>_xlfn.XLOOKUP(C1522,[1]Sheet1!$A$4:$A$1530,[1]Sheet1!$B$4:$B$1530)</f>
        <v>308</v>
      </c>
      <c r="G1522" s="4">
        <f>IF(TicketTotals35[[#This Row],[New Tickets]]&gt;499, TicketTotals35[[#This Row],[New Tickets]], 0)</f>
        <v>0</v>
      </c>
      <c r="H1522" s="3">
        <f>ROUND((TicketTotals35[[#This Row],[Billed Tickets]]/$F$5)*$F$6, 2)</f>
        <v>0</v>
      </c>
      <c r="I1522" s="2">
        <f>TicketTotals35[[#This Row],[Billed Tickets]]/$F$5</f>
        <v>0</v>
      </c>
    </row>
    <row r="1523" spans="1:9" x14ac:dyDescent="0.35">
      <c r="A1523" s="27" t="s">
        <v>1759</v>
      </c>
      <c r="B1523" s="8" t="s">
        <v>2951</v>
      </c>
      <c r="C1523" s="24">
        <v>143994</v>
      </c>
      <c r="D1523" s="26" t="s">
        <v>2287</v>
      </c>
      <c r="E1523" s="6" t="str">
        <f>IF(TicketTotals35[[#This Row],[New Tickets]]&gt;=500, "TRUE", "FALSE")</f>
        <v>FALSE</v>
      </c>
      <c r="F1523" s="28">
        <f>_xlfn.XLOOKUP(C1523,[1]Sheet1!$A$4:$A$1530,[1]Sheet1!$B$4:$B$1530)</f>
        <v>61</v>
      </c>
      <c r="G1523" s="4">
        <f>IF(TicketTotals35[[#This Row],[New Tickets]]&gt;499, TicketTotals35[[#This Row],[New Tickets]], 0)</f>
        <v>0</v>
      </c>
      <c r="H1523" s="3">
        <f>ROUND((TicketTotals35[[#This Row],[Billed Tickets]]/$F$5)*$F$6, 2)</f>
        <v>0</v>
      </c>
      <c r="I1523" s="2">
        <f>TicketTotals35[[#This Row],[Billed Tickets]]/$F$5</f>
        <v>0</v>
      </c>
    </row>
    <row r="1524" spans="1:9" x14ac:dyDescent="0.35">
      <c r="A1524" s="27" t="s">
        <v>1759</v>
      </c>
      <c r="B1524" s="8" t="s">
        <v>2951</v>
      </c>
      <c r="C1524" s="24">
        <v>144047</v>
      </c>
      <c r="D1524" s="25" t="s">
        <v>2288</v>
      </c>
      <c r="E1524" s="6" t="str">
        <f>IF(TicketTotals35[[#This Row],[New Tickets]]&gt;=500, "TRUE", "FALSE")</f>
        <v>FALSE</v>
      </c>
      <c r="F1524" s="28">
        <f>_xlfn.XLOOKUP(C1524,[1]Sheet1!$A$4:$A$1530,[1]Sheet1!$B$4:$B$1530)</f>
        <v>10</v>
      </c>
      <c r="G1524" s="4">
        <f>IF(TicketTotals35[[#This Row],[New Tickets]]&gt;499, TicketTotals35[[#This Row],[New Tickets]], 0)</f>
        <v>0</v>
      </c>
      <c r="H1524" s="3">
        <f>ROUND((TicketTotals35[[#This Row],[Billed Tickets]]/$F$5)*$F$6, 2)</f>
        <v>0</v>
      </c>
      <c r="I1524" s="2">
        <f>TicketTotals35[[#This Row],[Billed Tickets]]/$F$5</f>
        <v>0</v>
      </c>
    </row>
    <row r="1525" spans="1:9" x14ac:dyDescent="0.35">
      <c r="A1525" s="27" t="s">
        <v>1759</v>
      </c>
      <c r="B1525" s="8" t="s">
        <v>2951</v>
      </c>
      <c r="C1525" s="24">
        <v>144099</v>
      </c>
      <c r="D1525" s="26" t="s">
        <v>2289</v>
      </c>
      <c r="E1525" s="6" t="str">
        <f>IF(TicketTotals35[[#This Row],[New Tickets]]&gt;=500, "TRUE", "FALSE")</f>
        <v>TRUE</v>
      </c>
      <c r="F1525" s="28">
        <f>_xlfn.XLOOKUP(C1525,[1]Sheet1!$A$4:$A$1530,[1]Sheet1!$B$4:$B$1530)</f>
        <v>1656</v>
      </c>
      <c r="G1525" s="4">
        <f>IF(TicketTotals35[[#This Row],[New Tickets]]&gt;499, TicketTotals35[[#This Row],[New Tickets]], 0)</f>
        <v>1656</v>
      </c>
      <c r="H1525" s="3">
        <f>ROUND((TicketTotals35[[#This Row],[Billed Tickets]]/$F$5)*$F$6, 2)</f>
        <v>1081.3599999999999</v>
      </c>
      <c r="I1525" s="2">
        <f>TicketTotals35[[#This Row],[Billed Tickets]]/$F$5</f>
        <v>2.0597301852961136E-4</v>
      </c>
    </row>
    <row r="1526" spans="1:9" x14ac:dyDescent="0.35">
      <c r="A1526" s="27" t="s">
        <v>1759</v>
      </c>
      <c r="B1526" s="8" t="s">
        <v>2951</v>
      </c>
      <c r="C1526" s="24">
        <v>144357</v>
      </c>
      <c r="D1526" s="25" t="s">
        <v>2290</v>
      </c>
      <c r="E1526" s="6" t="str">
        <f>IF(TicketTotals35[[#This Row],[New Tickets]]&gt;=500, "TRUE", "FALSE")</f>
        <v>FALSE</v>
      </c>
      <c r="F1526" s="28">
        <f>_xlfn.XLOOKUP(C1526,[1]Sheet1!$A$4:$A$1530,[1]Sheet1!$B$4:$B$1530)</f>
        <v>198</v>
      </c>
      <c r="G1526" s="4">
        <f>IF(TicketTotals35[[#This Row],[New Tickets]]&gt;499, TicketTotals35[[#This Row],[New Tickets]], 0)</f>
        <v>0</v>
      </c>
      <c r="H1526" s="3">
        <f>ROUND((TicketTotals35[[#This Row],[Billed Tickets]]/$F$5)*$F$6, 2)</f>
        <v>0</v>
      </c>
      <c r="I1526" s="2">
        <f>TicketTotals35[[#This Row],[Billed Tickets]]/$F$5</f>
        <v>0</v>
      </c>
    </row>
    <row r="1527" spans="1:9" x14ac:dyDescent="0.35">
      <c r="A1527" s="27" t="s">
        <v>1759</v>
      </c>
      <c r="B1527" s="8" t="s">
        <v>2951</v>
      </c>
      <c r="C1527" s="24">
        <v>144358</v>
      </c>
      <c r="D1527" s="26" t="s">
        <v>2291</v>
      </c>
      <c r="E1527" s="6" t="str">
        <f>IF(TicketTotals35[[#This Row],[New Tickets]]&gt;=500, "TRUE", "FALSE")</f>
        <v>FALSE</v>
      </c>
      <c r="F1527" s="28">
        <f>_xlfn.XLOOKUP(C1527,[1]Sheet1!$A$4:$A$1530,[1]Sheet1!$B$4:$B$1530)</f>
        <v>16</v>
      </c>
      <c r="G1527" s="4">
        <f>IF(TicketTotals35[[#This Row],[New Tickets]]&gt;499, TicketTotals35[[#This Row],[New Tickets]], 0)</f>
        <v>0</v>
      </c>
      <c r="H1527" s="3">
        <f>ROUND((TicketTotals35[[#This Row],[Billed Tickets]]/$F$5)*$F$6, 2)</f>
        <v>0</v>
      </c>
      <c r="I1527" s="2">
        <f>TicketTotals35[[#This Row],[Billed Tickets]]/$F$5</f>
        <v>0</v>
      </c>
    </row>
    <row r="1528" spans="1:9" x14ac:dyDescent="0.35">
      <c r="A1528" s="27" t="s">
        <v>1759</v>
      </c>
      <c r="B1528" s="8" t="s">
        <v>2951</v>
      </c>
      <c r="C1528" s="24">
        <v>144363</v>
      </c>
      <c r="D1528" s="25" t="s">
        <v>2293</v>
      </c>
      <c r="E1528" s="6" t="str">
        <f>IF(TicketTotals35[[#This Row],[New Tickets]]&gt;=500, "TRUE", "FALSE")</f>
        <v>TRUE</v>
      </c>
      <c r="F1528" s="28">
        <f>_xlfn.XLOOKUP(C1528,[1]Sheet1!$A$4:$A$1530,[1]Sheet1!$B$4:$B$1530)</f>
        <v>1329</v>
      </c>
      <c r="G1528" s="4">
        <f>IF(TicketTotals35[[#This Row],[New Tickets]]&gt;499, TicketTotals35[[#This Row],[New Tickets]], 0)</f>
        <v>1329</v>
      </c>
      <c r="H1528" s="3">
        <f>ROUND((TicketTotals35[[#This Row],[Billed Tickets]]/$F$5)*$F$6, 2)</f>
        <v>867.83</v>
      </c>
      <c r="I1528" s="2">
        <f>TicketTotals35[[#This Row],[Billed Tickets]]/$F$5</f>
        <v>1.6530081016053955E-4</v>
      </c>
    </row>
    <row r="1529" spans="1:9" x14ac:dyDescent="0.35">
      <c r="A1529" s="27" t="s">
        <v>1759</v>
      </c>
      <c r="B1529" s="8" t="s">
        <v>2951</v>
      </c>
      <c r="C1529" s="24">
        <v>144389</v>
      </c>
      <c r="D1529" s="26" t="s">
        <v>2292</v>
      </c>
      <c r="E1529" s="6" t="str">
        <f>IF(TicketTotals35[[#This Row],[New Tickets]]&gt;=500, "TRUE", "FALSE")</f>
        <v>FALSE</v>
      </c>
      <c r="F1529" s="28">
        <f>_xlfn.XLOOKUP(C1529,[1]Sheet1!$A$4:$A$1530,[1]Sheet1!$B$4:$B$1530)</f>
        <v>66</v>
      </c>
      <c r="G1529" s="4">
        <f>IF(TicketTotals35[[#This Row],[New Tickets]]&gt;499, TicketTotals35[[#This Row],[New Tickets]], 0)</f>
        <v>0</v>
      </c>
      <c r="H1529" s="3">
        <f>ROUND((TicketTotals35[[#This Row],[Billed Tickets]]/$F$5)*$F$6, 2)</f>
        <v>0</v>
      </c>
      <c r="I1529" s="2">
        <f>TicketTotals35[[#This Row],[Billed Tickets]]/$F$5</f>
        <v>0</v>
      </c>
    </row>
    <row r="1530" spans="1:9" x14ac:dyDescent="0.35">
      <c r="A1530" s="27" t="s">
        <v>1759</v>
      </c>
      <c r="B1530" s="8" t="s">
        <v>2951</v>
      </c>
      <c r="C1530" s="24">
        <v>144443</v>
      </c>
      <c r="D1530" s="25" t="s">
        <v>2294</v>
      </c>
      <c r="E1530" s="6" t="str">
        <f>IF(TicketTotals35[[#This Row],[New Tickets]]&gt;=500, "TRUE", "FALSE")</f>
        <v>FALSE</v>
      </c>
      <c r="F1530" s="28">
        <f>_xlfn.XLOOKUP(C1530,[1]Sheet1!$A$4:$A$1530,[1]Sheet1!$B$4:$B$1530)</f>
        <v>264</v>
      </c>
      <c r="G1530" s="4">
        <f>IF(TicketTotals35[[#This Row],[New Tickets]]&gt;499, TicketTotals35[[#This Row],[New Tickets]], 0)</f>
        <v>0</v>
      </c>
      <c r="H1530" s="3">
        <f>ROUND((TicketTotals35[[#This Row],[Billed Tickets]]/$F$5)*$F$6, 2)</f>
        <v>0</v>
      </c>
      <c r="I1530" s="2">
        <f>TicketTotals35[[#This Row],[Billed Tickets]]/$F$5</f>
        <v>0</v>
      </c>
    </row>
    <row r="1531" spans="1:9" x14ac:dyDescent="0.35">
      <c r="A1531" s="27" t="s">
        <v>1759</v>
      </c>
      <c r="B1531" s="8" t="s">
        <v>2951</v>
      </c>
      <c r="C1531" s="24">
        <v>144468</v>
      </c>
      <c r="D1531" s="26" t="s">
        <v>2295</v>
      </c>
      <c r="E1531" s="6" t="str">
        <f>IF(TicketTotals35[[#This Row],[New Tickets]]&gt;=500, "TRUE", "FALSE")</f>
        <v>FALSE</v>
      </c>
      <c r="F1531" s="28">
        <f>_xlfn.XLOOKUP(C1531,[1]Sheet1!$A$4:$A$1530,[1]Sheet1!$B$4:$B$1530)</f>
        <v>18</v>
      </c>
      <c r="G1531" s="4">
        <f>IF(TicketTotals35[[#This Row],[New Tickets]]&gt;499, TicketTotals35[[#This Row],[New Tickets]], 0)</f>
        <v>0</v>
      </c>
      <c r="H1531" s="3">
        <f>ROUND((TicketTotals35[[#This Row],[Billed Tickets]]/$F$5)*$F$6, 2)</f>
        <v>0</v>
      </c>
      <c r="I1531" s="2">
        <f>TicketTotals35[[#This Row],[Billed Tickets]]/$F$5</f>
        <v>0</v>
      </c>
    </row>
    <row r="1532" spans="1:9" x14ac:dyDescent="0.35">
      <c r="A1532" s="27" t="s">
        <v>1759</v>
      </c>
      <c r="B1532" s="8" t="s">
        <v>2951</v>
      </c>
      <c r="C1532" s="24">
        <v>144522</v>
      </c>
      <c r="D1532" s="25" t="s">
        <v>2296</v>
      </c>
      <c r="E1532" s="6" t="str">
        <f>IF(TicketTotals35[[#This Row],[New Tickets]]&gt;=500, "TRUE", "FALSE")</f>
        <v>FALSE</v>
      </c>
      <c r="F1532" s="28">
        <f>_xlfn.XLOOKUP(C1532,[1]Sheet1!$A$4:$A$1530,[1]Sheet1!$B$4:$B$1530)</f>
        <v>7</v>
      </c>
      <c r="G1532" s="4">
        <f>IF(TicketTotals35[[#This Row],[New Tickets]]&gt;499, TicketTotals35[[#This Row],[New Tickets]], 0)</f>
        <v>0</v>
      </c>
      <c r="H1532" s="3">
        <f>ROUND((TicketTotals35[[#This Row],[Billed Tickets]]/$F$5)*$F$6, 2)</f>
        <v>0</v>
      </c>
      <c r="I1532" s="2">
        <f>TicketTotals35[[#This Row],[Billed Tickets]]/$F$5</f>
        <v>0</v>
      </c>
    </row>
    <row r="1533" spans="1:9" x14ac:dyDescent="0.35">
      <c r="A1533" s="27" t="s">
        <v>1759</v>
      </c>
      <c r="B1533" s="8" t="s">
        <v>2951</v>
      </c>
      <c r="C1533" s="24">
        <v>144574</v>
      </c>
      <c r="D1533" s="26" t="s">
        <v>2297</v>
      </c>
      <c r="E1533" s="6" t="str">
        <f>IF(TicketTotals35[[#This Row],[New Tickets]]&gt;=500, "TRUE", "FALSE")</f>
        <v>FALSE</v>
      </c>
      <c r="F1533" s="28">
        <f>_xlfn.XLOOKUP(C1533,[1]Sheet1!$A$4:$A$1530,[1]Sheet1!$B$4:$B$1530)</f>
        <v>79</v>
      </c>
      <c r="G1533" s="4">
        <f>IF(TicketTotals35[[#This Row],[New Tickets]]&gt;499, TicketTotals35[[#This Row],[New Tickets]], 0)</f>
        <v>0</v>
      </c>
      <c r="H1533" s="3">
        <f>ROUND((TicketTotals35[[#This Row],[Billed Tickets]]/$F$5)*$F$6, 2)</f>
        <v>0</v>
      </c>
      <c r="I1533" s="2">
        <f>TicketTotals35[[#This Row],[Billed Tickets]]/$F$5</f>
        <v>0</v>
      </c>
    </row>
    <row r="1534" spans="1:9" x14ac:dyDescent="0.35">
      <c r="A1534" s="27" t="s">
        <v>1759</v>
      </c>
      <c r="B1534" s="8" t="s">
        <v>2951</v>
      </c>
      <c r="C1534" s="24">
        <v>144627</v>
      </c>
      <c r="D1534" s="25" t="s">
        <v>2298</v>
      </c>
      <c r="E1534" s="6" t="str">
        <f>IF(TicketTotals35[[#This Row],[New Tickets]]&gt;=500, "TRUE", "FALSE")</f>
        <v>FALSE</v>
      </c>
      <c r="F1534" s="28">
        <f>_xlfn.XLOOKUP(C1534,[1]Sheet1!$A$4:$A$1530,[1]Sheet1!$B$4:$B$1530)</f>
        <v>164</v>
      </c>
      <c r="G1534" s="4">
        <f>IF(TicketTotals35[[#This Row],[New Tickets]]&gt;499, TicketTotals35[[#This Row],[New Tickets]], 0)</f>
        <v>0</v>
      </c>
      <c r="H1534" s="3">
        <f>ROUND((TicketTotals35[[#This Row],[Billed Tickets]]/$F$5)*$F$6, 2)</f>
        <v>0</v>
      </c>
      <c r="I1534" s="2">
        <f>TicketTotals35[[#This Row],[Billed Tickets]]/$F$5</f>
        <v>0</v>
      </c>
    </row>
    <row r="1535" spans="1:9" x14ac:dyDescent="0.35">
      <c r="A1535" s="27" t="s">
        <v>1759</v>
      </c>
      <c r="B1535" s="8" t="s">
        <v>2951</v>
      </c>
      <c r="C1535" s="24">
        <v>144654</v>
      </c>
      <c r="D1535" s="26" t="s">
        <v>2299</v>
      </c>
      <c r="E1535" s="6" t="str">
        <f>IF(TicketTotals35[[#This Row],[New Tickets]]&gt;=500, "TRUE", "FALSE")</f>
        <v>FALSE</v>
      </c>
      <c r="F1535" s="28">
        <f>_xlfn.XLOOKUP(C1535,[1]Sheet1!$A$4:$A$1530,[1]Sheet1!$B$4:$B$1530)</f>
        <v>27</v>
      </c>
      <c r="G1535" s="4">
        <f>IF(TicketTotals35[[#This Row],[New Tickets]]&gt;499, TicketTotals35[[#This Row],[New Tickets]], 0)</f>
        <v>0</v>
      </c>
      <c r="H1535" s="3">
        <f>ROUND((TicketTotals35[[#This Row],[Billed Tickets]]/$F$5)*$F$6, 2)</f>
        <v>0</v>
      </c>
      <c r="I1535" s="2">
        <f>TicketTotals35[[#This Row],[Billed Tickets]]/$F$5</f>
        <v>0</v>
      </c>
    </row>
    <row r="1536" spans="1:9" ht="31" x14ac:dyDescent="0.35">
      <c r="A1536" s="27" t="s">
        <v>1759</v>
      </c>
      <c r="B1536" s="8" t="s">
        <v>2951</v>
      </c>
      <c r="C1536" s="24">
        <v>144680</v>
      </c>
      <c r="D1536" s="25" t="s">
        <v>2300</v>
      </c>
      <c r="E1536" s="6" t="str">
        <f>IF(TicketTotals35[[#This Row],[New Tickets]]&gt;=500, "TRUE", "FALSE")</f>
        <v>FALSE</v>
      </c>
      <c r="F1536" s="28">
        <f>_xlfn.XLOOKUP(C1536,[1]Sheet1!$A$4:$A$1530,[1]Sheet1!$B$4:$B$1530)</f>
        <v>32</v>
      </c>
      <c r="G1536" s="4">
        <f>IF(TicketTotals35[[#This Row],[New Tickets]]&gt;499, TicketTotals35[[#This Row],[New Tickets]], 0)</f>
        <v>0</v>
      </c>
      <c r="H1536" s="3">
        <f>ROUND((TicketTotals35[[#This Row],[Billed Tickets]]/$F$5)*$F$6, 2)</f>
        <v>0</v>
      </c>
      <c r="I1536" s="2">
        <f>TicketTotals35[[#This Row],[Billed Tickets]]/$F$5</f>
        <v>0</v>
      </c>
    </row>
    <row r="1537" spans="1:9" ht="31" x14ac:dyDescent="0.35">
      <c r="A1537" s="27" t="s">
        <v>1759</v>
      </c>
      <c r="B1537" s="8" t="s">
        <v>2951</v>
      </c>
      <c r="C1537" s="24">
        <v>144786</v>
      </c>
      <c r="D1537" s="26" t="s">
        <v>2301</v>
      </c>
      <c r="E1537" s="6" t="str">
        <f>IF(TicketTotals35[[#This Row],[New Tickets]]&gt;=500, "TRUE", "FALSE")</f>
        <v>FALSE</v>
      </c>
      <c r="F1537" s="28">
        <f>_xlfn.XLOOKUP(C1537,[1]Sheet1!$A$4:$A$1530,[1]Sheet1!$B$4:$B$1530)</f>
        <v>14</v>
      </c>
      <c r="G1537" s="4">
        <f>IF(TicketTotals35[[#This Row],[New Tickets]]&gt;499, TicketTotals35[[#This Row],[New Tickets]], 0)</f>
        <v>0</v>
      </c>
      <c r="H1537" s="3">
        <f>ROUND((TicketTotals35[[#This Row],[Billed Tickets]]/$F$5)*$F$6, 2)</f>
        <v>0</v>
      </c>
      <c r="I1537" s="2">
        <f>TicketTotals35[[#This Row],[Billed Tickets]]/$F$5</f>
        <v>0</v>
      </c>
    </row>
    <row r="1538" spans="1:9" ht="31" x14ac:dyDescent="0.35">
      <c r="A1538" s="27" t="s">
        <v>1759</v>
      </c>
      <c r="B1538" s="8" t="s">
        <v>2951</v>
      </c>
      <c r="C1538" s="24">
        <v>144812</v>
      </c>
      <c r="D1538" s="25" t="s">
        <v>2302</v>
      </c>
      <c r="E1538" s="6" t="str">
        <f>IF(TicketTotals35[[#This Row],[New Tickets]]&gt;=500, "TRUE", "FALSE")</f>
        <v>FALSE</v>
      </c>
      <c r="F1538" s="28">
        <f>_xlfn.XLOOKUP(C1538,[1]Sheet1!$A$4:$A$1530,[1]Sheet1!$B$4:$B$1530)</f>
        <v>15</v>
      </c>
      <c r="G1538" s="4">
        <f>IF(TicketTotals35[[#This Row],[New Tickets]]&gt;499, TicketTotals35[[#This Row],[New Tickets]], 0)</f>
        <v>0</v>
      </c>
      <c r="H1538" s="3">
        <f>ROUND((TicketTotals35[[#This Row],[Billed Tickets]]/$F$5)*$F$6, 2)</f>
        <v>0</v>
      </c>
      <c r="I1538" s="2">
        <f>TicketTotals35[[#This Row],[Billed Tickets]]/$F$5</f>
        <v>0</v>
      </c>
    </row>
    <row r="1539" spans="1:9" ht="31" x14ac:dyDescent="0.35">
      <c r="A1539" s="27" t="s">
        <v>1759</v>
      </c>
      <c r="B1539" s="8" t="s">
        <v>2951</v>
      </c>
      <c r="C1539" s="24">
        <v>144818</v>
      </c>
      <c r="D1539" s="26" t="s">
        <v>2303</v>
      </c>
      <c r="E1539" s="6" t="str">
        <f>IF(TicketTotals35[[#This Row],[New Tickets]]&gt;=500, "TRUE", "FALSE")</f>
        <v>FALSE</v>
      </c>
      <c r="F1539" s="28">
        <f>_xlfn.XLOOKUP(C1539,[1]Sheet1!$A$4:$A$1530,[1]Sheet1!$B$4:$B$1530)</f>
        <v>16</v>
      </c>
      <c r="G1539" s="4">
        <f>IF(TicketTotals35[[#This Row],[New Tickets]]&gt;499, TicketTotals35[[#This Row],[New Tickets]], 0)</f>
        <v>0</v>
      </c>
      <c r="H1539" s="3">
        <f>ROUND((TicketTotals35[[#This Row],[Billed Tickets]]/$F$5)*$F$6, 2)</f>
        <v>0</v>
      </c>
      <c r="I1539" s="2">
        <f>TicketTotals35[[#This Row],[Billed Tickets]]/$F$5</f>
        <v>0</v>
      </c>
    </row>
    <row r="1540" spans="1:9" ht="31" x14ac:dyDescent="0.35">
      <c r="A1540" s="27" t="s">
        <v>1759</v>
      </c>
      <c r="B1540" s="8" t="s">
        <v>2951</v>
      </c>
      <c r="C1540" s="24">
        <v>144821</v>
      </c>
      <c r="D1540" s="25" t="s">
        <v>2304</v>
      </c>
      <c r="E1540" s="6" t="str">
        <f>IF(TicketTotals35[[#This Row],[New Tickets]]&gt;=500, "TRUE", "FALSE")</f>
        <v>FALSE</v>
      </c>
      <c r="F1540" s="28">
        <f>_xlfn.XLOOKUP(C1540,[1]Sheet1!$A$4:$A$1530,[1]Sheet1!$B$4:$B$1530)</f>
        <v>3</v>
      </c>
      <c r="G1540" s="4">
        <f>IF(TicketTotals35[[#This Row],[New Tickets]]&gt;499, TicketTotals35[[#This Row],[New Tickets]], 0)</f>
        <v>0</v>
      </c>
      <c r="H1540" s="3">
        <f>ROUND((TicketTotals35[[#This Row],[Billed Tickets]]/$F$5)*$F$6, 2)</f>
        <v>0</v>
      </c>
      <c r="I1540" s="2">
        <f>TicketTotals35[[#This Row],[Billed Tickets]]/$F$5</f>
        <v>0</v>
      </c>
    </row>
    <row r="1541" spans="1:9" ht="31" x14ac:dyDescent="0.35">
      <c r="A1541" s="27" t="s">
        <v>1759</v>
      </c>
      <c r="B1541" s="8" t="s">
        <v>2951</v>
      </c>
      <c r="C1541" s="24">
        <v>144825</v>
      </c>
      <c r="D1541" s="26" t="s">
        <v>2305</v>
      </c>
      <c r="E1541" s="6" t="str">
        <f>IF(TicketTotals35[[#This Row],[New Tickets]]&gt;=500, "TRUE", "FALSE")</f>
        <v>FALSE</v>
      </c>
      <c r="F1541" s="28">
        <f>_xlfn.XLOOKUP(C1541,[1]Sheet1!$A$4:$A$1530,[1]Sheet1!$B$4:$B$1530)</f>
        <v>17</v>
      </c>
      <c r="G1541" s="4">
        <f>IF(TicketTotals35[[#This Row],[New Tickets]]&gt;499, TicketTotals35[[#This Row],[New Tickets]], 0)</f>
        <v>0</v>
      </c>
      <c r="H1541" s="3">
        <f>ROUND((TicketTotals35[[#This Row],[Billed Tickets]]/$F$5)*$F$6, 2)</f>
        <v>0</v>
      </c>
      <c r="I1541" s="2">
        <f>TicketTotals35[[#This Row],[Billed Tickets]]/$F$5</f>
        <v>0</v>
      </c>
    </row>
    <row r="1542" spans="1:9" ht="31" x14ac:dyDescent="0.35">
      <c r="A1542" s="27" t="s">
        <v>1759</v>
      </c>
      <c r="B1542" s="8" t="s">
        <v>2951</v>
      </c>
      <c r="C1542" s="24">
        <v>144832</v>
      </c>
      <c r="D1542" s="25" t="s">
        <v>2306</v>
      </c>
      <c r="E1542" s="6" t="str">
        <f>IF(TicketTotals35[[#This Row],[New Tickets]]&gt;=500, "TRUE", "FALSE")</f>
        <v>FALSE</v>
      </c>
      <c r="F1542" s="28">
        <f>_xlfn.XLOOKUP(C1542,[1]Sheet1!$A$4:$A$1530,[1]Sheet1!$B$4:$B$1530)</f>
        <v>7</v>
      </c>
      <c r="G1542" s="4">
        <f>IF(TicketTotals35[[#This Row],[New Tickets]]&gt;499, TicketTotals35[[#This Row],[New Tickets]], 0)</f>
        <v>0</v>
      </c>
      <c r="H1542" s="3">
        <f>ROUND((TicketTotals35[[#This Row],[Billed Tickets]]/$F$5)*$F$6, 2)</f>
        <v>0</v>
      </c>
      <c r="I1542" s="2">
        <f>TicketTotals35[[#This Row],[Billed Tickets]]/$F$5</f>
        <v>0</v>
      </c>
    </row>
    <row r="1543" spans="1:9" ht="31" x14ac:dyDescent="0.35">
      <c r="A1543" s="27" t="s">
        <v>1759</v>
      </c>
      <c r="B1543" s="8" t="s">
        <v>2951</v>
      </c>
      <c r="C1543" s="24">
        <v>144835</v>
      </c>
      <c r="D1543" s="26" t="s">
        <v>2307</v>
      </c>
      <c r="E1543" s="6" t="str">
        <f>IF(TicketTotals35[[#This Row],[New Tickets]]&gt;=500, "TRUE", "FALSE")</f>
        <v>FALSE</v>
      </c>
      <c r="F1543" s="28">
        <f>_xlfn.XLOOKUP(C1543,[1]Sheet1!$A$4:$A$1530,[1]Sheet1!$B$4:$B$1530)</f>
        <v>4</v>
      </c>
      <c r="G1543" s="4">
        <f>IF(TicketTotals35[[#This Row],[New Tickets]]&gt;499, TicketTotals35[[#This Row],[New Tickets]], 0)</f>
        <v>0</v>
      </c>
      <c r="H1543" s="3">
        <f>ROUND((TicketTotals35[[#This Row],[Billed Tickets]]/$F$5)*$F$6, 2)</f>
        <v>0</v>
      </c>
      <c r="I1543" s="2">
        <f>TicketTotals35[[#This Row],[Billed Tickets]]/$F$5</f>
        <v>0</v>
      </c>
    </row>
    <row r="1544" spans="1:9" ht="31" x14ac:dyDescent="0.35">
      <c r="A1544" s="27" t="s">
        <v>1759</v>
      </c>
      <c r="B1544" s="8" t="s">
        <v>2951</v>
      </c>
      <c r="C1544" s="24">
        <v>144839</v>
      </c>
      <c r="D1544" s="25" t="s">
        <v>2308</v>
      </c>
      <c r="E1544" s="6" t="str">
        <f>IF(TicketTotals35[[#This Row],[New Tickets]]&gt;=500, "TRUE", "FALSE")</f>
        <v>FALSE</v>
      </c>
      <c r="F1544" s="28">
        <f>_xlfn.XLOOKUP(C1544,[1]Sheet1!$A$4:$A$1530,[1]Sheet1!$B$4:$B$1530)</f>
        <v>13</v>
      </c>
      <c r="G1544" s="4">
        <f>IF(TicketTotals35[[#This Row],[New Tickets]]&gt;499, TicketTotals35[[#This Row],[New Tickets]], 0)</f>
        <v>0</v>
      </c>
      <c r="H1544" s="3">
        <f>ROUND((TicketTotals35[[#This Row],[Billed Tickets]]/$F$5)*$F$6, 2)</f>
        <v>0</v>
      </c>
      <c r="I1544" s="2">
        <f>TicketTotals35[[#This Row],[Billed Tickets]]/$F$5</f>
        <v>0</v>
      </c>
    </row>
    <row r="1545" spans="1:9" ht="31" x14ac:dyDescent="0.35">
      <c r="A1545" s="27" t="s">
        <v>1759</v>
      </c>
      <c r="B1545" s="8" t="s">
        <v>2951</v>
      </c>
      <c r="C1545" s="24">
        <v>144864</v>
      </c>
      <c r="D1545" s="26" t="s">
        <v>2309</v>
      </c>
      <c r="E1545" s="6" t="str">
        <f>IF(TicketTotals35[[#This Row],[New Tickets]]&gt;=500, "TRUE", "FALSE")</f>
        <v>FALSE</v>
      </c>
      <c r="F1545" s="28">
        <f>_xlfn.XLOOKUP(C1545,[1]Sheet1!$A$4:$A$1530,[1]Sheet1!$B$4:$B$1530)</f>
        <v>138</v>
      </c>
      <c r="G1545" s="4">
        <f>IF(TicketTotals35[[#This Row],[New Tickets]]&gt;499, TicketTotals35[[#This Row],[New Tickets]], 0)</f>
        <v>0</v>
      </c>
      <c r="H1545" s="3">
        <f>ROUND((TicketTotals35[[#This Row],[Billed Tickets]]/$F$5)*$F$6, 2)</f>
        <v>0</v>
      </c>
      <c r="I1545" s="2">
        <f>TicketTotals35[[#This Row],[Billed Tickets]]/$F$5</f>
        <v>0</v>
      </c>
    </row>
    <row r="1546" spans="1:9" ht="31" x14ac:dyDescent="0.35">
      <c r="A1546" s="27" t="s">
        <v>1759</v>
      </c>
      <c r="B1546" s="8" t="s">
        <v>2951</v>
      </c>
      <c r="C1546" s="24">
        <v>144877</v>
      </c>
      <c r="D1546" s="25" t="s">
        <v>2310</v>
      </c>
      <c r="E1546" s="6" t="str">
        <f>IF(TicketTotals35[[#This Row],[New Tickets]]&gt;=500, "TRUE", "FALSE")</f>
        <v>FALSE</v>
      </c>
      <c r="F1546" s="28">
        <f>_xlfn.XLOOKUP(C1546,[1]Sheet1!$A$4:$A$1530,[1]Sheet1!$B$4:$B$1530)</f>
        <v>141</v>
      </c>
      <c r="G1546" s="4">
        <f>IF(TicketTotals35[[#This Row],[New Tickets]]&gt;499, TicketTotals35[[#This Row],[New Tickets]], 0)</f>
        <v>0</v>
      </c>
      <c r="H1546" s="3">
        <f>ROUND((TicketTotals35[[#This Row],[Billed Tickets]]/$F$5)*$F$6, 2)</f>
        <v>0</v>
      </c>
      <c r="I1546" s="2">
        <f>TicketTotals35[[#This Row],[Billed Tickets]]/$F$5</f>
        <v>0</v>
      </c>
    </row>
    <row r="1547" spans="1:9" ht="31" x14ac:dyDescent="0.35">
      <c r="A1547" s="27" t="s">
        <v>1759</v>
      </c>
      <c r="B1547" s="8" t="s">
        <v>2951</v>
      </c>
      <c r="C1547" s="24">
        <v>144880</v>
      </c>
      <c r="D1547" s="26" t="s">
        <v>2311</v>
      </c>
      <c r="E1547" s="6" t="str">
        <f>IF(TicketTotals35[[#This Row],[New Tickets]]&gt;=500, "TRUE", "FALSE")</f>
        <v>FALSE</v>
      </c>
      <c r="F1547" s="28">
        <f>_xlfn.XLOOKUP(C1547,[1]Sheet1!$A$4:$A$1530,[1]Sheet1!$B$4:$B$1530)</f>
        <v>4</v>
      </c>
      <c r="G1547" s="4">
        <f>IF(TicketTotals35[[#This Row],[New Tickets]]&gt;499, TicketTotals35[[#This Row],[New Tickets]], 0)</f>
        <v>0</v>
      </c>
      <c r="H1547" s="3">
        <f>ROUND((TicketTotals35[[#This Row],[Billed Tickets]]/$F$5)*$F$6, 2)</f>
        <v>0</v>
      </c>
      <c r="I1547" s="2">
        <f>TicketTotals35[[#This Row],[Billed Tickets]]/$F$5</f>
        <v>0</v>
      </c>
    </row>
    <row r="1548" spans="1:9" x14ac:dyDescent="0.35">
      <c r="A1548" s="27" t="s">
        <v>1759</v>
      </c>
      <c r="B1548" s="8" t="s">
        <v>2951</v>
      </c>
      <c r="C1548" s="24">
        <v>144883</v>
      </c>
      <c r="D1548" s="25" t="s">
        <v>2312</v>
      </c>
      <c r="E1548" s="6" t="str">
        <f>IF(TicketTotals35[[#This Row],[New Tickets]]&gt;=500, "TRUE", "FALSE")</f>
        <v>FALSE</v>
      </c>
      <c r="F1548" s="28">
        <f>_xlfn.XLOOKUP(C1548,[1]Sheet1!$A$4:$A$1530,[1]Sheet1!$B$4:$B$1530)</f>
        <v>34</v>
      </c>
      <c r="G1548" s="4">
        <f>IF(TicketTotals35[[#This Row],[New Tickets]]&gt;499, TicketTotals35[[#This Row],[New Tickets]], 0)</f>
        <v>0</v>
      </c>
      <c r="H1548" s="3">
        <f>ROUND((TicketTotals35[[#This Row],[Billed Tickets]]/$F$5)*$F$6, 2)</f>
        <v>0</v>
      </c>
      <c r="I1548" s="2">
        <f>TicketTotals35[[#This Row],[Billed Tickets]]/$F$5</f>
        <v>0</v>
      </c>
    </row>
    <row r="1549" spans="1:9" x14ac:dyDescent="0.35">
      <c r="A1549" s="27" t="s">
        <v>1759</v>
      </c>
      <c r="B1549" s="8" t="s">
        <v>2951</v>
      </c>
      <c r="C1549" s="24">
        <v>144890</v>
      </c>
      <c r="D1549" s="26" t="s">
        <v>2313</v>
      </c>
      <c r="E1549" s="6" t="str">
        <f>IF(TicketTotals35[[#This Row],[New Tickets]]&gt;=500, "TRUE", "FALSE")</f>
        <v>FALSE</v>
      </c>
      <c r="F1549" s="28">
        <f>_xlfn.XLOOKUP(C1549,[1]Sheet1!$A$4:$A$1530,[1]Sheet1!$B$4:$B$1530)</f>
        <v>12</v>
      </c>
      <c r="G1549" s="4">
        <f>IF(TicketTotals35[[#This Row],[New Tickets]]&gt;499, TicketTotals35[[#This Row],[New Tickets]], 0)</f>
        <v>0</v>
      </c>
      <c r="H1549" s="3">
        <f>ROUND((TicketTotals35[[#This Row],[Billed Tickets]]/$F$5)*$F$6, 2)</f>
        <v>0</v>
      </c>
      <c r="I1549" s="2">
        <f>TicketTotals35[[#This Row],[Billed Tickets]]/$F$5</f>
        <v>0</v>
      </c>
    </row>
    <row r="1550" spans="1:9" ht="31" x14ac:dyDescent="0.35">
      <c r="A1550" s="27" t="s">
        <v>1759</v>
      </c>
      <c r="B1550" s="8" t="s">
        <v>2951</v>
      </c>
      <c r="C1550" s="24">
        <v>144898</v>
      </c>
      <c r="D1550" s="25" t="s">
        <v>3068</v>
      </c>
      <c r="E1550" s="6" t="str">
        <f>IF(TicketTotals35[[#This Row],[New Tickets]]&gt;=500, "TRUE", "FALSE")</f>
        <v>TRUE</v>
      </c>
      <c r="F1550" s="28">
        <f>_xlfn.XLOOKUP(C1550,[1]Sheet1!$A$4:$A$1530,[1]Sheet1!$B$4:$B$1530)</f>
        <v>39840</v>
      </c>
      <c r="G1550" s="4">
        <f>IF(TicketTotals35[[#This Row],[New Tickets]]&gt;499, TicketTotals35[[#This Row],[New Tickets]], 0)</f>
        <v>39840</v>
      </c>
      <c r="H1550" s="3">
        <f>ROUND((TicketTotals35[[#This Row],[Billed Tickets]]/$F$5)*$F$6, 2)</f>
        <v>26015.29</v>
      </c>
      <c r="I1550" s="2">
        <f>TicketTotals35[[#This Row],[Billed Tickets]]/$F$5</f>
        <v>4.9552929095529686E-3</v>
      </c>
    </row>
    <row r="1551" spans="1:9" x14ac:dyDescent="0.35">
      <c r="A1551" s="27" t="s">
        <v>1759</v>
      </c>
      <c r="B1551" s="8" t="s">
        <v>2951</v>
      </c>
      <c r="C1551" s="24">
        <v>145003</v>
      </c>
      <c r="D1551" s="26" t="s">
        <v>2314</v>
      </c>
      <c r="E1551" s="6" t="str">
        <f>IF(TicketTotals35[[#This Row],[New Tickets]]&gt;=500, "TRUE", "FALSE")</f>
        <v>FALSE</v>
      </c>
      <c r="F1551" s="28">
        <f>_xlfn.XLOOKUP(C1551,[1]Sheet1!$A$4:$A$1530,[1]Sheet1!$B$4:$B$1530)</f>
        <v>262</v>
      </c>
      <c r="G1551" s="4">
        <f>IF(TicketTotals35[[#This Row],[New Tickets]]&gt;499, TicketTotals35[[#This Row],[New Tickets]], 0)</f>
        <v>0</v>
      </c>
      <c r="H1551" s="3">
        <f>ROUND((TicketTotals35[[#This Row],[Billed Tickets]]/$F$5)*$F$6, 2)</f>
        <v>0</v>
      </c>
      <c r="I1551" s="2">
        <f>TicketTotals35[[#This Row],[Billed Tickets]]/$F$5</f>
        <v>0</v>
      </c>
    </row>
    <row r="1552" spans="1:9" x14ac:dyDescent="0.35">
      <c r="A1552" s="27" t="s">
        <v>1759</v>
      </c>
      <c r="B1552" s="8" t="s">
        <v>2951</v>
      </c>
      <c r="C1552" s="24">
        <v>145312</v>
      </c>
      <c r="D1552" s="25" t="s">
        <v>2315</v>
      </c>
      <c r="E1552" s="6" t="str">
        <f>IF(TicketTotals35[[#This Row],[New Tickets]]&gt;=500, "TRUE", "FALSE")</f>
        <v>FALSE</v>
      </c>
      <c r="F1552" s="28">
        <f>_xlfn.XLOOKUP(C1552,[1]Sheet1!$A$4:$A$1530,[1]Sheet1!$B$4:$B$1530)</f>
        <v>72</v>
      </c>
      <c r="G1552" s="4">
        <f>IF(TicketTotals35[[#This Row],[New Tickets]]&gt;499, TicketTotals35[[#This Row],[New Tickets]], 0)</f>
        <v>0</v>
      </c>
      <c r="H1552" s="3">
        <f>ROUND((TicketTotals35[[#This Row],[Billed Tickets]]/$F$5)*$F$6, 2)</f>
        <v>0</v>
      </c>
      <c r="I1552" s="2">
        <f>TicketTotals35[[#This Row],[Billed Tickets]]/$F$5</f>
        <v>0</v>
      </c>
    </row>
    <row r="1553" spans="1:9" x14ac:dyDescent="0.35">
      <c r="A1553" s="27" t="s">
        <v>1759</v>
      </c>
      <c r="B1553" s="8" t="s">
        <v>2951</v>
      </c>
      <c r="C1553" s="24">
        <v>145331</v>
      </c>
      <c r="D1553" s="26" t="s">
        <v>2316</v>
      </c>
      <c r="E1553" s="6" t="str">
        <f>IF(TicketTotals35[[#This Row],[New Tickets]]&gt;=500, "TRUE", "FALSE")</f>
        <v>FALSE</v>
      </c>
      <c r="F1553" s="28">
        <f>_xlfn.XLOOKUP(C1553,[1]Sheet1!$A$4:$A$1530,[1]Sheet1!$B$4:$B$1530)</f>
        <v>118</v>
      </c>
      <c r="G1553" s="4">
        <f>IF(TicketTotals35[[#This Row],[New Tickets]]&gt;499, TicketTotals35[[#This Row],[New Tickets]], 0)</f>
        <v>0</v>
      </c>
      <c r="H1553" s="3">
        <f>ROUND((TicketTotals35[[#This Row],[Billed Tickets]]/$F$5)*$F$6, 2)</f>
        <v>0</v>
      </c>
      <c r="I1553" s="2">
        <f>TicketTotals35[[#This Row],[Billed Tickets]]/$F$5</f>
        <v>0</v>
      </c>
    </row>
    <row r="1554" spans="1:9" x14ac:dyDescent="0.35">
      <c r="A1554" s="27" t="s">
        <v>1759</v>
      </c>
      <c r="B1554" s="8" t="s">
        <v>2951</v>
      </c>
      <c r="C1554" s="24">
        <v>145346</v>
      </c>
      <c r="D1554" s="25" t="s">
        <v>2317</v>
      </c>
      <c r="E1554" s="6" t="str">
        <f>IF(TicketTotals35[[#This Row],[New Tickets]]&gt;=500, "TRUE", "FALSE")</f>
        <v>FALSE</v>
      </c>
      <c r="F1554" s="28">
        <f>_xlfn.XLOOKUP(C1554,[1]Sheet1!$A$4:$A$1530,[1]Sheet1!$B$4:$B$1530)</f>
        <v>47</v>
      </c>
      <c r="G1554" s="4">
        <f>IF(TicketTotals35[[#This Row],[New Tickets]]&gt;499, TicketTotals35[[#This Row],[New Tickets]], 0)</f>
        <v>0</v>
      </c>
      <c r="H1554" s="3">
        <f>ROUND((TicketTotals35[[#This Row],[Billed Tickets]]/$F$5)*$F$6, 2)</f>
        <v>0</v>
      </c>
      <c r="I1554" s="2">
        <f>TicketTotals35[[#This Row],[Billed Tickets]]/$F$5</f>
        <v>0</v>
      </c>
    </row>
    <row r="1555" spans="1:9" x14ac:dyDescent="0.35">
      <c r="A1555" s="27" t="s">
        <v>1759</v>
      </c>
      <c r="B1555" s="8" t="s">
        <v>2951</v>
      </c>
      <c r="C1555" s="24">
        <v>145348</v>
      </c>
      <c r="D1555" s="26" t="s">
        <v>2318</v>
      </c>
      <c r="E1555" s="6" t="str">
        <f>IF(TicketTotals35[[#This Row],[New Tickets]]&gt;=500, "TRUE", "FALSE")</f>
        <v>FALSE</v>
      </c>
      <c r="F1555" s="28">
        <f>_xlfn.XLOOKUP(C1555,[1]Sheet1!$A$4:$A$1530,[1]Sheet1!$B$4:$B$1530)</f>
        <v>41</v>
      </c>
      <c r="G1555" s="4">
        <f>IF(TicketTotals35[[#This Row],[New Tickets]]&gt;499, TicketTotals35[[#This Row],[New Tickets]], 0)</f>
        <v>0</v>
      </c>
      <c r="H1555" s="3">
        <f>ROUND((TicketTotals35[[#This Row],[Billed Tickets]]/$F$5)*$F$6, 2)</f>
        <v>0</v>
      </c>
      <c r="I1555" s="2">
        <f>TicketTotals35[[#This Row],[Billed Tickets]]/$F$5</f>
        <v>0</v>
      </c>
    </row>
    <row r="1556" spans="1:9" x14ac:dyDescent="0.35">
      <c r="A1556" s="27" t="s">
        <v>1759</v>
      </c>
      <c r="B1556" s="8" t="s">
        <v>2951</v>
      </c>
      <c r="C1556" s="24">
        <v>145352</v>
      </c>
      <c r="D1556" s="25" t="s">
        <v>2319</v>
      </c>
      <c r="E1556" s="6" t="str">
        <f>IF(TicketTotals35[[#This Row],[New Tickets]]&gt;=500, "TRUE", "FALSE")</f>
        <v>FALSE</v>
      </c>
      <c r="F1556" s="28">
        <f>_xlfn.XLOOKUP(C1556,[1]Sheet1!$A$4:$A$1530,[1]Sheet1!$B$4:$B$1530)</f>
        <v>32</v>
      </c>
      <c r="G1556" s="4">
        <f>IF(TicketTotals35[[#This Row],[New Tickets]]&gt;499, TicketTotals35[[#This Row],[New Tickets]], 0)</f>
        <v>0</v>
      </c>
      <c r="H1556" s="3">
        <f>ROUND((TicketTotals35[[#This Row],[Billed Tickets]]/$F$5)*$F$6, 2)</f>
        <v>0</v>
      </c>
      <c r="I1556" s="2">
        <f>TicketTotals35[[#This Row],[Billed Tickets]]/$F$5</f>
        <v>0</v>
      </c>
    </row>
    <row r="1557" spans="1:9" x14ac:dyDescent="0.35">
      <c r="A1557" s="27" t="s">
        <v>1759</v>
      </c>
      <c r="B1557" s="8" t="s">
        <v>2951</v>
      </c>
      <c r="C1557" s="24">
        <v>145637</v>
      </c>
      <c r="D1557" s="26" t="s">
        <v>2320</v>
      </c>
      <c r="E1557" s="6" t="str">
        <f>IF(TicketTotals35[[#This Row],[New Tickets]]&gt;=500, "TRUE", "FALSE")</f>
        <v>FALSE</v>
      </c>
      <c r="F1557" s="28">
        <f>_xlfn.XLOOKUP(C1557,[1]Sheet1!$A$4:$A$1530,[1]Sheet1!$B$4:$B$1530)</f>
        <v>41</v>
      </c>
      <c r="G1557" s="4">
        <f>IF(TicketTotals35[[#This Row],[New Tickets]]&gt;499, TicketTotals35[[#This Row],[New Tickets]], 0)</f>
        <v>0</v>
      </c>
      <c r="H1557" s="3">
        <f>ROUND((TicketTotals35[[#This Row],[Billed Tickets]]/$F$5)*$F$6, 2)</f>
        <v>0</v>
      </c>
      <c r="I1557" s="2">
        <f>TicketTotals35[[#This Row],[Billed Tickets]]/$F$5</f>
        <v>0</v>
      </c>
    </row>
    <row r="1558" spans="1:9" x14ac:dyDescent="0.35">
      <c r="A1558" s="27" t="s">
        <v>1759</v>
      </c>
      <c r="B1558" s="8" t="s">
        <v>2951</v>
      </c>
      <c r="C1558" s="24">
        <v>145786</v>
      </c>
      <c r="D1558" s="25" t="s">
        <v>2321</v>
      </c>
      <c r="E1558" s="6" t="str">
        <f>IF(TicketTotals35[[#This Row],[New Tickets]]&gt;=500, "TRUE", "FALSE")</f>
        <v>TRUE</v>
      </c>
      <c r="F1558" s="28">
        <f>_xlfn.XLOOKUP(C1558,[1]Sheet1!$A$4:$A$1530,[1]Sheet1!$B$4:$B$1530)</f>
        <v>2553</v>
      </c>
      <c r="G1558" s="4">
        <f>IF(TicketTotals35[[#This Row],[New Tickets]]&gt;499, TicketTotals35[[#This Row],[New Tickets]], 0)</f>
        <v>2553</v>
      </c>
      <c r="H1558" s="3">
        <f>ROUND((TicketTotals35[[#This Row],[Billed Tickets]]/$F$5)*$F$6, 2)</f>
        <v>1667.09</v>
      </c>
      <c r="I1558" s="2">
        <f>TicketTotals35[[#This Row],[Billed Tickets]]/$F$5</f>
        <v>3.1754173689981749E-4</v>
      </c>
    </row>
    <row r="1559" spans="1:9" x14ac:dyDescent="0.35">
      <c r="A1559" s="27" t="s">
        <v>1759</v>
      </c>
      <c r="B1559" s="8" t="s">
        <v>2951</v>
      </c>
      <c r="C1559" s="24">
        <v>145814</v>
      </c>
      <c r="D1559" s="26" t="s">
        <v>2322</v>
      </c>
      <c r="E1559" s="6" t="str">
        <f>IF(TicketTotals35[[#This Row],[New Tickets]]&gt;=500, "TRUE", "FALSE")</f>
        <v>FALSE</v>
      </c>
      <c r="F1559" s="28">
        <f>_xlfn.XLOOKUP(C1559,[1]Sheet1!$A$4:$A$1530,[1]Sheet1!$B$4:$B$1530)</f>
        <v>40</v>
      </c>
      <c r="G1559" s="4">
        <f>IF(TicketTotals35[[#This Row],[New Tickets]]&gt;499, TicketTotals35[[#This Row],[New Tickets]], 0)</f>
        <v>0</v>
      </c>
      <c r="H1559" s="3">
        <f>ROUND((TicketTotals35[[#This Row],[Billed Tickets]]/$F$5)*$F$6, 2)</f>
        <v>0</v>
      </c>
      <c r="I1559" s="2">
        <f>TicketTotals35[[#This Row],[Billed Tickets]]/$F$5</f>
        <v>0</v>
      </c>
    </row>
    <row r="1560" spans="1:9" x14ac:dyDescent="0.35">
      <c r="A1560" s="27" t="s">
        <v>1759</v>
      </c>
      <c r="B1560" s="8" t="s">
        <v>2951</v>
      </c>
      <c r="C1560" s="24">
        <v>146259</v>
      </c>
      <c r="D1560" s="25" t="s">
        <v>2324</v>
      </c>
      <c r="E1560" s="6" t="str">
        <f>IF(TicketTotals35[[#This Row],[New Tickets]]&gt;=500, "TRUE", "FALSE")</f>
        <v>FALSE</v>
      </c>
      <c r="F1560" s="28">
        <f>_xlfn.XLOOKUP(C1560,[1]Sheet1!$A$4:$A$1530,[1]Sheet1!$B$4:$B$1530)</f>
        <v>54</v>
      </c>
      <c r="G1560" s="4">
        <f>IF(TicketTotals35[[#This Row],[New Tickets]]&gt;499, TicketTotals35[[#This Row],[New Tickets]], 0)</f>
        <v>0</v>
      </c>
      <c r="H1560" s="3">
        <f>ROUND((TicketTotals35[[#This Row],[Billed Tickets]]/$F$5)*$F$6, 2)</f>
        <v>0</v>
      </c>
      <c r="I1560" s="2">
        <f>TicketTotals35[[#This Row],[Billed Tickets]]/$F$5</f>
        <v>0</v>
      </c>
    </row>
    <row r="1561" spans="1:9" x14ac:dyDescent="0.35">
      <c r="A1561" s="27" t="s">
        <v>1759</v>
      </c>
      <c r="B1561" s="8" t="s">
        <v>2951</v>
      </c>
      <c r="C1561" s="24">
        <v>146526</v>
      </c>
      <c r="D1561" s="26" t="s">
        <v>2325</v>
      </c>
      <c r="E1561" s="6" t="str">
        <f>IF(TicketTotals35[[#This Row],[New Tickets]]&gt;=500, "TRUE", "FALSE")</f>
        <v>FALSE</v>
      </c>
      <c r="F1561" s="28">
        <f>_xlfn.XLOOKUP(C1561,[1]Sheet1!$A$4:$A$1530,[1]Sheet1!$B$4:$B$1530)</f>
        <v>15</v>
      </c>
      <c r="G1561" s="4">
        <f>IF(TicketTotals35[[#This Row],[New Tickets]]&gt;499, TicketTotals35[[#This Row],[New Tickets]], 0)</f>
        <v>0</v>
      </c>
      <c r="H1561" s="3">
        <f>ROUND((TicketTotals35[[#This Row],[Billed Tickets]]/$F$5)*$F$6, 2)</f>
        <v>0</v>
      </c>
      <c r="I1561" s="2">
        <f>TicketTotals35[[#This Row],[Billed Tickets]]/$F$5</f>
        <v>0</v>
      </c>
    </row>
    <row r="1562" spans="1:9" x14ac:dyDescent="0.35">
      <c r="A1562" s="27" t="s">
        <v>1759</v>
      </c>
      <c r="B1562" s="8" t="s">
        <v>2951</v>
      </c>
      <c r="C1562" s="24">
        <v>146606</v>
      </c>
      <c r="D1562" s="25" t="s">
        <v>2326</v>
      </c>
      <c r="E1562" s="6" t="str">
        <f>IF(TicketTotals35[[#This Row],[New Tickets]]&gt;=500, "TRUE", "FALSE")</f>
        <v>FALSE</v>
      </c>
      <c r="F1562" s="28">
        <f>_xlfn.XLOOKUP(C1562,[1]Sheet1!$A$4:$A$1530,[1]Sheet1!$B$4:$B$1530)</f>
        <v>11</v>
      </c>
      <c r="G1562" s="4">
        <f>IF(TicketTotals35[[#This Row],[New Tickets]]&gt;499, TicketTotals35[[#This Row],[New Tickets]], 0)</f>
        <v>0</v>
      </c>
      <c r="H1562" s="3">
        <f>ROUND((TicketTotals35[[#This Row],[Billed Tickets]]/$F$5)*$F$6, 2)</f>
        <v>0</v>
      </c>
      <c r="I1562" s="2">
        <f>TicketTotals35[[#This Row],[Billed Tickets]]/$F$5</f>
        <v>0</v>
      </c>
    </row>
    <row r="1563" spans="1:9" x14ac:dyDescent="0.35">
      <c r="A1563" s="27" t="s">
        <v>1759</v>
      </c>
      <c r="B1563" s="8" t="s">
        <v>2951</v>
      </c>
      <c r="C1563" s="24">
        <v>146631</v>
      </c>
      <c r="D1563" s="26" t="s">
        <v>2327</v>
      </c>
      <c r="E1563" s="6" t="str">
        <f>IF(TicketTotals35[[#This Row],[New Tickets]]&gt;=500, "TRUE", "FALSE")</f>
        <v>FALSE</v>
      </c>
      <c r="F1563" s="28">
        <f>_xlfn.XLOOKUP(C1563,[1]Sheet1!$A$4:$A$1530,[1]Sheet1!$B$4:$B$1530)</f>
        <v>241</v>
      </c>
      <c r="G1563" s="4">
        <f>IF(TicketTotals35[[#This Row],[New Tickets]]&gt;499, TicketTotals35[[#This Row],[New Tickets]], 0)</f>
        <v>0</v>
      </c>
      <c r="H1563" s="3">
        <f>ROUND((TicketTotals35[[#This Row],[Billed Tickets]]/$F$5)*$F$6, 2)</f>
        <v>0</v>
      </c>
      <c r="I1563" s="2">
        <f>TicketTotals35[[#This Row],[Billed Tickets]]/$F$5</f>
        <v>0</v>
      </c>
    </row>
    <row r="1564" spans="1:9" x14ac:dyDescent="0.35">
      <c r="A1564" s="27" t="s">
        <v>1759</v>
      </c>
      <c r="B1564" s="8" t="s">
        <v>2951</v>
      </c>
      <c r="C1564" s="24">
        <v>146637</v>
      </c>
      <c r="D1564" s="25" t="s">
        <v>2328</v>
      </c>
      <c r="E1564" s="6" t="str">
        <f>IF(TicketTotals35[[#This Row],[New Tickets]]&gt;=500, "TRUE", "FALSE")</f>
        <v>FALSE</v>
      </c>
      <c r="F1564" s="28">
        <f>_xlfn.XLOOKUP(C1564,[1]Sheet1!$A$4:$A$1530,[1]Sheet1!$B$4:$B$1530)</f>
        <v>24</v>
      </c>
      <c r="G1564" s="4">
        <f>IF(TicketTotals35[[#This Row],[New Tickets]]&gt;499, TicketTotals35[[#This Row],[New Tickets]], 0)</f>
        <v>0</v>
      </c>
      <c r="H1564" s="3">
        <f>ROUND((TicketTotals35[[#This Row],[Billed Tickets]]/$F$5)*$F$6, 2)</f>
        <v>0</v>
      </c>
      <c r="I1564" s="2">
        <f>TicketTotals35[[#This Row],[Billed Tickets]]/$F$5</f>
        <v>0</v>
      </c>
    </row>
    <row r="1565" spans="1:9" x14ac:dyDescent="0.35">
      <c r="A1565" s="27" t="s">
        <v>1759</v>
      </c>
      <c r="B1565" s="8" t="s">
        <v>2951</v>
      </c>
      <c r="C1565" s="24">
        <v>146644</v>
      </c>
      <c r="D1565" s="26" t="s">
        <v>2330</v>
      </c>
      <c r="E1565" s="6" t="str">
        <f>IF(TicketTotals35[[#This Row],[New Tickets]]&gt;=500, "TRUE", "FALSE")</f>
        <v>FALSE</v>
      </c>
      <c r="F1565" s="28">
        <f>_xlfn.XLOOKUP(C1565,[1]Sheet1!$A$4:$A$1530,[1]Sheet1!$B$4:$B$1530)</f>
        <v>21</v>
      </c>
      <c r="G1565" s="4">
        <f>IF(TicketTotals35[[#This Row],[New Tickets]]&gt;499, TicketTotals35[[#This Row],[New Tickets]], 0)</f>
        <v>0</v>
      </c>
      <c r="H1565" s="3">
        <f>ROUND((TicketTotals35[[#This Row],[Billed Tickets]]/$F$5)*$F$6, 2)</f>
        <v>0</v>
      </c>
      <c r="I1565" s="2">
        <f>TicketTotals35[[#This Row],[Billed Tickets]]/$F$5</f>
        <v>0</v>
      </c>
    </row>
    <row r="1566" spans="1:9" x14ac:dyDescent="0.35">
      <c r="A1566" s="27" t="s">
        <v>1759</v>
      </c>
      <c r="B1566" s="8" t="s">
        <v>2951</v>
      </c>
      <c r="C1566" s="24">
        <v>146658</v>
      </c>
      <c r="D1566" s="25" t="s">
        <v>2329</v>
      </c>
      <c r="E1566" s="6" t="str">
        <f>IF(TicketTotals35[[#This Row],[New Tickets]]&gt;=500, "TRUE", "FALSE")</f>
        <v>TRUE</v>
      </c>
      <c r="F1566" s="28">
        <f>_xlfn.XLOOKUP(C1566,[1]Sheet1!$A$4:$A$1530,[1]Sheet1!$B$4:$B$1530)</f>
        <v>668</v>
      </c>
      <c r="G1566" s="4">
        <f>IF(TicketTotals35[[#This Row],[New Tickets]]&gt;499, TicketTotals35[[#This Row],[New Tickets]], 0)</f>
        <v>668</v>
      </c>
      <c r="H1566" s="3">
        <f>ROUND((TicketTotals35[[#This Row],[Billed Tickets]]/$F$5)*$F$6, 2)</f>
        <v>436.2</v>
      </c>
      <c r="I1566" s="2">
        <f>TicketTotals35[[#This Row],[Billed Tickets]]/$F$5</f>
        <v>8.3085734527645164E-5</v>
      </c>
    </row>
    <row r="1567" spans="1:9" x14ac:dyDescent="0.35">
      <c r="A1567" s="27" t="s">
        <v>1759</v>
      </c>
      <c r="B1567" s="8" t="s">
        <v>2951</v>
      </c>
      <c r="C1567" s="24">
        <v>146659</v>
      </c>
      <c r="D1567" s="26" t="s">
        <v>2331</v>
      </c>
      <c r="E1567" s="6" t="str">
        <f>IF(TicketTotals35[[#This Row],[New Tickets]]&gt;=500, "TRUE", "FALSE")</f>
        <v>FALSE</v>
      </c>
      <c r="F1567" s="28">
        <f>_xlfn.XLOOKUP(C1567,[1]Sheet1!$A$4:$A$1530,[1]Sheet1!$B$4:$B$1530)</f>
        <v>62</v>
      </c>
      <c r="G1567" s="4">
        <f>IF(TicketTotals35[[#This Row],[New Tickets]]&gt;499, TicketTotals35[[#This Row],[New Tickets]], 0)</f>
        <v>0</v>
      </c>
      <c r="H1567" s="3">
        <f>ROUND((TicketTotals35[[#This Row],[Billed Tickets]]/$F$5)*$F$6, 2)</f>
        <v>0</v>
      </c>
      <c r="I1567" s="2">
        <f>TicketTotals35[[#This Row],[Billed Tickets]]/$F$5</f>
        <v>0</v>
      </c>
    </row>
    <row r="1568" spans="1:9" x14ac:dyDescent="0.35">
      <c r="A1568" s="27" t="s">
        <v>1759</v>
      </c>
      <c r="B1568" s="8" t="s">
        <v>2951</v>
      </c>
      <c r="C1568" s="24">
        <v>146661</v>
      </c>
      <c r="D1568" s="25" t="s">
        <v>2332</v>
      </c>
      <c r="E1568" s="6" t="str">
        <f>IF(TicketTotals35[[#This Row],[New Tickets]]&gt;=500, "TRUE", "FALSE")</f>
        <v>TRUE</v>
      </c>
      <c r="F1568" s="28">
        <f>_xlfn.XLOOKUP(C1568,[1]Sheet1!$A$4:$A$1530,[1]Sheet1!$B$4:$B$1530)</f>
        <v>2727</v>
      </c>
      <c r="G1568" s="4">
        <f>IF(TicketTotals35[[#This Row],[New Tickets]]&gt;499, TicketTotals35[[#This Row],[New Tickets]], 0)</f>
        <v>2727</v>
      </c>
      <c r="H1568" s="3">
        <f>ROUND((TicketTotals35[[#This Row],[Billed Tickets]]/$F$5)*$F$6, 2)</f>
        <v>1780.72</v>
      </c>
      <c r="I1568" s="2">
        <f>TicketTotals35[[#This Row],[Billed Tickets]]/$F$5</f>
        <v>3.3918382942647955E-4</v>
      </c>
    </row>
    <row r="1569" spans="1:9" ht="31" x14ac:dyDescent="0.35">
      <c r="A1569" s="27" t="s">
        <v>1759</v>
      </c>
      <c r="B1569" s="8" t="s">
        <v>2951</v>
      </c>
      <c r="C1569" s="24">
        <v>146663</v>
      </c>
      <c r="D1569" s="26" t="s">
        <v>2334</v>
      </c>
      <c r="E1569" s="6" t="str">
        <f>IF(TicketTotals35[[#This Row],[New Tickets]]&gt;=500, "TRUE", "FALSE")</f>
        <v>FALSE</v>
      </c>
      <c r="F1569" s="28">
        <f>_xlfn.XLOOKUP(C1569,[1]Sheet1!$A$4:$A$1530,[1]Sheet1!$B$4:$B$1530)</f>
        <v>482</v>
      </c>
      <c r="G1569" s="4">
        <f>IF(TicketTotals35[[#This Row],[New Tickets]]&gt;499, TicketTotals35[[#This Row],[New Tickets]], 0)</f>
        <v>0</v>
      </c>
      <c r="H1569" s="3">
        <f>ROUND((TicketTotals35[[#This Row],[Billed Tickets]]/$F$5)*$F$6, 2)</f>
        <v>0</v>
      </c>
      <c r="I1569" s="2">
        <f>TicketTotals35[[#This Row],[Billed Tickets]]/$F$5</f>
        <v>0</v>
      </c>
    </row>
    <row r="1570" spans="1:9" x14ac:dyDescent="0.35">
      <c r="A1570" s="27" t="s">
        <v>1759</v>
      </c>
      <c r="B1570" s="8" t="s">
        <v>2951</v>
      </c>
      <c r="C1570" s="24">
        <v>146664</v>
      </c>
      <c r="D1570" s="25" t="s">
        <v>2333</v>
      </c>
      <c r="E1570" s="6" t="str">
        <f>IF(TicketTotals35[[#This Row],[New Tickets]]&gt;=500, "TRUE", "FALSE")</f>
        <v>FALSE</v>
      </c>
      <c r="F1570" s="28">
        <f>_xlfn.XLOOKUP(C1570,[1]Sheet1!$A$4:$A$1530,[1]Sheet1!$B$4:$B$1530)</f>
        <v>284</v>
      </c>
      <c r="G1570" s="4">
        <f>IF(TicketTotals35[[#This Row],[New Tickets]]&gt;499, TicketTotals35[[#This Row],[New Tickets]], 0)</f>
        <v>0</v>
      </c>
      <c r="H1570" s="3">
        <f>ROUND((TicketTotals35[[#This Row],[Billed Tickets]]/$F$5)*$F$6, 2)</f>
        <v>0</v>
      </c>
      <c r="I1570" s="2">
        <f>TicketTotals35[[#This Row],[Billed Tickets]]/$F$5</f>
        <v>0</v>
      </c>
    </row>
    <row r="1571" spans="1:9" x14ac:dyDescent="0.35">
      <c r="A1571" s="27" t="s">
        <v>1759</v>
      </c>
      <c r="B1571" s="8" t="s">
        <v>2951</v>
      </c>
      <c r="C1571" s="24">
        <v>146676</v>
      </c>
      <c r="D1571" s="26" t="s">
        <v>2335</v>
      </c>
      <c r="E1571" s="6" t="str">
        <f>IF(TicketTotals35[[#This Row],[New Tickets]]&gt;=500, "TRUE", "FALSE")</f>
        <v>TRUE</v>
      </c>
      <c r="F1571" s="28">
        <f>_xlfn.XLOOKUP(C1571,[1]Sheet1!$A$4:$A$1530,[1]Sheet1!$B$4:$B$1530)</f>
        <v>962</v>
      </c>
      <c r="G1571" s="4">
        <f>IF(TicketTotals35[[#This Row],[New Tickets]]&gt;499, TicketTotals35[[#This Row],[New Tickets]], 0)</f>
        <v>962</v>
      </c>
      <c r="H1571" s="3">
        <f>ROUND((TicketTotals35[[#This Row],[Billed Tickets]]/$F$5)*$F$6, 2)</f>
        <v>628.17999999999995</v>
      </c>
      <c r="I1571" s="2">
        <f>TicketTotals35[[#This Row],[Billed Tickets]]/$F$5</f>
        <v>1.1965340810717761E-4</v>
      </c>
    </row>
    <row r="1572" spans="1:9" x14ac:dyDescent="0.35">
      <c r="A1572" s="27" t="s">
        <v>1759</v>
      </c>
      <c r="B1572" s="8" t="s">
        <v>2951</v>
      </c>
      <c r="C1572" s="24">
        <v>146688</v>
      </c>
      <c r="D1572" s="25" t="s">
        <v>2336</v>
      </c>
      <c r="E1572" s="6" t="str">
        <f>IF(TicketTotals35[[#This Row],[New Tickets]]&gt;=500, "TRUE", "FALSE")</f>
        <v>TRUE</v>
      </c>
      <c r="F1572" s="28">
        <f>_xlfn.XLOOKUP(C1572,[1]Sheet1!$A$4:$A$1530,[1]Sheet1!$B$4:$B$1530)</f>
        <v>1396</v>
      </c>
      <c r="G1572" s="4">
        <f>IF(TicketTotals35[[#This Row],[New Tickets]]&gt;499, TicketTotals35[[#This Row],[New Tickets]], 0)</f>
        <v>1396</v>
      </c>
      <c r="H1572" s="3">
        <f>ROUND((TicketTotals35[[#This Row],[Billed Tickets]]/$F$5)*$F$6, 2)</f>
        <v>911.58</v>
      </c>
      <c r="I1572" s="2">
        <f>TicketTotals35[[#This Row],[Billed Tickets]]/$F$5</f>
        <v>1.7363425958172551E-4</v>
      </c>
    </row>
    <row r="1573" spans="1:9" x14ac:dyDescent="0.35">
      <c r="A1573" s="27" t="s">
        <v>1759</v>
      </c>
      <c r="B1573" s="8" t="s">
        <v>2951</v>
      </c>
      <c r="C1573" s="24">
        <v>146705</v>
      </c>
      <c r="D1573" s="26" t="s">
        <v>2337</v>
      </c>
      <c r="E1573" s="6" t="str">
        <f>IF(TicketTotals35[[#This Row],[New Tickets]]&gt;=500, "TRUE", "FALSE")</f>
        <v>FALSE</v>
      </c>
      <c r="F1573" s="28">
        <f>_xlfn.XLOOKUP(C1573,[1]Sheet1!$A$4:$A$1530,[1]Sheet1!$B$4:$B$1530)</f>
        <v>292</v>
      </c>
      <c r="G1573" s="4">
        <f>IF(TicketTotals35[[#This Row],[New Tickets]]&gt;499, TicketTotals35[[#This Row],[New Tickets]], 0)</f>
        <v>0</v>
      </c>
      <c r="H1573" s="3">
        <f>ROUND((TicketTotals35[[#This Row],[Billed Tickets]]/$F$5)*$F$6, 2)</f>
        <v>0</v>
      </c>
      <c r="I1573" s="2">
        <f>TicketTotals35[[#This Row],[Billed Tickets]]/$F$5</f>
        <v>0</v>
      </c>
    </row>
    <row r="1574" spans="1:9" x14ac:dyDescent="0.35">
      <c r="A1574" s="27" t="s">
        <v>1759</v>
      </c>
      <c r="B1574" s="8" t="s">
        <v>2951</v>
      </c>
      <c r="C1574" s="24">
        <v>146708</v>
      </c>
      <c r="D1574" s="25" t="s">
        <v>2338</v>
      </c>
      <c r="E1574" s="6" t="str">
        <f>IF(TicketTotals35[[#This Row],[New Tickets]]&gt;=500, "TRUE", "FALSE")</f>
        <v>FALSE</v>
      </c>
      <c r="F1574" s="28">
        <f>_xlfn.XLOOKUP(C1574,[1]Sheet1!$A$4:$A$1530,[1]Sheet1!$B$4:$B$1530)</f>
        <v>1</v>
      </c>
      <c r="G1574" s="4">
        <f>IF(TicketTotals35[[#This Row],[New Tickets]]&gt;499, TicketTotals35[[#This Row],[New Tickets]], 0)</f>
        <v>0</v>
      </c>
      <c r="H1574" s="3">
        <f>ROUND((TicketTotals35[[#This Row],[Billed Tickets]]/$F$5)*$F$6, 2)</f>
        <v>0</v>
      </c>
      <c r="I1574" s="2">
        <f>TicketTotals35[[#This Row],[Billed Tickets]]/$F$5</f>
        <v>0</v>
      </c>
    </row>
    <row r="1575" spans="1:9" x14ac:dyDescent="0.35">
      <c r="A1575" s="27" t="s">
        <v>1759</v>
      </c>
      <c r="B1575" s="8" t="s">
        <v>2951</v>
      </c>
      <c r="C1575" s="24">
        <v>146711</v>
      </c>
      <c r="D1575" s="26" t="s">
        <v>2339</v>
      </c>
      <c r="E1575" s="6" t="str">
        <f>IF(TicketTotals35[[#This Row],[New Tickets]]&gt;=500, "TRUE", "FALSE")</f>
        <v>FALSE</v>
      </c>
      <c r="F1575" s="28">
        <f>_xlfn.XLOOKUP(C1575,[1]Sheet1!$A$4:$A$1530,[1]Sheet1!$B$4:$B$1530)</f>
        <v>282</v>
      </c>
      <c r="G1575" s="4">
        <f>IF(TicketTotals35[[#This Row],[New Tickets]]&gt;499, TicketTotals35[[#This Row],[New Tickets]], 0)</f>
        <v>0</v>
      </c>
      <c r="H1575" s="3">
        <f>ROUND((TicketTotals35[[#This Row],[Billed Tickets]]/$F$5)*$F$6, 2)</f>
        <v>0</v>
      </c>
      <c r="I1575" s="2">
        <f>TicketTotals35[[#This Row],[Billed Tickets]]/$F$5</f>
        <v>0</v>
      </c>
    </row>
    <row r="1576" spans="1:9" x14ac:dyDescent="0.35">
      <c r="A1576" s="27" t="s">
        <v>1759</v>
      </c>
      <c r="B1576" s="8" t="s">
        <v>2951</v>
      </c>
      <c r="C1576" s="24">
        <v>146724</v>
      </c>
      <c r="D1576" s="25" t="s">
        <v>2340</v>
      </c>
      <c r="E1576" s="6" t="str">
        <f>IF(TicketTotals35[[#This Row],[New Tickets]]&gt;=500, "TRUE", "FALSE")</f>
        <v>FALSE</v>
      </c>
      <c r="F1576" s="28">
        <f>_xlfn.XLOOKUP(C1576,[1]Sheet1!$A$4:$A$1530,[1]Sheet1!$B$4:$B$1530)</f>
        <v>31</v>
      </c>
      <c r="G1576" s="4">
        <f>IF(TicketTotals35[[#This Row],[New Tickets]]&gt;499, TicketTotals35[[#This Row],[New Tickets]], 0)</f>
        <v>0</v>
      </c>
      <c r="H1576" s="3">
        <f>ROUND((TicketTotals35[[#This Row],[Billed Tickets]]/$F$5)*$F$6, 2)</f>
        <v>0</v>
      </c>
      <c r="I1576" s="2">
        <f>TicketTotals35[[#This Row],[Billed Tickets]]/$F$5</f>
        <v>0</v>
      </c>
    </row>
    <row r="1577" spans="1:9" x14ac:dyDescent="0.35">
      <c r="A1577" s="27" t="s">
        <v>1759</v>
      </c>
      <c r="B1577" s="8" t="s">
        <v>2951</v>
      </c>
      <c r="C1577" s="24">
        <v>146730</v>
      </c>
      <c r="D1577" s="26" t="s">
        <v>2341</v>
      </c>
      <c r="E1577" s="6" t="str">
        <f>IF(TicketTotals35[[#This Row],[New Tickets]]&gt;=500, "TRUE", "FALSE")</f>
        <v>TRUE</v>
      </c>
      <c r="F1577" s="28">
        <f>_xlfn.XLOOKUP(C1577,[1]Sheet1!$A$4:$A$1530,[1]Sheet1!$B$4:$B$1530)</f>
        <v>3188</v>
      </c>
      <c r="G1577" s="4">
        <f>IF(TicketTotals35[[#This Row],[New Tickets]]&gt;499, TicketTotals35[[#This Row],[New Tickets]], 0)</f>
        <v>3188</v>
      </c>
      <c r="H1577" s="3">
        <f>ROUND((TicketTotals35[[#This Row],[Billed Tickets]]/$F$5)*$F$6, 2)</f>
        <v>2081.75</v>
      </c>
      <c r="I1577" s="2">
        <f>TicketTotals35[[#This Row],[Billed Tickets]]/$F$5</f>
        <v>3.9652293663792332E-4</v>
      </c>
    </row>
    <row r="1578" spans="1:9" x14ac:dyDescent="0.35">
      <c r="A1578" s="27" t="s">
        <v>1759</v>
      </c>
      <c r="B1578" s="8" t="s">
        <v>2951</v>
      </c>
      <c r="C1578" s="24">
        <v>146732</v>
      </c>
      <c r="D1578" s="26" t="s">
        <v>2342</v>
      </c>
      <c r="E1578" s="6" t="str">
        <f>IF(TicketTotals35[[#This Row],[New Tickets]]&gt;=500, "TRUE", "FALSE")</f>
        <v>FALSE</v>
      </c>
      <c r="F1578" s="28">
        <f>_xlfn.XLOOKUP(C1578,[1]Sheet1!$A$4:$A$1530,[1]Sheet1!$B$4:$B$1530)</f>
        <v>39</v>
      </c>
      <c r="G1578" s="4">
        <f>IF(TicketTotals35[[#This Row],[New Tickets]]&gt;499, TicketTotals35[[#This Row],[New Tickets]], 0)</f>
        <v>0</v>
      </c>
      <c r="H1578" s="3">
        <f>ROUND((TicketTotals35[[#This Row],[Billed Tickets]]/$F$5)*$F$6, 2)</f>
        <v>0</v>
      </c>
      <c r="I1578" s="2">
        <f>TicketTotals35[[#This Row],[Billed Tickets]]/$F$5</f>
        <v>0</v>
      </c>
    </row>
    <row r="1579" spans="1:9" x14ac:dyDescent="0.35">
      <c r="A1579" s="27" t="s">
        <v>1759</v>
      </c>
      <c r="B1579" s="8" t="s">
        <v>2951</v>
      </c>
      <c r="C1579" s="24">
        <v>146734</v>
      </c>
      <c r="D1579" s="26" t="s">
        <v>2343</v>
      </c>
      <c r="E1579" s="6" t="str">
        <f>IF(TicketTotals35[[#This Row],[New Tickets]]&gt;=500, "TRUE", "FALSE")</f>
        <v>FALSE</v>
      </c>
      <c r="F1579" s="28">
        <f>_xlfn.XLOOKUP(C1579,[1]Sheet1!$A$4:$A$1530,[1]Sheet1!$B$4:$B$1530)</f>
        <v>289</v>
      </c>
      <c r="G1579" s="4">
        <f>IF(TicketTotals35[[#This Row],[New Tickets]]&gt;499, TicketTotals35[[#This Row],[New Tickets]], 0)</f>
        <v>0</v>
      </c>
      <c r="H1579" s="3">
        <f>ROUND((TicketTotals35[[#This Row],[Billed Tickets]]/$F$5)*$F$6, 2)</f>
        <v>0</v>
      </c>
      <c r="I1579" s="2">
        <f>TicketTotals35[[#This Row],[Billed Tickets]]/$F$5</f>
        <v>0</v>
      </c>
    </row>
    <row r="1580" spans="1:9" x14ac:dyDescent="0.35">
      <c r="A1580" s="27" t="s">
        <v>1759</v>
      </c>
      <c r="B1580" s="8" t="s">
        <v>2951</v>
      </c>
      <c r="C1580" s="24">
        <v>146737</v>
      </c>
      <c r="D1580" s="25" t="s">
        <v>2344</v>
      </c>
      <c r="E1580" s="6" t="str">
        <f>IF(TicketTotals35[[#This Row],[New Tickets]]&gt;=500, "TRUE", "FALSE")</f>
        <v>FALSE</v>
      </c>
      <c r="F1580" s="28">
        <f>_xlfn.XLOOKUP(C1580,[1]Sheet1!$A$4:$A$1530,[1]Sheet1!$B$4:$B$1530)</f>
        <v>455</v>
      </c>
      <c r="G1580" s="4">
        <f>IF(TicketTotals35[[#This Row],[New Tickets]]&gt;499, TicketTotals35[[#This Row],[New Tickets]], 0)</f>
        <v>0</v>
      </c>
      <c r="H1580" s="3">
        <f>ROUND((TicketTotals35[[#This Row],[Billed Tickets]]/$F$5)*$F$6, 2)</f>
        <v>0</v>
      </c>
      <c r="I1580" s="2">
        <f>TicketTotals35[[#This Row],[Billed Tickets]]/$F$5</f>
        <v>0</v>
      </c>
    </row>
    <row r="1581" spans="1:9" x14ac:dyDescent="0.35">
      <c r="A1581" s="27" t="s">
        <v>1759</v>
      </c>
      <c r="B1581" s="8" t="s">
        <v>2951</v>
      </c>
      <c r="C1581" s="24">
        <v>146743</v>
      </c>
      <c r="D1581" s="26" t="s">
        <v>2345</v>
      </c>
      <c r="E1581" s="6" t="str">
        <f>IF(TicketTotals35[[#This Row],[New Tickets]]&gt;=500, "TRUE", "FALSE")</f>
        <v>FALSE</v>
      </c>
      <c r="F1581" s="28">
        <f>_xlfn.XLOOKUP(C1581,[1]Sheet1!$A$4:$A$1530,[1]Sheet1!$B$4:$B$1530)</f>
        <v>1</v>
      </c>
      <c r="G1581" s="4">
        <f>IF(TicketTotals35[[#This Row],[New Tickets]]&gt;499, TicketTotals35[[#This Row],[New Tickets]], 0)</f>
        <v>0</v>
      </c>
      <c r="H1581" s="3">
        <f>ROUND((TicketTotals35[[#This Row],[Billed Tickets]]/$F$5)*$F$6, 2)</f>
        <v>0</v>
      </c>
      <c r="I1581" s="2">
        <f>TicketTotals35[[#This Row],[Billed Tickets]]/$F$5</f>
        <v>0</v>
      </c>
    </row>
    <row r="1582" spans="1:9" x14ac:dyDescent="0.35">
      <c r="A1582" s="27" t="s">
        <v>1759</v>
      </c>
      <c r="B1582" s="8" t="s">
        <v>2951</v>
      </c>
      <c r="C1582" s="24">
        <v>146750</v>
      </c>
      <c r="D1582" s="25" t="s">
        <v>2346</v>
      </c>
      <c r="E1582" s="6" t="str">
        <f>IF(TicketTotals35[[#This Row],[New Tickets]]&gt;=500, "TRUE", "FALSE")</f>
        <v>FALSE</v>
      </c>
      <c r="F1582" s="28">
        <f>_xlfn.XLOOKUP(C1582,[1]Sheet1!$A$4:$A$1530,[1]Sheet1!$B$4:$B$1530)</f>
        <v>67</v>
      </c>
      <c r="G1582" s="4">
        <f>IF(TicketTotals35[[#This Row],[New Tickets]]&gt;499, TicketTotals35[[#This Row],[New Tickets]], 0)</f>
        <v>0</v>
      </c>
      <c r="H1582" s="3">
        <f>ROUND((TicketTotals35[[#This Row],[Billed Tickets]]/$F$5)*$F$6, 2)</f>
        <v>0</v>
      </c>
      <c r="I1582" s="2">
        <f>TicketTotals35[[#This Row],[Billed Tickets]]/$F$5</f>
        <v>0</v>
      </c>
    </row>
    <row r="1583" spans="1:9" x14ac:dyDescent="0.35">
      <c r="A1583" s="27" t="s">
        <v>1759</v>
      </c>
      <c r="B1583" s="8" t="s">
        <v>2951</v>
      </c>
      <c r="C1583" s="24">
        <v>146756</v>
      </c>
      <c r="D1583" s="26" t="s">
        <v>2347</v>
      </c>
      <c r="E1583" s="6" t="str">
        <f>IF(TicketTotals35[[#This Row],[New Tickets]]&gt;=500, "TRUE", "FALSE")</f>
        <v>FALSE</v>
      </c>
      <c r="F1583" s="28">
        <f>_xlfn.XLOOKUP(C1583,[1]Sheet1!$A$4:$A$1530,[1]Sheet1!$B$4:$B$1530)</f>
        <v>54</v>
      </c>
      <c r="G1583" s="4">
        <f>IF(TicketTotals35[[#This Row],[New Tickets]]&gt;499, TicketTotals35[[#This Row],[New Tickets]], 0)</f>
        <v>0</v>
      </c>
      <c r="H1583" s="3">
        <f>ROUND((TicketTotals35[[#This Row],[Billed Tickets]]/$F$5)*$F$6, 2)</f>
        <v>0</v>
      </c>
      <c r="I1583" s="2">
        <f>TicketTotals35[[#This Row],[Billed Tickets]]/$F$5</f>
        <v>0</v>
      </c>
    </row>
    <row r="1584" spans="1:9" x14ac:dyDescent="0.35">
      <c r="A1584" s="27" t="s">
        <v>1759</v>
      </c>
      <c r="B1584" s="8" t="s">
        <v>2951</v>
      </c>
      <c r="C1584" s="24">
        <v>146759</v>
      </c>
      <c r="D1584" s="25" t="s">
        <v>2348</v>
      </c>
      <c r="E1584" s="6" t="str">
        <f>IF(TicketTotals35[[#This Row],[New Tickets]]&gt;=500, "TRUE", "FALSE")</f>
        <v>FALSE</v>
      </c>
      <c r="F1584" s="28">
        <f>_xlfn.XLOOKUP(C1584,[1]Sheet1!$A$4:$A$1530,[1]Sheet1!$B$4:$B$1530)</f>
        <v>124</v>
      </c>
      <c r="G1584" s="4">
        <f>IF(TicketTotals35[[#This Row],[New Tickets]]&gt;499, TicketTotals35[[#This Row],[New Tickets]], 0)</f>
        <v>0</v>
      </c>
      <c r="H1584" s="3">
        <f>ROUND((TicketTotals35[[#This Row],[Billed Tickets]]/$F$5)*$F$6, 2)</f>
        <v>0</v>
      </c>
      <c r="I1584" s="2">
        <f>TicketTotals35[[#This Row],[Billed Tickets]]/$F$5</f>
        <v>0</v>
      </c>
    </row>
    <row r="1585" spans="1:9" x14ac:dyDescent="0.35">
      <c r="A1585" s="27" t="s">
        <v>1759</v>
      </c>
      <c r="B1585" s="8" t="s">
        <v>2951</v>
      </c>
      <c r="C1585" s="24">
        <v>146770</v>
      </c>
      <c r="D1585" s="26" t="s">
        <v>2349</v>
      </c>
      <c r="E1585" s="6" t="str">
        <f>IF(TicketTotals35[[#This Row],[New Tickets]]&gt;=500, "TRUE", "FALSE")</f>
        <v>TRUE</v>
      </c>
      <c r="F1585" s="28">
        <f>_xlfn.XLOOKUP(C1585,[1]Sheet1!$A$4:$A$1530,[1]Sheet1!$B$4:$B$1530)</f>
        <v>805</v>
      </c>
      <c r="G1585" s="4">
        <f>IF(TicketTotals35[[#This Row],[New Tickets]]&gt;499, TicketTotals35[[#This Row],[New Tickets]], 0)</f>
        <v>805</v>
      </c>
      <c r="H1585" s="3">
        <f>ROUND((TicketTotals35[[#This Row],[Billed Tickets]]/$F$5)*$F$6, 2)</f>
        <v>525.66</v>
      </c>
      <c r="I1585" s="2">
        <f>TicketTotals35[[#This Row],[Billed Tickets]]/$F$5</f>
        <v>1.0012577289633886E-4</v>
      </c>
    </row>
    <row r="1586" spans="1:9" x14ac:dyDescent="0.35">
      <c r="A1586" s="27" t="s">
        <v>1759</v>
      </c>
      <c r="B1586" s="8" t="s">
        <v>2951</v>
      </c>
      <c r="C1586" s="24">
        <v>146777</v>
      </c>
      <c r="D1586" s="25" t="s">
        <v>2350</v>
      </c>
      <c r="E1586" s="6" t="str">
        <f>IF(TicketTotals35[[#This Row],[New Tickets]]&gt;=500, "TRUE", "FALSE")</f>
        <v>FALSE</v>
      </c>
      <c r="F1586" s="28">
        <f>_xlfn.XLOOKUP(C1586,[1]Sheet1!$A$4:$A$1530,[1]Sheet1!$B$4:$B$1530)</f>
        <v>65</v>
      </c>
      <c r="G1586" s="4">
        <f>IF(TicketTotals35[[#This Row],[New Tickets]]&gt;499, TicketTotals35[[#This Row],[New Tickets]], 0)</f>
        <v>0</v>
      </c>
      <c r="H1586" s="3">
        <f>ROUND((TicketTotals35[[#This Row],[Billed Tickets]]/$F$5)*$F$6, 2)</f>
        <v>0</v>
      </c>
      <c r="I1586" s="2">
        <f>TicketTotals35[[#This Row],[Billed Tickets]]/$F$5</f>
        <v>0</v>
      </c>
    </row>
    <row r="1587" spans="1:9" x14ac:dyDescent="0.35">
      <c r="A1587" s="27" t="s">
        <v>1759</v>
      </c>
      <c r="B1587" s="8" t="s">
        <v>2951</v>
      </c>
      <c r="C1587" s="24">
        <v>146778</v>
      </c>
      <c r="D1587" s="26" t="s">
        <v>2637</v>
      </c>
      <c r="E1587" s="6" t="str">
        <f>IF(TicketTotals35[[#This Row],[New Tickets]]&gt;=500, "TRUE", "FALSE")</f>
        <v>FALSE</v>
      </c>
      <c r="F1587" s="28">
        <f>_xlfn.XLOOKUP(C1587,[1]Sheet1!$A$4:$A$1530,[1]Sheet1!$B$4:$B$1530)</f>
        <v>102</v>
      </c>
      <c r="G1587" s="4">
        <f>IF(TicketTotals35[[#This Row],[New Tickets]]&gt;499, TicketTotals35[[#This Row],[New Tickets]], 0)</f>
        <v>0</v>
      </c>
      <c r="H1587" s="3">
        <f>ROUND((TicketTotals35[[#This Row],[Billed Tickets]]/$F$5)*$F$6, 2)</f>
        <v>0</v>
      </c>
      <c r="I1587" s="2">
        <f>TicketTotals35[[#This Row],[Billed Tickets]]/$F$5</f>
        <v>0</v>
      </c>
    </row>
    <row r="1588" spans="1:9" x14ac:dyDescent="0.35">
      <c r="A1588" s="27" t="s">
        <v>1759</v>
      </c>
      <c r="B1588" s="8" t="s">
        <v>2951</v>
      </c>
      <c r="C1588" s="24">
        <v>146780</v>
      </c>
      <c r="D1588" s="25" t="s">
        <v>2351</v>
      </c>
      <c r="E1588" s="6" t="str">
        <f>IF(TicketTotals35[[#This Row],[New Tickets]]&gt;=500, "TRUE", "FALSE")</f>
        <v>TRUE</v>
      </c>
      <c r="F1588" s="28">
        <f>_xlfn.XLOOKUP(C1588,[1]Sheet1!$A$4:$A$1530,[1]Sheet1!$B$4:$B$1530)</f>
        <v>648</v>
      </c>
      <c r="G1588" s="4">
        <f>IF(TicketTotals35[[#This Row],[New Tickets]]&gt;499, TicketTotals35[[#This Row],[New Tickets]], 0)</f>
        <v>648</v>
      </c>
      <c r="H1588" s="3">
        <f>ROUND((TicketTotals35[[#This Row],[Billed Tickets]]/$F$5)*$F$6, 2)</f>
        <v>423.14</v>
      </c>
      <c r="I1588" s="2">
        <f>TicketTotals35[[#This Row],[Billed Tickets]]/$F$5</f>
        <v>8.0598137685500103E-5</v>
      </c>
    </row>
    <row r="1589" spans="1:9" x14ac:dyDescent="0.35">
      <c r="A1589" s="27" t="s">
        <v>1759</v>
      </c>
      <c r="B1589" s="8" t="s">
        <v>2951</v>
      </c>
      <c r="C1589" s="24">
        <v>146786</v>
      </c>
      <c r="D1589" s="26" t="s">
        <v>2352</v>
      </c>
      <c r="E1589" s="6" t="str">
        <f>IF(TicketTotals35[[#This Row],[New Tickets]]&gt;=500, "TRUE", "FALSE")</f>
        <v>FALSE</v>
      </c>
      <c r="F1589" s="28">
        <f>_xlfn.XLOOKUP(C1589,[1]Sheet1!$A$4:$A$1530,[1]Sheet1!$B$4:$B$1530)</f>
        <v>66</v>
      </c>
      <c r="G1589" s="4">
        <f>IF(TicketTotals35[[#This Row],[New Tickets]]&gt;499, TicketTotals35[[#This Row],[New Tickets]], 0)</f>
        <v>0</v>
      </c>
      <c r="H1589" s="3">
        <f>ROUND((TicketTotals35[[#This Row],[Billed Tickets]]/$F$5)*$F$6, 2)</f>
        <v>0</v>
      </c>
      <c r="I1589" s="2">
        <f>TicketTotals35[[#This Row],[Billed Tickets]]/$F$5</f>
        <v>0</v>
      </c>
    </row>
    <row r="1590" spans="1:9" x14ac:dyDescent="0.35">
      <c r="A1590" s="27" t="s">
        <v>1759</v>
      </c>
      <c r="B1590" s="8" t="s">
        <v>2951</v>
      </c>
      <c r="C1590" s="24">
        <v>146788</v>
      </c>
      <c r="D1590" s="25" t="s">
        <v>2353</v>
      </c>
      <c r="E1590" s="6" t="str">
        <f>IF(TicketTotals35[[#This Row],[New Tickets]]&gt;=500, "TRUE", "FALSE")</f>
        <v>FALSE</v>
      </c>
      <c r="F1590" s="28">
        <f>_xlfn.XLOOKUP(C1590,[1]Sheet1!$A$4:$A$1530,[1]Sheet1!$B$4:$B$1530)</f>
        <v>58</v>
      </c>
      <c r="G1590" s="4">
        <f>IF(TicketTotals35[[#This Row],[New Tickets]]&gt;499, TicketTotals35[[#This Row],[New Tickets]], 0)</f>
        <v>0</v>
      </c>
      <c r="H1590" s="3">
        <f>ROUND((TicketTotals35[[#This Row],[Billed Tickets]]/$F$5)*$F$6, 2)</f>
        <v>0</v>
      </c>
      <c r="I1590" s="2">
        <f>TicketTotals35[[#This Row],[Billed Tickets]]/$F$5</f>
        <v>0</v>
      </c>
    </row>
    <row r="1591" spans="1:9" x14ac:dyDescent="0.35">
      <c r="A1591" s="27" t="s">
        <v>1759</v>
      </c>
      <c r="B1591" s="8" t="s">
        <v>2951</v>
      </c>
      <c r="C1591" s="24">
        <v>146789</v>
      </c>
      <c r="D1591" s="26" t="s">
        <v>2355</v>
      </c>
      <c r="E1591" s="6" t="str">
        <f>IF(TicketTotals35[[#This Row],[New Tickets]]&gt;=500, "TRUE", "FALSE")</f>
        <v>FALSE</v>
      </c>
      <c r="F1591" s="28">
        <f>_xlfn.XLOOKUP(C1591,[1]Sheet1!$A$4:$A$1530,[1]Sheet1!$B$4:$B$1530)</f>
        <v>120</v>
      </c>
      <c r="G1591" s="4">
        <f>IF(TicketTotals35[[#This Row],[New Tickets]]&gt;499, TicketTotals35[[#This Row],[New Tickets]], 0)</f>
        <v>0</v>
      </c>
      <c r="H1591" s="3">
        <f>ROUND((TicketTotals35[[#This Row],[Billed Tickets]]/$F$5)*$F$6, 2)</f>
        <v>0</v>
      </c>
      <c r="I1591" s="2">
        <f>TicketTotals35[[#This Row],[Billed Tickets]]/$F$5</f>
        <v>0</v>
      </c>
    </row>
    <row r="1592" spans="1:9" x14ac:dyDescent="0.35">
      <c r="A1592" s="27" t="s">
        <v>1759</v>
      </c>
      <c r="B1592" s="8" t="s">
        <v>2951</v>
      </c>
      <c r="C1592" s="24">
        <v>146790</v>
      </c>
      <c r="D1592" s="25" t="s">
        <v>2354</v>
      </c>
      <c r="E1592" s="6" t="str">
        <f>IF(TicketTotals35[[#This Row],[New Tickets]]&gt;=500, "TRUE", "FALSE")</f>
        <v>FALSE</v>
      </c>
      <c r="F1592" s="28">
        <f>_xlfn.XLOOKUP(C1592,[1]Sheet1!$A$4:$A$1530,[1]Sheet1!$B$4:$B$1530)</f>
        <v>237</v>
      </c>
      <c r="G1592" s="4">
        <f>IF(TicketTotals35[[#This Row],[New Tickets]]&gt;499, TicketTotals35[[#This Row],[New Tickets]], 0)</f>
        <v>0</v>
      </c>
      <c r="H1592" s="3">
        <f>ROUND((TicketTotals35[[#This Row],[Billed Tickets]]/$F$5)*$F$6, 2)</f>
        <v>0</v>
      </c>
      <c r="I1592" s="2">
        <f>TicketTotals35[[#This Row],[Billed Tickets]]/$F$5</f>
        <v>0</v>
      </c>
    </row>
    <row r="1593" spans="1:9" x14ac:dyDescent="0.35">
      <c r="A1593" s="27" t="s">
        <v>1759</v>
      </c>
      <c r="B1593" s="8" t="s">
        <v>2951</v>
      </c>
      <c r="C1593" s="24">
        <v>147237</v>
      </c>
      <c r="D1593" s="26" t="s">
        <v>2356</v>
      </c>
      <c r="E1593" s="6" t="str">
        <f>IF(TicketTotals35[[#This Row],[New Tickets]]&gt;=500, "TRUE", "FALSE")</f>
        <v>FALSE</v>
      </c>
      <c r="F1593" s="28">
        <f>_xlfn.XLOOKUP(C1593,[1]Sheet1!$A$4:$A$1530,[1]Sheet1!$B$4:$B$1530)</f>
        <v>118</v>
      </c>
      <c r="G1593" s="4">
        <f>IF(TicketTotals35[[#This Row],[New Tickets]]&gt;499, TicketTotals35[[#This Row],[New Tickets]], 0)</f>
        <v>0</v>
      </c>
      <c r="H1593" s="3">
        <f>ROUND((TicketTotals35[[#This Row],[Billed Tickets]]/$F$5)*$F$6, 2)</f>
        <v>0</v>
      </c>
      <c r="I1593" s="2">
        <f>TicketTotals35[[#This Row],[Billed Tickets]]/$F$5</f>
        <v>0</v>
      </c>
    </row>
    <row r="1594" spans="1:9" x14ac:dyDescent="0.35">
      <c r="A1594" s="27" t="s">
        <v>1759</v>
      </c>
      <c r="B1594" s="8" t="s">
        <v>2951</v>
      </c>
      <c r="C1594" s="24">
        <v>147686</v>
      </c>
      <c r="D1594" s="25" t="s">
        <v>2357</v>
      </c>
      <c r="E1594" s="6" t="str">
        <f>IF(TicketTotals35[[#This Row],[New Tickets]]&gt;=500, "TRUE", "FALSE")</f>
        <v>TRUE</v>
      </c>
      <c r="F1594" s="28">
        <f>_xlfn.XLOOKUP(C1594,[1]Sheet1!$A$4:$A$1530,[1]Sheet1!$B$4:$B$1530)</f>
        <v>696</v>
      </c>
      <c r="G1594" s="4">
        <f>IF(TicketTotals35[[#This Row],[New Tickets]]&gt;499, TicketTotals35[[#This Row],[New Tickets]], 0)</f>
        <v>696</v>
      </c>
      <c r="H1594" s="3">
        <f>ROUND((TicketTotals35[[#This Row],[Billed Tickets]]/$F$5)*$F$6, 2)</f>
        <v>454.48</v>
      </c>
      <c r="I1594" s="2">
        <f>TicketTotals35[[#This Row],[Billed Tickets]]/$F$5</f>
        <v>8.6568370106648252E-5</v>
      </c>
    </row>
    <row r="1595" spans="1:9" x14ac:dyDescent="0.35">
      <c r="A1595" s="27" t="s">
        <v>1759</v>
      </c>
      <c r="B1595" s="8" t="s">
        <v>2951</v>
      </c>
      <c r="C1595" s="24">
        <v>147765</v>
      </c>
      <c r="D1595" s="26" t="s">
        <v>2358</v>
      </c>
      <c r="E1595" s="6" t="str">
        <f>IF(TicketTotals35[[#This Row],[New Tickets]]&gt;=500, "TRUE", "FALSE")</f>
        <v>FALSE</v>
      </c>
      <c r="F1595" s="28">
        <f>_xlfn.XLOOKUP(C1595,[1]Sheet1!$A$4:$A$1530,[1]Sheet1!$B$4:$B$1530)</f>
        <v>40</v>
      </c>
      <c r="G1595" s="4">
        <f>IF(TicketTotals35[[#This Row],[New Tickets]]&gt;499, TicketTotals35[[#This Row],[New Tickets]], 0)</f>
        <v>0</v>
      </c>
      <c r="H1595" s="3">
        <f>ROUND((TicketTotals35[[#This Row],[Billed Tickets]]/$F$5)*$F$6, 2)</f>
        <v>0</v>
      </c>
      <c r="I1595" s="2">
        <f>TicketTotals35[[#This Row],[Billed Tickets]]/$F$5</f>
        <v>0</v>
      </c>
    </row>
    <row r="1596" spans="1:9" x14ac:dyDescent="0.35">
      <c r="A1596" s="27" t="s">
        <v>1759</v>
      </c>
      <c r="B1596" s="8" t="s">
        <v>2951</v>
      </c>
      <c r="C1596" s="24">
        <v>147898</v>
      </c>
      <c r="D1596" s="25" t="s">
        <v>2360</v>
      </c>
      <c r="E1596" s="6" t="str">
        <f>IF(TicketTotals35[[#This Row],[New Tickets]]&gt;=500, "TRUE", "FALSE")</f>
        <v>FALSE</v>
      </c>
      <c r="F1596" s="28">
        <f>_xlfn.XLOOKUP(C1596,[1]Sheet1!$A$4:$A$1530,[1]Sheet1!$B$4:$B$1530)</f>
        <v>3</v>
      </c>
      <c r="G1596" s="4">
        <f>IF(TicketTotals35[[#This Row],[New Tickets]]&gt;499, TicketTotals35[[#This Row],[New Tickets]], 0)</f>
        <v>0</v>
      </c>
      <c r="H1596" s="3">
        <f>ROUND((TicketTotals35[[#This Row],[Billed Tickets]]/$F$5)*$F$6, 2)</f>
        <v>0</v>
      </c>
      <c r="I1596" s="2">
        <f>TicketTotals35[[#This Row],[Billed Tickets]]/$F$5</f>
        <v>0</v>
      </c>
    </row>
    <row r="1597" spans="1:9" x14ac:dyDescent="0.35">
      <c r="A1597" s="27" t="s">
        <v>1759</v>
      </c>
      <c r="B1597" s="8" t="s">
        <v>2951</v>
      </c>
      <c r="C1597" s="24">
        <v>147924</v>
      </c>
      <c r="D1597" s="26" t="s">
        <v>2361</v>
      </c>
      <c r="E1597" s="6" t="str">
        <f>IF(TicketTotals35[[#This Row],[New Tickets]]&gt;=500, "TRUE", "FALSE")</f>
        <v>FALSE</v>
      </c>
      <c r="F1597" s="28">
        <f>_xlfn.XLOOKUP(C1597,[1]Sheet1!$A$4:$A$1530,[1]Sheet1!$B$4:$B$1530)</f>
        <v>12</v>
      </c>
      <c r="G1597" s="4">
        <f>IF(TicketTotals35[[#This Row],[New Tickets]]&gt;499, TicketTotals35[[#This Row],[New Tickets]], 0)</f>
        <v>0</v>
      </c>
      <c r="H1597" s="3">
        <f>ROUND((TicketTotals35[[#This Row],[Billed Tickets]]/$F$5)*$F$6, 2)</f>
        <v>0</v>
      </c>
      <c r="I1597" s="2">
        <f>TicketTotals35[[#This Row],[Billed Tickets]]/$F$5</f>
        <v>0</v>
      </c>
    </row>
    <row r="1598" spans="1:9" x14ac:dyDescent="0.35">
      <c r="A1598" s="27" t="s">
        <v>1759</v>
      </c>
      <c r="B1598" s="8" t="s">
        <v>2951</v>
      </c>
      <c r="C1598" s="24">
        <v>147976</v>
      </c>
      <c r="D1598" s="25" t="s">
        <v>2362</v>
      </c>
      <c r="E1598" s="6" t="str">
        <f>IF(TicketTotals35[[#This Row],[New Tickets]]&gt;=500, "TRUE", "FALSE")</f>
        <v>FALSE</v>
      </c>
      <c r="F1598" s="28">
        <f>_xlfn.XLOOKUP(C1598,[1]Sheet1!$A$4:$A$1530,[1]Sheet1!$B$4:$B$1530)</f>
        <v>252</v>
      </c>
      <c r="G1598" s="4">
        <f>IF(TicketTotals35[[#This Row],[New Tickets]]&gt;499, TicketTotals35[[#This Row],[New Tickets]], 0)</f>
        <v>0</v>
      </c>
      <c r="H1598" s="3">
        <f>ROUND((TicketTotals35[[#This Row],[Billed Tickets]]/$F$5)*$F$6, 2)</f>
        <v>0</v>
      </c>
      <c r="I1598" s="2">
        <f>TicketTotals35[[#This Row],[Billed Tickets]]/$F$5</f>
        <v>0</v>
      </c>
    </row>
    <row r="1599" spans="1:9" x14ac:dyDescent="0.35">
      <c r="A1599" s="27" t="s">
        <v>1759</v>
      </c>
      <c r="B1599" s="8" t="s">
        <v>2951</v>
      </c>
      <c r="C1599" s="24">
        <v>148042</v>
      </c>
      <c r="D1599" s="26" t="s">
        <v>2363</v>
      </c>
      <c r="E1599" s="6" t="str">
        <f>IF(TicketTotals35[[#This Row],[New Tickets]]&gt;=500, "TRUE", "FALSE")</f>
        <v>FALSE</v>
      </c>
      <c r="F1599" s="28">
        <f>_xlfn.XLOOKUP(C1599,[1]Sheet1!$A$4:$A$1530,[1]Sheet1!$B$4:$B$1530)</f>
        <v>53</v>
      </c>
      <c r="G1599" s="4">
        <f>IF(TicketTotals35[[#This Row],[New Tickets]]&gt;499, TicketTotals35[[#This Row],[New Tickets]], 0)</f>
        <v>0</v>
      </c>
      <c r="H1599" s="3">
        <f>ROUND((TicketTotals35[[#This Row],[Billed Tickets]]/$F$5)*$F$6, 2)</f>
        <v>0</v>
      </c>
      <c r="I1599" s="2">
        <f>TicketTotals35[[#This Row],[Billed Tickets]]/$F$5</f>
        <v>0</v>
      </c>
    </row>
    <row r="1600" spans="1:9" x14ac:dyDescent="0.35">
      <c r="A1600" s="27" t="s">
        <v>1759</v>
      </c>
      <c r="B1600" s="8" t="s">
        <v>2951</v>
      </c>
      <c r="C1600" s="24">
        <v>148075</v>
      </c>
      <c r="D1600" s="25" t="s">
        <v>2364</v>
      </c>
      <c r="E1600" s="6" t="str">
        <f>IF(TicketTotals35[[#This Row],[New Tickets]]&gt;=500, "TRUE", "FALSE")</f>
        <v>TRUE</v>
      </c>
      <c r="F1600" s="28">
        <f>_xlfn.XLOOKUP(C1600,[1]Sheet1!$A$4:$A$1530,[1]Sheet1!$B$4:$B$1530)</f>
        <v>764</v>
      </c>
      <c r="G1600" s="4">
        <f>IF(TicketTotals35[[#This Row],[New Tickets]]&gt;499, TicketTotals35[[#This Row],[New Tickets]], 0)</f>
        <v>764</v>
      </c>
      <c r="H1600" s="3">
        <f>ROUND((TicketTotals35[[#This Row],[Billed Tickets]]/$F$5)*$F$6, 2)</f>
        <v>498.89</v>
      </c>
      <c r="I1600" s="2">
        <f>TicketTotals35[[#This Row],[Billed Tickets]]/$F$5</f>
        <v>9.5026199369941476E-5</v>
      </c>
    </row>
    <row r="1601" spans="1:9" x14ac:dyDescent="0.35">
      <c r="A1601" s="27" t="s">
        <v>1759</v>
      </c>
      <c r="B1601" s="8" t="s">
        <v>2951</v>
      </c>
      <c r="C1601" s="24">
        <v>148200</v>
      </c>
      <c r="D1601" s="26" t="s">
        <v>2365</v>
      </c>
      <c r="E1601" s="6" t="str">
        <f>IF(TicketTotals35[[#This Row],[New Tickets]]&gt;=500, "TRUE", "FALSE")</f>
        <v>FALSE</v>
      </c>
      <c r="F1601" s="28">
        <f>_xlfn.XLOOKUP(C1601,[1]Sheet1!$A$4:$A$1530,[1]Sheet1!$B$4:$B$1530)</f>
        <v>151</v>
      </c>
      <c r="G1601" s="4">
        <f>IF(TicketTotals35[[#This Row],[New Tickets]]&gt;499, TicketTotals35[[#This Row],[New Tickets]], 0)</f>
        <v>0</v>
      </c>
      <c r="H1601" s="3">
        <f>ROUND((TicketTotals35[[#This Row],[Billed Tickets]]/$F$5)*$F$6, 2)</f>
        <v>0</v>
      </c>
      <c r="I1601" s="2">
        <f>TicketTotals35[[#This Row],[Billed Tickets]]/$F$5</f>
        <v>0</v>
      </c>
    </row>
    <row r="1602" spans="1:9" x14ac:dyDescent="0.35">
      <c r="A1602" s="27" t="s">
        <v>1759</v>
      </c>
      <c r="B1602" s="8" t="s">
        <v>2951</v>
      </c>
      <c r="C1602" s="24">
        <v>148207</v>
      </c>
      <c r="D1602" s="25" t="s">
        <v>2366</v>
      </c>
      <c r="E1602" s="6" t="str">
        <f>IF(TicketTotals35[[#This Row],[New Tickets]]&gt;=500, "TRUE", "FALSE")</f>
        <v>FALSE</v>
      </c>
      <c r="F1602" s="28">
        <f>_xlfn.XLOOKUP(C1602,[1]Sheet1!$A$4:$A$1530,[1]Sheet1!$B$4:$B$1530)</f>
        <v>51</v>
      </c>
      <c r="G1602" s="4">
        <f>IF(TicketTotals35[[#This Row],[New Tickets]]&gt;499, TicketTotals35[[#This Row],[New Tickets]], 0)</f>
        <v>0</v>
      </c>
      <c r="H1602" s="3">
        <f>ROUND((TicketTotals35[[#This Row],[Billed Tickets]]/$F$5)*$F$6, 2)</f>
        <v>0</v>
      </c>
      <c r="I1602" s="2">
        <f>TicketTotals35[[#This Row],[Billed Tickets]]/$F$5</f>
        <v>0</v>
      </c>
    </row>
    <row r="1603" spans="1:9" x14ac:dyDescent="0.35">
      <c r="A1603" s="27" t="s">
        <v>1759</v>
      </c>
      <c r="B1603" s="8" t="s">
        <v>2951</v>
      </c>
      <c r="C1603" s="24">
        <v>148214</v>
      </c>
      <c r="D1603" s="26" t="s">
        <v>2367</v>
      </c>
      <c r="E1603" s="6" t="str">
        <f>IF(TicketTotals35[[#This Row],[New Tickets]]&gt;=500, "TRUE", "FALSE")</f>
        <v>FALSE</v>
      </c>
      <c r="F1603" s="28">
        <f>_xlfn.XLOOKUP(C1603,[1]Sheet1!$A$4:$A$1530,[1]Sheet1!$B$4:$B$1530)</f>
        <v>240</v>
      </c>
      <c r="G1603" s="4">
        <f>IF(TicketTotals35[[#This Row],[New Tickets]]&gt;499, TicketTotals35[[#This Row],[New Tickets]], 0)</f>
        <v>0</v>
      </c>
      <c r="H1603" s="3">
        <f>ROUND((TicketTotals35[[#This Row],[Billed Tickets]]/$F$5)*$F$6, 2)</f>
        <v>0</v>
      </c>
      <c r="I1603" s="2">
        <f>TicketTotals35[[#This Row],[Billed Tickets]]/$F$5</f>
        <v>0</v>
      </c>
    </row>
    <row r="1604" spans="1:9" x14ac:dyDescent="0.35">
      <c r="A1604" s="27" t="s">
        <v>1759</v>
      </c>
      <c r="B1604" s="8" t="s">
        <v>2951</v>
      </c>
      <c r="C1604" s="24">
        <v>148241</v>
      </c>
      <c r="D1604" s="25" t="s">
        <v>2368</v>
      </c>
      <c r="E1604" s="6" t="str">
        <f>IF(TicketTotals35[[#This Row],[New Tickets]]&gt;=500, "TRUE", "FALSE")</f>
        <v>FALSE</v>
      </c>
      <c r="F1604" s="28">
        <f>_xlfn.XLOOKUP(C1604,[1]Sheet1!$A$4:$A$1530,[1]Sheet1!$B$4:$B$1530)</f>
        <v>63</v>
      </c>
      <c r="G1604" s="4">
        <f>IF(TicketTotals35[[#This Row],[New Tickets]]&gt;499, TicketTotals35[[#This Row],[New Tickets]], 0)</f>
        <v>0</v>
      </c>
      <c r="H1604" s="3">
        <f>ROUND((TicketTotals35[[#This Row],[Billed Tickets]]/$F$5)*$F$6, 2)</f>
        <v>0</v>
      </c>
      <c r="I1604" s="2">
        <f>TicketTotals35[[#This Row],[Billed Tickets]]/$F$5</f>
        <v>0</v>
      </c>
    </row>
    <row r="1605" spans="1:9" x14ac:dyDescent="0.35">
      <c r="A1605" s="27" t="s">
        <v>1759</v>
      </c>
      <c r="B1605" s="8" t="s">
        <v>2951</v>
      </c>
      <c r="C1605" s="24">
        <v>148261</v>
      </c>
      <c r="D1605" s="26" t="s">
        <v>2369</v>
      </c>
      <c r="E1605" s="6" t="str">
        <f>IF(TicketTotals35[[#This Row],[New Tickets]]&gt;=500, "TRUE", "FALSE")</f>
        <v>FALSE</v>
      </c>
      <c r="F1605" s="28">
        <f>_xlfn.XLOOKUP(C1605,[1]Sheet1!$A$4:$A$1530,[1]Sheet1!$B$4:$B$1530)</f>
        <v>141</v>
      </c>
      <c r="G1605" s="4">
        <f>IF(TicketTotals35[[#This Row],[New Tickets]]&gt;499, TicketTotals35[[#This Row],[New Tickets]], 0)</f>
        <v>0</v>
      </c>
      <c r="H1605" s="3">
        <f>ROUND((TicketTotals35[[#This Row],[Billed Tickets]]/$F$5)*$F$6, 2)</f>
        <v>0</v>
      </c>
      <c r="I1605" s="2">
        <f>TicketTotals35[[#This Row],[Billed Tickets]]/$F$5</f>
        <v>0</v>
      </c>
    </row>
    <row r="1606" spans="1:9" x14ac:dyDescent="0.35">
      <c r="A1606" s="27" t="s">
        <v>1759</v>
      </c>
      <c r="B1606" s="8" t="s">
        <v>2951</v>
      </c>
      <c r="C1606" s="24">
        <v>148277</v>
      </c>
      <c r="D1606" s="25" t="s">
        <v>2370</v>
      </c>
      <c r="E1606" s="6" t="str">
        <f>IF(TicketTotals35[[#This Row],[New Tickets]]&gt;=500, "TRUE", "FALSE")</f>
        <v>FALSE</v>
      </c>
      <c r="F1606" s="28">
        <f>_xlfn.XLOOKUP(C1606,[1]Sheet1!$A$4:$A$1530,[1]Sheet1!$B$4:$B$1530)</f>
        <v>35</v>
      </c>
      <c r="G1606" s="4">
        <f>IF(TicketTotals35[[#This Row],[New Tickets]]&gt;499, TicketTotals35[[#This Row],[New Tickets]], 0)</f>
        <v>0</v>
      </c>
      <c r="H1606" s="3">
        <f>ROUND((TicketTotals35[[#This Row],[Billed Tickets]]/$F$5)*$F$6, 2)</f>
        <v>0</v>
      </c>
      <c r="I1606" s="2">
        <f>TicketTotals35[[#This Row],[Billed Tickets]]/$F$5</f>
        <v>0</v>
      </c>
    </row>
    <row r="1607" spans="1:9" x14ac:dyDescent="0.35">
      <c r="A1607" s="27" t="s">
        <v>1759</v>
      </c>
      <c r="B1607" s="8" t="s">
        <v>2951</v>
      </c>
      <c r="C1607" s="24">
        <v>148294</v>
      </c>
      <c r="D1607" s="26" t="s">
        <v>2371</v>
      </c>
      <c r="E1607" s="6" t="str">
        <f>IF(TicketTotals35[[#This Row],[New Tickets]]&gt;=500, "TRUE", "FALSE")</f>
        <v>FALSE</v>
      </c>
      <c r="F1607" s="28">
        <f>_xlfn.XLOOKUP(C1607,[1]Sheet1!$A$4:$A$1530,[1]Sheet1!$B$4:$B$1530)</f>
        <v>470</v>
      </c>
      <c r="G1607" s="4">
        <f>IF(TicketTotals35[[#This Row],[New Tickets]]&gt;499, TicketTotals35[[#This Row],[New Tickets]], 0)</f>
        <v>0</v>
      </c>
      <c r="H1607" s="3">
        <f>ROUND((TicketTotals35[[#This Row],[Billed Tickets]]/$F$5)*$F$6, 2)</f>
        <v>0</v>
      </c>
      <c r="I1607" s="2">
        <f>TicketTotals35[[#This Row],[Billed Tickets]]/$F$5</f>
        <v>0</v>
      </c>
    </row>
    <row r="1608" spans="1:9" x14ac:dyDescent="0.35">
      <c r="A1608" s="27" t="s">
        <v>1759</v>
      </c>
      <c r="B1608" s="8" t="s">
        <v>2951</v>
      </c>
      <c r="C1608" s="24">
        <v>148321</v>
      </c>
      <c r="D1608" s="25" t="s">
        <v>2372</v>
      </c>
      <c r="E1608" s="6" t="str">
        <f>IF(TicketTotals35[[#This Row],[New Tickets]]&gt;=500, "TRUE", "FALSE")</f>
        <v>FALSE</v>
      </c>
      <c r="F1608" s="28">
        <f>_xlfn.XLOOKUP(C1608,[1]Sheet1!$A$4:$A$1530,[1]Sheet1!$B$4:$B$1530)</f>
        <v>10</v>
      </c>
      <c r="G1608" s="4">
        <f>IF(TicketTotals35[[#This Row],[New Tickets]]&gt;499, TicketTotals35[[#This Row],[New Tickets]], 0)</f>
        <v>0</v>
      </c>
      <c r="H1608" s="3">
        <f>ROUND((TicketTotals35[[#This Row],[Billed Tickets]]/$F$5)*$F$6, 2)</f>
        <v>0</v>
      </c>
      <c r="I1608" s="2">
        <f>TicketTotals35[[#This Row],[Billed Tickets]]/$F$5</f>
        <v>0</v>
      </c>
    </row>
    <row r="1609" spans="1:9" x14ac:dyDescent="0.35">
      <c r="A1609" s="27" t="s">
        <v>1759</v>
      </c>
      <c r="B1609" s="8" t="s">
        <v>2951</v>
      </c>
      <c r="C1609" s="24">
        <v>148347</v>
      </c>
      <c r="D1609" s="26" t="s">
        <v>2373</v>
      </c>
      <c r="E1609" s="6" t="str">
        <f>IF(TicketTotals35[[#This Row],[New Tickets]]&gt;=500, "TRUE", "FALSE")</f>
        <v>FALSE</v>
      </c>
      <c r="F1609" s="28">
        <f>_xlfn.XLOOKUP(C1609,[1]Sheet1!$A$4:$A$1530,[1]Sheet1!$B$4:$B$1530)</f>
        <v>112</v>
      </c>
      <c r="G1609" s="4">
        <f>IF(TicketTotals35[[#This Row],[New Tickets]]&gt;499, TicketTotals35[[#This Row],[New Tickets]], 0)</f>
        <v>0</v>
      </c>
      <c r="H1609" s="3">
        <f>ROUND((TicketTotals35[[#This Row],[Billed Tickets]]/$F$5)*$F$6, 2)</f>
        <v>0</v>
      </c>
      <c r="I1609" s="2">
        <f>TicketTotals35[[#This Row],[Billed Tickets]]/$F$5</f>
        <v>0</v>
      </c>
    </row>
    <row r="1610" spans="1:9" x14ac:dyDescent="0.35">
      <c r="A1610" s="27" t="s">
        <v>1759</v>
      </c>
      <c r="B1610" s="8" t="s">
        <v>2951</v>
      </c>
      <c r="C1610" s="24">
        <v>148372</v>
      </c>
      <c r="D1610" s="25" t="s">
        <v>2374</v>
      </c>
      <c r="E1610" s="6" t="str">
        <f>IF(TicketTotals35[[#This Row],[New Tickets]]&gt;=500, "TRUE", "FALSE")</f>
        <v>FALSE</v>
      </c>
      <c r="F1610" s="28">
        <f>_xlfn.XLOOKUP(C1610,[1]Sheet1!$A$4:$A$1530,[1]Sheet1!$B$4:$B$1530)</f>
        <v>152</v>
      </c>
      <c r="G1610" s="4">
        <f>IF(TicketTotals35[[#This Row],[New Tickets]]&gt;499, TicketTotals35[[#This Row],[New Tickets]], 0)</f>
        <v>0</v>
      </c>
      <c r="H1610" s="3">
        <f>ROUND((TicketTotals35[[#This Row],[Billed Tickets]]/$F$5)*$F$6, 2)</f>
        <v>0</v>
      </c>
      <c r="I1610" s="2">
        <f>TicketTotals35[[#This Row],[Billed Tickets]]/$F$5</f>
        <v>0</v>
      </c>
    </row>
    <row r="1611" spans="1:9" x14ac:dyDescent="0.35">
      <c r="A1611" s="27" t="s">
        <v>1759</v>
      </c>
      <c r="B1611" s="8" t="s">
        <v>2951</v>
      </c>
      <c r="C1611" s="24">
        <v>148398</v>
      </c>
      <c r="D1611" s="26" t="s">
        <v>2375</v>
      </c>
      <c r="E1611" s="6" t="str">
        <f>IF(TicketTotals35[[#This Row],[New Tickets]]&gt;=500, "TRUE", "FALSE")</f>
        <v>FALSE</v>
      </c>
      <c r="F1611" s="28">
        <f>_xlfn.XLOOKUP(C1611,[1]Sheet1!$A$4:$A$1530,[1]Sheet1!$B$4:$B$1530)</f>
        <v>371</v>
      </c>
      <c r="G1611" s="4">
        <f>IF(TicketTotals35[[#This Row],[New Tickets]]&gt;499, TicketTotals35[[#This Row],[New Tickets]], 0)</f>
        <v>0</v>
      </c>
      <c r="H1611" s="3">
        <f>ROUND((TicketTotals35[[#This Row],[Billed Tickets]]/$F$5)*$F$6, 2)</f>
        <v>0</v>
      </c>
      <c r="I1611" s="2">
        <f>TicketTotals35[[#This Row],[Billed Tickets]]/$F$5</f>
        <v>0</v>
      </c>
    </row>
    <row r="1612" spans="1:9" x14ac:dyDescent="0.35">
      <c r="A1612" s="27" t="s">
        <v>1759</v>
      </c>
      <c r="B1612" s="8" t="s">
        <v>2951</v>
      </c>
      <c r="C1612" s="24">
        <v>148425</v>
      </c>
      <c r="D1612" s="25" t="s">
        <v>2376</v>
      </c>
      <c r="E1612" s="6" t="str">
        <f>IF(TicketTotals35[[#This Row],[New Tickets]]&gt;=500, "TRUE", "FALSE")</f>
        <v>FALSE</v>
      </c>
      <c r="F1612" s="28">
        <f>_xlfn.XLOOKUP(C1612,[1]Sheet1!$A$4:$A$1530,[1]Sheet1!$B$4:$B$1530)</f>
        <v>483</v>
      </c>
      <c r="G1612" s="4">
        <f>IF(TicketTotals35[[#This Row],[New Tickets]]&gt;499, TicketTotals35[[#This Row],[New Tickets]], 0)</f>
        <v>0</v>
      </c>
      <c r="H1612" s="3">
        <f>ROUND((TicketTotals35[[#This Row],[Billed Tickets]]/$F$5)*$F$6, 2)</f>
        <v>0</v>
      </c>
      <c r="I1612" s="2">
        <f>TicketTotals35[[#This Row],[Billed Tickets]]/$F$5</f>
        <v>0</v>
      </c>
    </row>
    <row r="1613" spans="1:9" x14ac:dyDescent="0.35">
      <c r="A1613" s="27" t="s">
        <v>1759</v>
      </c>
      <c r="B1613" s="8" t="s">
        <v>2951</v>
      </c>
      <c r="C1613" s="24">
        <v>148478</v>
      </c>
      <c r="D1613" s="26" t="s">
        <v>2377</v>
      </c>
      <c r="E1613" s="6" t="str">
        <f>IF(TicketTotals35[[#This Row],[New Tickets]]&gt;=500, "TRUE", "FALSE")</f>
        <v>FALSE</v>
      </c>
      <c r="F1613" s="28">
        <f>_xlfn.XLOOKUP(C1613,[1]Sheet1!$A$4:$A$1530,[1]Sheet1!$B$4:$B$1530)</f>
        <v>348</v>
      </c>
      <c r="G1613" s="4">
        <f>IF(TicketTotals35[[#This Row],[New Tickets]]&gt;499, TicketTotals35[[#This Row],[New Tickets]], 0)</f>
        <v>0</v>
      </c>
      <c r="H1613" s="3">
        <f>ROUND((TicketTotals35[[#This Row],[Billed Tickets]]/$F$5)*$F$6, 2)</f>
        <v>0</v>
      </c>
      <c r="I1613" s="2">
        <f>TicketTotals35[[#This Row],[Billed Tickets]]/$F$5</f>
        <v>0</v>
      </c>
    </row>
    <row r="1614" spans="1:9" x14ac:dyDescent="0.35">
      <c r="A1614" s="27" t="s">
        <v>1759</v>
      </c>
      <c r="B1614" s="8" t="s">
        <v>2951</v>
      </c>
      <c r="C1614" s="24">
        <v>148517</v>
      </c>
      <c r="D1614" s="25" t="s">
        <v>2378</v>
      </c>
      <c r="E1614" s="6" t="str">
        <f>IF(TicketTotals35[[#This Row],[New Tickets]]&gt;=500, "TRUE", "FALSE")</f>
        <v>FALSE</v>
      </c>
      <c r="F1614" s="28">
        <f>_xlfn.XLOOKUP(C1614,[1]Sheet1!$A$4:$A$1530,[1]Sheet1!$B$4:$B$1530)</f>
        <v>150</v>
      </c>
      <c r="G1614" s="4">
        <f>IF(TicketTotals35[[#This Row],[New Tickets]]&gt;499, TicketTotals35[[#This Row],[New Tickets]], 0)</f>
        <v>0</v>
      </c>
      <c r="H1614" s="3">
        <f>ROUND((TicketTotals35[[#This Row],[Billed Tickets]]/$F$5)*$F$6, 2)</f>
        <v>0</v>
      </c>
      <c r="I1614" s="2">
        <f>TicketTotals35[[#This Row],[Billed Tickets]]/$F$5</f>
        <v>0</v>
      </c>
    </row>
    <row r="1615" spans="1:9" x14ac:dyDescent="0.35">
      <c r="A1615" s="27" t="s">
        <v>1759</v>
      </c>
      <c r="B1615" s="8" t="s">
        <v>2951</v>
      </c>
      <c r="C1615" s="24">
        <v>148524</v>
      </c>
      <c r="D1615" s="26" t="s">
        <v>2379</v>
      </c>
      <c r="E1615" s="6" t="str">
        <f>IF(TicketTotals35[[#This Row],[New Tickets]]&gt;=500, "TRUE", "FALSE")</f>
        <v>FALSE</v>
      </c>
      <c r="F1615" s="28">
        <f>_xlfn.XLOOKUP(C1615,[1]Sheet1!$A$4:$A$1530,[1]Sheet1!$B$4:$B$1530)</f>
        <v>5</v>
      </c>
      <c r="G1615" s="4">
        <f>IF(TicketTotals35[[#This Row],[New Tickets]]&gt;499, TicketTotals35[[#This Row],[New Tickets]], 0)</f>
        <v>0</v>
      </c>
      <c r="H1615" s="3">
        <f>ROUND((TicketTotals35[[#This Row],[Billed Tickets]]/$F$5)*$F$6, 2)</f>
        <v>0</v>
      </c>
      <c r="I1615" s="2">
        <f>TicketTotals35[[#This Row],[Billed Tickets]]/$F$5</f>
        <v>0</v>
      </c>
    </row>
    <row r="1616" spans="1:9" x14ac:dyDescent="0.35">
      <c r="A1616" s="27" t="s">
        <v>1759</v>
      </c>
      <c r="B1616" s="8" t="s">
        <v>2951</v>
      </c>
      <c r="C1616" s="24">
        <v>148531</v>
      </c>
      <c r="D1616" s="25" t="s">
        <v>2380</v>
      </c>
      <c r="E1616" s="6" t="str">
        <f>IF(TicketTotals35[[#This Row],[New Tickets]]&gt;=500, "TRUE", "FALSE")</f>
        <v>TRUE</v>
      </c>
      <c r="F1616" s="28">
        <f>_xlfn.XLOOKUP(C1616,[1]Sheet1!$A$4:$A$1530,[1]Sheet1!$B$4:$B$1530)</f>
        <v>927</v>
      </c>
      <c r="G1616" s="4">
        <f>IF(TicketTotals35[[#This Row],[New Tickets]]&gt;499, TicketTotals35[[#This Row],[New Tickets]], 0)</f>
        <v>927</v>
      </c>
      <c r="H1616" s="3">
        <f>ROUND((TicketTotals35[[#This Row],[Billed Tickets]]/$F$5)*$F$6, 2)</f>
        <v>605.33000000000004</v>
      </c>
      <c r="I1616" s="2">
        <f>TicketTotals35[[#This Row],[Billed Tickets]]/$F$5</f>
        <v>1.1530011363342375E-4</v>
      </c>
    </row>
    <row r="1617" spans="1:9" x14ac:dyDescent="0.35">
      <c r="A1617" s="27" t="s">
        <v>1759</v>
      </c>
      <c r="B1617" s="8" t="s">
        <v>2951</v>
      </c>
      <c r="C1617" s="24">
        <v>148636</v>
      </c>
      <c r="D1617" s="26" t="s">
        <v>2381</v>
      </c>
      <c r="E1617" s="6" t="str">
        <f>IF(TicketTotals35[[#This Row],[New Tickets]]&gt;=500, "TRUE", "FALSE")</f>
        <v>TRUE</v>
      </c>
      <c r="F1617" s="28">
        <f>_xlfn.XLOOKUP(C1617,[1]Sheet1!$A$4:$A$1530,[1]Sheet1!$B$4:$B$1530)</f>
        <v>918</v>
      </c>
      <c r="G1617" s="4">
        <f>IF(TicketTotals35[[#This Row],[New Tickets]]&gt;499, TicketTotals35[[#This Row],[New Tickets]], 0)</f>
        <v>918</v>
      </c>
      <c r="H1617" s="3">
        <f>ROUND((TicketTotals35[[#This Row],[Billed Tickets]]/$F$5)*$F$6, 2)</f>
        <v>599.45000000000005</v>
      </c>
      <c r="I1617" s="2">
        <f>TicketTotals35[[#This Row],[Billed Tickets]]/$F$5</f>
        <v>1.1418069505445847E-4</v>
      </c>
    </row>
    <row r="1618" spans="1:9" x14ac:dyDescent="0.35">
      <c r="A1618" s="27" t="s">
        <v>1759</v>
      </c>
      <c r="B1618" s="8" t="s">
        <v>2951</v>
      </c>
      <c r="C1618" s="24">
        <v>148648</v>
      </c>
      <c r="D1618" s="25" t="s">
        <v>2382</v>
      </c>
      <c r="E1618" s="6" t="str">
        <f>IF(TicketTotals35[[#This Row],[New Tickets]]&gt;=500, "TRUE", "FALSE")</f>
        <v>FALSE</v>
      </c>
      <c r="F1618" s="28">
        <f>_xlfn.XLOOKUP(C1618,[1]Sheet1!$A$4:$A$1530,[1]Sheet1!$B$4:$B$1530)</f>
        <v>60</v>
      </c>
      <c r="G1618" s="4">
        <f>IF(TicketTotals35[[#This Row],[New Tickets]]&gt;499, TicketTotals35[[#This Row],[New Tickets]], 0)</f>
        <v>0</v>
      </c>
      <c r="H1618" s="3">
        <f>ROUND((TicketTotals35[[#This Row],[Billed Tickets]]/$F$5)*$F$6, 2)</f>
        <v>0</v>
      </c>
      <c r="I1618" s="2">
        <f>TicketTotals35[[#This Row],[Billed Tickets]]/$F$5</f>
        <v>0</v>
      </c>
    </row>
    <row r="1619" spans="1:9" x14ac:dyDescent="0.35">
      <c r="A1619" s="27" t="s">
        <v>1759</v>
      </c>
      <c r="B1619" s="8" t="s">
        <v>2951</v>
      </c>
      <c r="C1619" s="24">
        <v>148666</v>
      </c>
      <c r="D1619" s="26" t="s">
        <v>3069</v>
      </c>
      <c r="E1619" s="6" t="str">
        <f>IF(TicketTotals35[[#This Row],[New Tickets]]&gt;=500, "TRUE", "FALSE")</f>
        <v>FALSE</v>
      </c>
      <c r="F1619" s="28">
        <f>_xlfn.XLOOKUP(C1619,[1]Sheet1!$A$4:$A$1530,[1]Sheet1!$B$4:$B$1530)</f>
        <v>2</v>
      </c>
      <c r="G1619" s="4">
        <f>IF(TicketTotals35[[#This Row],[New Tickets]]&gt;499, TicketTotals35[[#This Row],[New Tickets]], 0)</f>
        <v>0</v>
      </c>
      <c r="H1619" s="3">
        <f>ROUND((TicketTotals35[[#This Row],[Billed Tickets]]/$F$5)*$F$6, 2)</f>
        <v>0</v>
      </c>
      <c r="I1619" s="2">
        <f>TicketTotals35[[#This Row],[Billed Tickets]]/$F$5</f>
        <v>0</v>
      </c>
    </row>
    <row r="1620" spans="1:9" x14ac:dyDescent="0.35">
      <c r="A1620" s="27" t="s">
        <v>1759</v>
      </c>
      <c r="B1620" s="8" t="s">
        <v>2951</v>
      </c>
      <c r="C1620" s="24">
        <v>148685</v>
      </c>
      <c r="D1620" s="25" t="s">
        <v>2383</v>
      </c>
      <c r="E1620" s="6" t="str">
        <f>IF(TicketTotals35[[#This Row],[New Tickets]]&gt;=500, "TRUE", "FALSE")</f>
        <v>TRUE</v>
      </c>
      <c r="F1620" s="28">
        <f>_xlfn.XLOOKUP(C1620,[1]Sheet1!$A$4:$A$1530,[1]Sheet1!$B$4:$B$1530)</f>
        <v>798</v>
      </c>
      <c r="G1620" s="4">
        <f>IF(TicketTotals35[[#This Row],[New Tickets]]&gt;499, TicketTotals35[[#This Row],[New Tickets]], 0)</f>
        <v>798</v>
      </c>
      <c r="H1620" s="3">
        <f>ROUND((TicketTotals35[[#This Row],[Billed Tickets]]/$F$5)*$F$6, 2)</f>
        <v>521.09</v>
      </c>
      <c r="I1620" s="2">
        <f>TicketTotals35[[#This Row],[Billed Tickets]]/$F$5</f>
        <v>9.9255114001588088E-5</v>
      </c>
    </row>
    <row r="1621" spans="1:9" x14ac:dyDescent="0.35">
      <c r="A1621" s="27" t="s">
        <v>1759</v>
      </c>
      <c r="B1621" s="8" t="s">
        <v>2951</v>
      </c>
      <c r="C1621" s="24">
        <v>148719</v>
      </c>
      <c r="D1621" s="26" t="s">
        <v>2384</v>
      </c>
      <c r="E1621" s="6" t="str">
        <f>IF(TicketTotals35[[#This Row],[New Tickets]]&gt;=500, "TRUE", "FALSE")</f>
        <v>FALSE</v>
      </c>
      <c r="F1621" s="28">
        <f>_xlfn.XLOOKUP(C1621,[1]Sheet1!$A$4:$A$1530,[1]Sheet1!$B$4:$B$1530)</f>
        <v>55</v>
      </c>
      <c r="G1621" s="4">
        <f>IF(TicketTotals35[[#This Row],[New Tickets]]&gt;499, TicketTotals35[[#This Row],[New Tickets]], 0)</f>
        <v>0</v>
      </c>
      <c r="H1621" s="3">
        <f>ROUND((TicketTotals35[[#This Row],[Billed Tickets]]/$F$5)*$F$6, 2)</f>
        <v>0</v>
      </c>
      <c r="I1621" s="2">
        <f>TicketTotals35[[#This Row],[Billed Tickets]]/$F$5</f>
        <v>0</v>
      </c>
    </row>
    <row r="1622" spans="1:9" x14ac:dyDescent="0.35">
      <c r="A1622" s="27" t="s">
        <v>1759</v>
      </c>
      <c r="B1622" s="8" t="s">
        <v>2951</v>
      </c>
      <c r="C1622" s="24">
        <v>148900</v>
      </c>
      <c r="D1622" s="25" t="s">
        <v>2385</v>
      </c>
      <c r="E1622" s="6" t="str">
        <f>IF(TicketTotals35[[#This Row],[New Tickets]]&gt;=500, "TRUE", "FALSE")</f>
        <v>FALSE</v>
      </c>
      <c r="F1622" s="28">
        <f>_xlfn.XLOOKUP(C1622,[1]Sheet1!$A$4:$A$1530,[1]Sheet1!$B$4:$B$1530)</f>
        <v>460</v>
      </c>
      <c r="G1622" s="4">
        <f>IF(TicketTotals35[[#This Row],[New Tickets]]&gt;499, TicketTotals35[[#This Row],[New Tickets]], 0)</f>
        <v>0</v>
      </c>
      <c r="H1622" s="3">
        <f>ROUND((TicketTotals35[[#This Row],[Billed Tickets]]/$F$5)*$F$6, 2)</f>
        <v>0</v>
      </c>
      <c r="I1622" s="2">
        <f>TicketTotals35[[#This Row],[Billed Tickets]]/$F$5</f>
        <v>0</v>
      </c>
    </row>
    <row r="1623" spans="1:9" x14ac:dyDescent="0.35">
      <c r="A1623" s="27" t="s">
        <v>1759</v>
      </c>
      <c r="B1623" s="8" t="s">
        <v>2951</v>
      </c>
      <c r="C1623" s="24">
        <v>148952</v>
      </c>
      <c r="D1623" s="26" t="s">
        <v>2386</v>
      </c>
      <c r="E1623" s="6" t="str">
        <f>IF(TicketTotals35[[#This Row],[New Tickets]]&gt;=500, "TRUE", "FALSE")</f>
        <v>TRUE</v>
      </c>
      <c r="F1623" s="28">
        <f>_xlfn.XLOOKUP(C1623,[1]Sheet1!$A$4:$A$1530,[1]Sheet1!$B$4:$B$1530)</f>
        <v>1938</v>
      </c>
      <c r="G1623" s="4">
        <f>IF(TicketTotals35[[#This Row],[New Tickets]]&gt;499, TicketTotals35[[#This Row],[New Tickets]], 0)</f>
        <v>1938</v>
      </c>
      <c r="H1623" s="3">
        <f>ROUND((TicketTotals35[[#This Row],[Billed Tickets]]/$F$5)*$F$6, 2)</f>
        <v>1265.5</v>
      </c>
      <c r="I1623" s="2">
        <f>TicketTotals35[[#This Row],[Billed Tickets]]/$F$5</f>
        <v>2.4104813400385676E-4</v>
      </c>
    </row>
    <row r="1624" spans="1:9" x14ac:dyDescent="0.35">
      <c r="A1624" s="27" t="s">
        <v>1759</v>
      </c>
      <c r="B1624" s="8" t="s">
        <v>2951</v>
      </c>
      <c r="C1624" s="24">
        <v>148964</v>
      </c>
      <c r="D1624" s="25" t="s">
        <v>2359</v>
      </c>
      <c r="E1624" s="6" t="str">
        <f>IF(TicketTotals35[[#This Row],[New Tickets]]&gt;=500, "TRUE", "FALSE")</f>
        <v>FALSE</v>
      </c>
      <c r="F1624" s="28">
        <f>_xlfn.XLOOKUP(C1624,[1]Sheet1!$A$4:$A$1530,[1]Sheet1!$B$4:$B$1530)</f>
        <v>12</v>
      </c>
      <c r="G1624" s="4">
        <f>IF(TicketTotals35[[#This Row],[New Tickets]]&gt;499, TicketTotals35[[#This Row],[New Tickets]], 0)</f>
        <v>0</v>
      </c>
      <c r="H1624" s="3">
        <f>ROUND((TicketTotals35[[#This Row],[Billed Tickets]]/$F$5)*$F$6, 2)</f>
        <v>0</v>
      </c>
      <c r="I1624" s="2">
        <f>TicketTotals35[[#This Row],[Billed Tickets]]/$F$5</f>
        <v>0</v>
      </c>
    </row>
    <row r="1625" spans="1:9" x14ac:dyDescent="0.35">
      <c r="A1625" s="27" t="s">
        <v>1759</v>
      </c>
      <c r="B1625" s="8" t="s">
        <v>2951</v>
      </c>
      <c r="C1625" s="24">
        <v>148976</v>
      </c>
      <c r="D1625" s="26" t="s">
        <v>3070</v>
      </c>
      <c r="E1625" s="6" t="str">
        <f>IF(TicketTotals35[[#This Row],[New Tickets]]&gt;=500, "TRUE", "FALSE")</f>
        <v>TRUE</v>
      </c>
      <c r="F1625" s="28">
        <f>_xlfn.XLOOKUP(C1625,[1]Sheet1!$A$4:$A$1530,[1]Sheet1!$B$4:$B$1530)</f>
        <v>2365</v>
      </c>
      <c r="G1625" s="4">
        <f>IF(TicketTotals35[[#This Row],[New Tickets]]&gt;499, TicketTotals35[[#This Row],[New Tickets]], 0)</f>
        <v>2365</v>
      </c>
      <c r="H1625" s="3">
        <f>ROUND((TicketTotals35[[#This Row],[Billed Tickets]]/$F$5)*$F$6, 2)</f>
        <v>1544.33</v>
      </c>
      <c r="I1625" s="2">
        <f>TicketTotals35[[#This Row],[Billed Tickets]]/$F$5</f>
        <v>2.9415832658365388E-4</v>
      </c>
    </row>
    <row r="1626" spans="1:9" x14ac:dyDescent="0.35">
      <c r="A1626" s="27" t="s">
        <v>1759</v>
      </c>
      <c r="B1626" s="8" t="s">
        <v>2951</v>
      </c>
      <c r="C1626" s="24">
        <v>148979</v>
      </c>
      <c r="D1626" s="26" t="s">
        <v>2387</v>
      </c>
      <c r="E1626" s="6" t="str">
        <f>IF(TicketTotals35[[#This Row],[New Tickets]]&gt;=500, "TRUE", "FALSE")</f>
        <v>FALSE</v>
      </c>
      <c r="F1626" s="28">
        <f>_xlfn.XLOOKUP(C1626,[1]Sheet1!$A$4:$A$1530,[1]Sheet1!$B$4:$B$1530)</f>
        <v>65</v>
      </c>
      <c r="G1626" s="4">
        <f>IF(TicketTotals35[[#This Row],[New Tickets]]&gt;499, TicketTotals35[[#This Row],[New Tickets]], 0)</f>
        <v>0</v>
      </c>
      <c r="H1626" s="3">
        <f>ROUND((TicketTotals35[[#This Row],[Billed Tickets]]/$F$5)*$F$6, 2)</f>
        <v>0</v>
      </c>
      <c r="I1626" s="2">
        <f>TicketTotals35[[#This Row],[Billed Tickets]]/$F$5</f>
        <v>0</v>
      </c>
    </row>
    <row r="1627" spans="1:9" x14ac:dyDescent="0.35">
      <c r="A1627" s="27" t="s">
        <v>1759</v>
      </c>
      <c r="B1627" s="8" t="s">
        <v>2951</v>
      </c>
      <c r="C1627" s="24">
        <v>148982</v>
      </c>
      <c r="D1627" s="25" t="s">
        <v>3071</v>
      </c>
      <c r="E1627" s="6" t="str">
        <f>IF(TicketTotals35[[#This Row],[New Tickets]]&gt;=500, "TRUE", "FALSE")</f>
        <v>FALSE</v>
      </c>
      <c r="F1627" s="28">
        <f>_xlfn.XLOOKUP(C1627,[1]Sheet1!$A$4:$A$1530,[1]Sheet1!$B$4:$B$1530)</f>
        <v>44</v>
      </c>
      <c r="G1627" s="4">
        <f>IF(TicketTotals35[[#This Row],[New Tickets]]&gt;499, TicketTotals35[[#This Row],[New Tickets]], 0)</f>
        <v>0</v>
      </c>
      <c r="H1627" s="3">
        <f>ROUND((TicketTotals35[[#This Row],[Billed Tickets]]/$F$5)*$F$6, 2)</f>
        <v>0</v>
      </c>
      <c r="I1627" s="2">
        <f>TicketTotals35[[#This Row],[Billed Tickets]]/$F$5</f>
        <v>0</v>
      </c>
    </row>
    <row r="1628" spans="1:9" x14ac:dyDescent="0.35">
      <c r="A1628" s="27" t="s">
        <v>1759</v>
      </c>
      <c r="B1628" s="8" t="s">
        <v>2951</v>
      </c>
      <c r="C1628" s="24">
        <v>148986</v>
      </c>
      <c r="D1628" s="25" t="s">
        <v>2388</v>
      </c>
      <c r="E1628" s="6" t="str">
        <f>IF(TicketTotals35[[#This Row],[New Tickets]]&gt;=500, "TRUE", "FALSE")</f>
        <v>FALSE</v>
      </c>
      <c r="F1628" s="28">
        <f>_xlfn.XLOOKUP(C1628,[1]Sheet1!$A$4:$A$1530,[1]Sheet1!$B$4:$B$1530)</f>
        <v>47</v>
      </c>
      <c r="G1628" s="4">
        <f>IF(TicketTotals35[[#This Row],[New Tickets]]&gt;499, TicketTotals35[[#This Row],[New Tickets]], 0)</f>
        <v>0</v>
      </c>
      <c r="H1628" s="3">
        <f>ROUND((TicketTotals35[[#This Row],[Billed Tickets]]/$F$5)*$F$6, 2)</f>
        <v>0</v>
      </c>
      <c r="I1628" s="2">
        <f>TicketTotals35[[#This Row],[Billed Tickets]]/$F$5</f>
        <v>0</v>
      </c>
    </row>
    <row r="1629" spans="1:9" x14ac:dyDescent="0.35">
      <c r="A1629" s="27" t="s">
        <v>1759</v>
      </c>
      <c r="B1629" s="8" t="s">
        <v>2951</v>
      </c>
      <c r="C1629" s="24">
        <v>148987</v>
      </c>
      <c r="D1629" s="26" t="s">
        <v>2389</v>
      </c>
      <c r="E1629" s="6" t="str">
        <f>IF(TicketTotals35[[#This Row],[New Tickets]]&gt;=500, "TRUE", "FALSE")</f>
        <v>FALSE</v>
      </c>
      <c r="F1629" s="28">
        <f>_xlfn.XLOOKUP(C1629,[1]Sheet1!$A$4:$A$1530,[1]Sheet1!$B$4:$B$1530)</f>
        <v>10</v>
      </c>
      <c r="G1629" s="4">
        <f>IF(TicketTotals35[[#This Row],[New Tickets]]&gt;499, TicketTotals35[[#This Row],[New Tickets]], 0)</f>
        <v>0</v>
      </c>
      <c r="H1629" s="3">
        <f>ROUND((TicketTotals35[[#This Row],[Billed Tickets]]/$F$5)*$F$6, 2)</f>
        <v>0</v>
      </c>
      <c r="I1629" s="2">
        <f>TicketTotals35[[#This Row],[Billed Tickets]]/$F$5</f>
        <v>0</v>
      </c>
    </row>
    <row r="1630" spans="1:9" x14ac:dyDescent="0.35">
      <c r="A1630" s="27" t="s">
        <v>1759</v>
      </c>
      <c r="B1630" s="8" t="s">
        <v>2951</v>
      </c>
      <c r="C1630" s="24">
        <v>148989</v>
      </c>
      <c r="D1630" s="25" t="s">
        <v>2390</v>
      </c>
      <c r="E1630" s="6" t="str">
        <f>IF(TicketTotals35[[#This Row],[New Tickets]]&gt;=500, "TRUE", "FALSE")</f>
        <v>FALSE</v>
      </c>
      <c r="F1630" s="28">
        <f>_xlfn.XLOOKUP(C1630,[1]Sheet1!$A$4:$A$1530,[1]Sheet1!$B$4:$B$1530)</f>
        <v>8</v>
      </c>
      <c r="G1630" s="4">
        <f>IF(TicketTotals35[[#This Row],[New Tickets]]&gt;499, TicketTotals35[[#This Row],[New Tickets]], 0)</f>
        <v>0</v>
      </c>
      <c r="H1630" s="3">
        <f>ROUND((TicketTotals35[[#This Row],[Billed Tickets]]/$F$5)*$F$6, 2)</f>
        <v>0</v>
      </c>
      <c r="I1630" s="2">
        <f>TicketTotals35[[#This Row],[Billed Tickets]]/$F$5</f>
        <v>0</v>
      </c>
    </row>
    <row r="1631" spans="1:9" x14ac:dyDescent="0.35">
      <c r="A1631" s="27" t="s">
        <v>1759</v>
      </c>
      <c r="B1631" s="8" t="s">
        <v>2951</v>
      </c>
      <c r="C1631" s="24">
        <v>148992</v>
      </c>
      <c r="D1631" s="26" t="s">
        <v>2392</v>
      </c>
      <c r="E1631" s="6" t="str">
        <f>IF(TicketTotals35[[#This Row],[New Tickets]]&gt;=500, "TRUE", "FALSE")</f>
        <v>TRUE</v>
      </c>
      <c r="F1631" s="28">
        <f>_xlfn.XLOOKUP(C1631,[1]Sheet1!$A$4:$A$1530,[1]Sheet1!$B$4:$B$1530)</f>
        <v>1226</v>
      </c>
      <c r="G1631" s="4">
        <f>IF(TicketTotals35[[#This Row],[New Tickets]]&gt;499, TicketTotals35[[#This Row],[New Tickets]], 0)</f>
        <v>1226</v>
      </c>
      <c r="H1631" s="3">
        <f>ROUND((TicketTotals35[[#This Row],[Billed Tickets]]/$F$5)*$F$6, 2)</f>
        <v>800.57</v>
      </c>
      <c r="I1631" s="2">
        <f>TicketTotals35[[#This Row],[Billed Tickets]]/$F$5</f>
        <v>1.5248968642349246E-4</v>
      </c>
    </row>
    <row r="1632" spans="1:9" x14ac:dyDescent="0.35">
      <c r="A1632" s="27" t="s">
        <v>1759</v>
      </c>
      <c r="B1632" s="8" t="s">
        <v>2951</v>
      </c>
      <c r="C1632" s="24">
        <v>148996</v>
      </c>
      <c r="D1632" s="25" t="s">
        <v>2391</v>
      </c>
      <c r="E1632" s="6" t="str">
        <f>IF(TicketTotals35[[#This Row],[New Tickets]]&gt;=500, "TRUE", "FALSE")</f>
        <v>FALSE</v>
      </c>
      <c r="F1632" s="28">
        <f>_xlfn.XLOOKUP(C1632,[1]Sheet1!$A$4:$A$1530,[1]Sheet1!$B$4:$B$1530)</f>
        <v>11</v>
      </c>
      <c r="G1632" s="4">
        <f>IF(TicketTotals35[[#This Row],[New Tickets]]&gt;499, TicketTotals35[[#This Row],[New Tickets]], 0)</f>
        <v>0</v>
      </c>
      <c r="H1632" s="3">
        <f>ROUND((TicketTotals35[[#This Row],[Billed Tickets]]/$F$5)*$F$6, 2)</f>
        <v>0</v>
      </c>
      <c r="I1632" s="2">
        <f>TicketTotals35[[#This Row],[Billed Tickets]]/$F$5</f>
        <v>0</v>
      </c>
    </row>
    <row r="1633" spans="1:9" x14ac:dyDescent="0.35">
      <c r="A1633" s="27" t="s">
        <v>1759</v>
      </c>
      <c r="B1633" s="8" t="s">
        <v>2951</v>
      </c>
      <c r="C1633" s="24">
        <v>148999</v>
      </c>
      <c r="D1633" s="26" t="s">
        <v>2393</v>
      </c>
      <c r="E1633" s="6" t="str">
        <f>IF(TicketTotals35[[#This Row],[New Tickets]]&gt;=500, "TRUE", "FALSE")</f>
        <v>FALSE</v>
      </c>
      <c r="F1633" s="28">
        <f>_xlfn.XLOOKUP(C1633,[1]Sheet1!$A$4:$A$1530,[1]Sheet1!$B$4:$B$1530)</f>
        <v>338</v>
      </c>
      <c r="G1633" s="4">
        <f>IF(TicketTotals35[[#This Row],[New Tickets]]&gt;499, TicketTotals35[[#This Row],[New Tickets]], 0)</f>
        <v>0</v>
      </c>
      <c r="H1633" s="3">
        <f>ROUND((TicketTotals35[[#This Row],[Billed Tickets]]/$F$5)*$F$6, 2)</f>
        <v>0</v>
      </c>
      <c r="I1633" s="2">
        <f>TicketTotals35[[#This Row],[Billed Tickets]]/$F$5</f>
        <v>0</v>
      </c>
    </row>
    <row r="1634" spans="1:9" x14ac:dyDescent="0.35">
      <c r="A1634" s="27" t="s">
        <v>1759</v>
      </c>
      <c r="B1634" s="8" t="s">
        <v>2951</v>
      </c>
      <c r="C1634" s="24">
        <v>149004</v>
      </c>
      <c r="D1634" s="25" t="s">
        <v>3072</v>
      </c>
      <c r="E1634" s="6" t="str">
        <f>IF(TicketTotals35[[#This Row],[New Tickets]]&gt;=500, "TRUE", "FALSE")</f>
        <v>FALSE</v>
      </c>
      <c r="F1634" s="28">
        <f>_xlfn.XLOOKUP(C1634,[1]Sheet1!$A$4:$A$1530,[1]Sheet1!$B$4:$B$1530)</f>
        <v>146</v>
      </c>
      <c r="G1634" s="4">
        <f>IF(TicketTotals35[[#This Row],[New Tickets]]&gt;499, TicketTotals35[[#This Row],[New Tickets]], 0)</f>
        <v>0</v>
      </c>
      <c r="H1634" s="3">
        <f>ROUND((TicketTotals35[[#This Row],[Billed Tickets]]/$F$5)*$F$6, 2)</f>
        <v>0</v>
      </c>
      <c r="I1634" s="2">
        <f>TicketTotals35[[#This Row],[Billed Tickets]]/$F$5</f>
        <v>0</v>
      </c>
    </row>
    <row r="1635" spans="1:9" x14ac:dyDescent="0.35">
      <c r="A1635" s="27" t="s">
        <v>1759</v>
      </c>
      <c r="B1635" s="8" t="s">
        <v>2951</v>
      </c>
      <c r="C1635" s="24">
        <v>149005</v>
      </c>
      <c r="D1635" s="26" t="s">
        <v>2394</v>
      </c>
      <c r="E1635" s="6" t="str">
        <f>IF(TicketTotals35[[#This Row],[New Tickets]]&gt;=500, "TRUE", "FALSE")</f>
        <v>FALSE</v>
      </c>
      <c r="F1635" s="28">
        <f>_xlfn.XLOOKUP(C1635,[1]Sheet1!$A$4:$A$1530,[1]Sheet1!$B$4:$B$1530)</f>
        <v>92</v>
      </c>
      <c r="G1635" s="4">
        <f>IF(TicketTotals35[[#This Row],[New Tickets]]&gt;499, TicketTotals35[[#This Row],[New Tickets]], 0)</f>
        <v>0</v>
      </c>
      <c r="H1635" s="3">
        <f>ROUND((TicketTotals35[[#This Row],[Billed Tickets]]/$F$5)*$F$6, 2)</f>
        <v>0</v>
      </c>
      <c r="I1635" s="2">
        <f>TicketTotals35[[#This Row],[Billed Tickets]]/$F$5</f>
        <v>0</v>
      </c>
    </row>
    <row r="1636" spans="1:9" x14ac:dyDescent="0.35">
      <c r="A1636" s="27" t="s">
        <v>1759</v>
      </c>
      <c r="B1636" s="8" t="s">
        <v>2951</v>
      </c>
      <c r="C1636" s="24">
        <v>149013</v>
      </c>
      <c r="D1636" s="25" t="s">
        <v>2395</v>
      </c>
      <c r="E1636" s="6" t="str">
        <f>IF(TicketTotals35[[#This Row],[New Tickets]]&gt;=500, "TRUE", "FALSE")</f>
        <v>FALSE</v>
      </c>
      <c r="F1636" s="28">
        <f>_xlfn.XLOOKUP(C1636,[1]Sheet1!$A$4:$A$1530,[1]Sheet1!$B$4:$B$1530)</f>
        <v>64</v>
      </c>
      <c r="G1636" s="4">
        <f>IF(TicketTotals35[[#This Row],[New Tickets]]&gt;499, TicketTotals35[[#This Row],[New Tickets]], 0)</f>
        <v>0</v>
      </c>
      <c r="H1636" s="3">
        <f>ROUND((TicketTotals35[[#This Row],[Billed Tickets]]/$F$5)*$F$6, 2)</f>
        <v>0</v>
      </c>
      <c r="I1636" s="2">
        <f>TicketTotals35[[#This Row],[Billed Tickets]]/$F$5</f>
        <v>0</v>
      </c>
    </row>
    <row r="1637" spans="1:9" x14ac:dyDescent="0.35">
      <c r="A1637" s="27" t="s">
        <v>1759</v>
      </c>
      <c r="B1637" s="8" t="s">
        <v>2951</v>
      </c>
      <c r="C1637" s="24">
        <v>149018</v>
      </c>
      <c r="D1637" s="26" t="s">
        <v>2397</v>
      </c>
      <c r="E1637" s="6" t="str">
        <f>IF(TicketTotals35[[#This Row],[New Tickets]]&gt;=500, "TRUE", "FALSE")</f>
        <v>FALSE</v>
      </c>
      <c r="F1637" s="28">
        <f>_xlfn.XLOOKUP(C1637,[1]Sheet1!$A$4:$A$1530,[1]Sheet1!$B$4:$B$1530)</f>
        <v>9</v>
      </c>
      <c r="G1637" s="4">
        <f>IF(TicketTotals35[[#This Row],[New Tickets]]&gt;499, TicketTotals35[[#This Row],[New Tickets]], 0)</f>
        <v>0</v>
      </c>
      <c r="H1637" s="3">
        <f>ROUND((TicketTotals35[[#This Row],[Billed Tickets]]/$F$5)*$F$6, 2)</f>
        <v>0</v>
      </c>
      <c r="I1637" s="2">
        <f>TicketTotals35[[#This Row],[Billed Tickets]]/$F$5</f>
        <v>0</v>
      </c>
    </row>
    <row r="1638" spans="1:9" x14ac:dyDescent="0.35">
      <c r="A1638" s="27" t="s">
        <v>1759</v>
      </c>
      <c r="B1638" s="8" t="s">
        <v>2951</v>
      </c>
      <c r="C1638" s="24">
        <v>149022</v>
      </c>
      <c r="D1638" s="25" t="s">
        <v>2398</v>
      </c>
      <c r="E1638" s="6" t="str">
        <f>IF(TicketTotals35[[#This Row],[New Tickets]]&gt;=500, "TRUE", "FALSE")</f>
        <v>FALSE</v>
      </c>
      <c r="F1638" s="28">
        <f>_xlfn.XLOOKUP(C1638,[1]Sheet1!$A$4:$A$1530,[1]Sheet1!$B$4:$B$1530)</f>
        <v>181</v>
      </c>
      <c r="G1638" s="4">
        <f>IF(TicketTotals35[[#This Row],[New Tickets]]&gt;499, TicketTotals35[[#This Row],[New Tickets]], 0)</f>
        <v>0</v>
      </c>
      <c r="H1638" s="3">
        <f>ROUND((TicketTotals35[[#This Row],[Billed Tickets]]/$F$5)*$F$6, 2)</f>
        <v>0</v>
      </c>
      <c r="I1638" s="2">
        <f>TicketTotals35[[#This Row],[Billed Tickets]]/$F$5</f>
        <v>0</v>
      </c>
    </row>
    <row r="1639" spans="1:9" x14ac:dyDescent="0.35">
      <c r="A1639" s="27" t="s">
        <v>1759</v>
      </c>
      <c r="B1639" s="8" t="s">
        <v>2951</v>
      </c>
      <c r="C1639" s="24">
        <v>149026</v>
      </c>
      <c r="D1639" s="26" t="s">
        <v>2400</v>
      </c>
      <c r="E1639" s="6" t="str">
        <f>IF(TicketTotals35[[#This Row],[New Tickets]]&gt;=500, "TRUE", "FALSE")</f>
        <v>FALSE</v>
      </c>
      <c r="F1639" s="28">
        <f>_xlfn.XLOOKUP(C1639,[1]Sheet1!$A$4:$A$1530,[1]Sheet1!$B$4:$B$1530)</f>
        <v>147</v>
      </c>
      <c r="G1639" s="4">
        <f>IF(TicketTotals35[[#This Row],[New Tickets]]&gt;499, TicketTotals35[[#This Row],[New Tickets]], 0)</f>
        <v>0</v>
      </c>
      <c r="H1639" s="3">
        <f>ROUND((TicketTotals35[[#This Row],[Billed Tickets]]/$F$5)*$F$6, 2)</f>
        <v>0</v>
      </c>
      <c r="I1639" s="2">
        <f>TicketTotals35[[#This Row],[Billed Tickets]]/$F$5</f>
        <v>0</v>
      </c>
    </row>
    <row r="1640" spans="1:9" x14ac:dyDescent="0.35">
      <c r="A1640" s="27" t="s">
        <v>1759</v>
      </c>
      <c r="B1640" s="8" t="s">
        <v>2951</v>
      </c>
      <c r="C1640" s="24">
        <v>149033</v>
      </c>
      <c r="D1640" s="25" t="s">
        <v>2401</v>
      </c>
      <c r="E1640" s="6" t="str">
        <f>IF(TicketTotals35[[#This Row],[New Tickets]]&gt;=500, "TRUE", "FALSE")</f>
        <v>FALSE</v>
      </c>
      <c r="F1640" s="28">
        <f>_xlfn.XLOOKUP(C1640,[1]Sheet1!$A$4:$A$1530,[1]Sheet1!$B$4:$B$1530)</f>
        <v>19</v>
      </c>
      <c r="G1640" s="4">
        <f>IF(TicketTotals35[[#This Row],[New Tickets]]&gt;499, TicketTotals35[[#This Row],[New Tickets]], 0)</f>
        <v>0</v>
      </c>
      <c r="H1640" s="3">
        <f>ROUND((TicketTotals35[[#This Row],[Billed Tickets]]/$F$5)*$F$6, 2)</f>
        <v>0</v>
      </c>
      <c r="I1640" s="2">
        <f>TicketTotals35[[#This Row],[Billed Tickets]]/$F$5</f>
        <v>0</v>
      </c>
    </row>
    <row r="1641" spans="1:9" x14ac:dyDescent="0.35">
      <c r="A1641" s="27" t="s">
        <v>1759</v>
      </c>
      <c r="B1641" s="8" t="s">
        <v>2951</v>
      </c>
      <c r="C1641" s="24">
        <v>149123</v>
      </c>
      <c r="D1641" s="26" t="s">
        <v>2402</v>
      </c>
      <c r="E1641" s="6" t="str">
        <f>IF(TicketTotals35[[#This Row],[New Tickets]]&gt;=500, "TRUE", "FALSE")</f>
        <v>FALSE</v>
      </c>
      <c r="F1641" s="28">
        <f>_xlfn.XLOOKUP(C1641,[1]Sheet1!$A$4:$A$1530,[1]Sheet1!$B$4:$B$1530)</f>
        <v>10</v>
      </c>
      <c r="G1641" s="4">
        <f>IF(TicketTotals35[[#This Row],[New Tickets]]&gt;499, TicketTotals35[[#This Row],[New Tickets]], 0)</f>
        <v>0</v>
      </c>
      <c r="H1641" s="3">
        <f>ROUND((TicketTotals35[[#This Row],[Billed Tickets]]/$F$5)*$F$6, 2)</f>
        <v>0</v>
      </c>
      <c r="I1641" s="2">
        <f>TicketTotals35[[#This Row],[Billed Tickets]]/$F$5</f>
        <v>0</v>
      </c>
    </row>
    <row r="1642" spans="1:9" x14ac:dyDescent="0.35">
      <c r="A1642" s="27" t="s">
        <v>1759</v>
      </c>
      <c r="B1642" s="8" t="s">
        <v>2951</v>
      </c>
      <c r="C1642" s="24">
        <v>149235</v>
      </c>
      <c r="D1642" s="25" t="s">
        <v>2403</v>
      </c>
      <c r="E1642" s="6" t="str">
        <f>IF(TicketTotals35[[#This Row],[New Tickets]]&gt;=500, "TRUE", "FALSE")</f>
        <v>FALSE</v>
      </c>
      <c r="F1642" s="28">
        <f>_xlfn.XLOOKUP(C1642,[1]Sheet1!$A$4:$A$1530,[1]Sheet1!$B$4:$B$1530)</f>
        <v>1</v>
      </c>
      <c r="G1642" s="4">
        <f>IF(TicketTotals35[[#This Row],[New Tickets]]&gt;499, TicketTotals35[[#This Row],[New Tickets]], 0)</f>
        <v>0</v>
      </c>
      <c r="H1642" s="3">
        <f>ROUND((TicketTotals35[[#This Row],[Billed Tickets]]/$F$5)*$F$6, 2)</f>
        <v>0</v>
      </c>
      <c r="I1642" s="2">
        <f>TicketTotals35[[#This Row],[Billed Tickets]]/$F$5</f>
        <v>0</v>
      </c>
    </row>
    <row r="1643" spans="1:9" x14ac:dyDescent="0.35">
      <c r="A1643" s="27" t="s">
        <v>1759</v>
      </c>
      <c r="B1643" s="8" t="s">
        <v>2951</v>
      </c>
      <c r="C1643" s="24">
        <v>149348</v>
      </c>
      <c r="D1643" s="26" t="s">
        <v>2404</v>
      </c>
      <c r="E1643" s="6" t="str">
        <f>IF(TicketTotals35[[#This Row],[New Tickets]]&gt;=500, "TRUE", "FALSE")</f>
        <v>FALSE</v>
      </c>
      <c r="F1643" s="28">
        <f>_xlfn.XLOOKUP(C1643,[1]Sheet1!$A$4:$A$1530,[1]Sheet1!$B$4:$B$1530)</f>
        <v>86</v>
      </c>
      <c r="G1643" s="4">
        <f>IF(TicketTotals35[[#This Row],[New Tickets]]&gt;499, TicketTotals35[[#This Row],[New Tickets]], 0)</f>
        <v>0</v>
      </c>
      <c r="H1643" s="3">
        <f>ROUND((TicketTotals35[[#This Row],[Billed Tickets]]/$F$5)*$F$6, 2)</f>
        <v>0</v>
      </c>
      <c r="I1643" s="2">
        <f>TicketTotals35[[#This Row],[Billed Tickets]]/$F$5</f>
        <v>0</v>
      </c>
    </row>
    <row r="1644" spans="1:9" x14ac:dyDescent="0.35">
      <c r="A1644" s="27" t="s">
        <v>1759</v>
      </c>
      <c r="B1644" s="8" t="s">
        <v>2951</v>
      </c>
      <c r="C1644" s="24">
        <v>149349</v>
      </c>
      <c r="D1644" s="25" t="s">
        <v>2396</v>
      </c>
      <c r="E1644" s="6" t="str">
        <f>IF(TicketTotals35[[#This Row],[New Tickets]]&gt;=500, "TRUE", "FALSE")</f>
        <v>FALSE</v>
      </c>
      <c r="F1644" s="28">
        <f>_xlfn.XLOOKUP(C1644,[1]Sheet1!$A$4:$A$1530,[1]Sheet1!$B$4:$B$1530)</f>
        <v>209</v>
      </c>
      <c r="G1644" s="4">
        <f>IF(TicketTotals35[[#This Row],[New Tickets]]&gt;499, TicketTotals35[[#This Row],[New Tickets]], 0)</f>
        <v>0</v>
      </c>
      <c r="H1644" s="3">
        <f>ROUND((TicketTotals35[[#This Row],[Billed Tickets]]/$F$5)*$F$6, 2)</f>
        <v>0</v>
      </c>
      <c r="I1644" s="2">
        <f>TicketTotals35[[#This Row],[Billed Tickets]]/$F$5</f>
        <v>0</v>
      </c>
    </row>
    <row r="1645" spans="1:9" x14ac:dyDescent="0.35">
      <c r="A1645" s="27" t="s">
        <v>1759</v>
      </c>
      <c r="B1645" s="8" t="s">
        <v>2951</v>
      </c>
      <c r="C1645" s="24">
        <v>149374</v>
      </c>
      <c r="D1645" s="26" t="s">
        <v>2405</v>
      </c>
      <c r="E1645" s="6" t="str">
        <f>IF(TicketTotals35[[#This Row],[New Tickets]]&gt;=500, "TRUE", "FALSE")</f>
        <v>FALSE</v>
      </c>
      <c r="F1645" s="28">
        <f>_xlfn.XLOOKUP(C1645,[1]Sheet1!$A$4:$A$1530,[1]Sheet1!$B$4:$B$1530)</f>
        <v>82</v>
      </c>
      <c r="G1645" s="4">
        <f>IF(TicketTotals35[[#This Row],[New Tickets]]&gt;499, TicketTotals35[[#This Row],[New Tickets]], 0)</f>
        <v>0</v>
      </c>
      <c r="H1645" s="3">
        <f>ROUND((TicketTotals35[[#This Row],[Billed Tickets]]/$F$5)*$F$6, 2)</f>
        <v>0</v>
      </c>
      <c r="I1645" s="2">
        <f>TicketTotals35[[#This Row],[Billed Tickets]]/$F$5</f>
        <v>0</v>
      </c>
    </row>
    <row r="1646" spans="1:9" x14ac:dyDescent="0.35">
      <c r="A1646" s="27" t="s">
        <v>1759</v>
      </c>
      <c r="B1646" s="8" t="s">
        <v>2951</v>
      </c>
      <c r="C1646" s="24">
        <v>149420</v>
      </c>
      <c r="D1646" s="25" t="s">
        <v>733</v>
      </c>
      <c r="E1646" s="6" t="str">
        <f>IF(TicketTotals35[[#This Row],[New Tickets]]&gt;=500, "TRUE", "FALSE")</f>
        <v>FALSE</v>
      </c>
      <c r="F1646" s="28">
        <f>_xlfn.XLOOKUP(C1646,[1]Sheet1!$A$4:$A$1530,[1]Sheet1!$B$4:$B$1530)</f>
        <v>291</v>
      </c>
      <c r="G1646" s="4">
        <f>IF(TicketTotals35[[#This Row],[New Tickets]]&gt;499, TicketTotals35[[#This Row],[New Tickets]], 0)</f>
        <v>0</v>
      </c>
      <c r="H1646" s="3">
        <f>ROUND((TicketTotals35[[#This Row],[Billed Tickets]]/$F$5)*$F$6, 2)</f>
        <v>0</v>
      </c>
      <c r="I1646" s="2">
        <f>TicketTotals35[[#This Row],[Billed Tickets]]/$F$5</f>
        <v>0</v>
      </c>
    </row>
    <row r="1647" spans="1:9" x14ac:dyDescent="0.35">
      <c r="A1647" s="27" t="s">
        <v>1759</v>
      </c>
      <c r="B1647" s="8" t="s">
        <v>2951</v>
      </c>
      <c r="C1647" s="24">
        <v>149427</v>
      </c>
      <c r="D1647" s="26" t="s">
        <v>2406</v>
      </c>
      <c r="E1647" s="6" t="str">
        <f>IF(TicketTotals35[[#This Row],[New Tickets]]&gt;=500, "TRUE", "FALSE")</f>
        <v>FALSE</v>
      </c>
      <c r="F1647" s="28">
        <f>_xlfn.XLOOKUP(C1647,[1]Sheet1!$A$4:$A$1530,[1]Sheet1!$B$4:$B$1530)</f>
        <v>50</v>
      </c>
      <c r="G1647" s="4">
        <f>IF(TicketTotals35[[#This Row],[New Tickets]]&gt;499, TicketTotals35[[#This Row],[New Tickets]], 0)</f>
        <v>0</v>
      </c>
      <c r="H1647" s="3">
        <f>ROUND((TicketTotals35[[#This Row],[Billed Tickets]]/$F$5)*$F$6, 2)</f>
        <v>0</v>
      </c>
      <c r="I1647" s="2">
        <f>TicketTotals35[[#This Row],[Billed Tickets]]/$F$5</f>
        <v>0</v>
      </c>
    </row>
    <row r="1648" spans="1:9" x14ac:dyDescent="0.35">
      <c r="A1648" s="27" t="s">
        <v>1759</v>
      </c>
      <c r="B1648" s="8" t="s">
        <v>2951</v>
      </c>
      <c r="C1648" s="24">
        <v>149433</v>
      </c>
      <c r="D1648" s="25" t="s">
        <v>2407</v>
      </c>
      <c r="E1648" s="6" t="str">
        <f>IF(TicketTotals35[[#This Row],[New Tickets]]&gt;=500, "TRUE", "FALSE")</f>
        <v>FALSE</v>
      </c>
      <c r="F1648" s="28">
        <f>_xlfn.XLOOKUP(C1648,[1]Sheet1!$A$4:$A$1530,[1]Sheet1!$B$4:$B$1530)</f>
        <v>15</v>
      </c>
      <c r="G1648" s="4">
        <f>IF(TicketTotals35[[#This Row],[New Tickets]]&gt;499, TicketTotals35[[#This Row],[New Tickets]], 0)</f>
        <v>0</v>
      </c>
      <c r="H1648" s="3">
        <f>ROUND((TicketTotals35[[#This Row],[Billed Tickets]]/$F$5)*$F$6, 2)</f>
        <v>0</v>
      </c>
      <c r="I1648" s="2">
        <f>TicketTotals35[[#This Row],[Billed Tickets]]/$F$5</f>
        <v>0</v>
      </c>
    </row>
    <row r="1649" spans="1:9" x14ac:dyDescent="0.35">
      <c r="A1649" s="27" t="s">
        <v>1759</v>
      </c>
      <c r="B1649" s="8" t="s">
        <v>2951</v>
      </c>
      <c r="C1649" s="24">
        <v>149503</v>
      </c>
      <c r="D1649" s="26" t="s">
        <v>2408</v>
      </c>
      <c r="E1649" s="6" t="str">
        <f>IF(TicketTotals35[[#This Row],[New Tickets]]&gt;=500, "TRUE", "FALSE")</f>
        <v>TRUE</v>
      </c>
      <c r="F1649" s="28">
        <f>_xlfn.XLOOKUP(C1649,[1]Sheet1!$A$4:$A$1530,[1]Sheet1!$B$4:$B$1530)</f>
        <v>2195</v>
      </c>
      <c r="G1649" s="4">
        <f>IF(TicketTotals35[[#This Row],[New Tickets]]&gt;499, TicketTotals35[[#This Row],[New Tickets]], 0)</f>
        <v>2195</v>
      </c>
      <c r="H1649" s="3">
        <f>ROUND((TicketTotals35[[#This Row],[Billed Tickets]]/$F$5)*$F$6, 2)</f>
        <v>1433.32</v>
      </c>
      <c r="I1649" s="2">
        <f>TicketTotals35[[#This Row],[Billed Tickets]]/$F$5</f>
        <v>2.7301375342542086E-4</v>
      </c>
    </row>
    <row r="1650" spans="1:9" x14ac:dyDescent="0.35">
      <c r="A1650" s="27" t="s">
        <v>1759</v>
      </c>
      <c r="B1650" s="8" t="s">
        <v>2951</v>
      </c>
      <c r="C1650" s="24">
        <v>149553</v>
      </c>
      <c r="D1650" s="25" t="s">
        <v>2409</v>
      </c>
      <c r="E1650" s="6" t="str">
        <f>IF(TicketTotals35[[#This Row],[New Tickets]]&gt;=500, "TRUE", "FALSE")</f>
        <v>TRUE</v>
      </c>
      <c r="F1650" s="28">
        <f>_xlfn.XLOOKUP(C1650,[1]Sheet1!$A$4:$A$1530,[1]Sheet1!$B$4:$B$1530)</f>
        <v>598</v>
      </c>
      <c r="G1650" s="4">
        <f>IF(TicketTotals35[[#This Row],[New Tickets]]&gt;499, TicketTotals35[[#This Row],[New Tickets]], 0)</f>
        <v>598</v>
      </c>
      <c r="H1650" s="3">
        <f>ROUND((TicketTotals35[[#This Row],[Billed Tickets]]/$F$5)*$F$6, 2)</f>
        <v>390.49</v>
      </c>
      <c r="I1650" s="2">
        <f>TicketTotals35[[#This Row],[Billed Tickets]]/$F$5</f>
        <v>7.4379145580137437E-5</v>
      </c>
    </row>
    <row r="1651" spans="1:9" x14ac:dyDescent="0.35">
      <c r="A1651" s="27" t="s">
        <v>1759</v>
      </c>
      <c r="B1651" s="8" t="s">
        <v>2951</v>
      </c>
      <c r="C1651" s="24">
        <v>149585</v>
      </c>
      <c r="D1651" s="26" t="s">
        <v>2410</v>
      </c>
      <c r="E1651" s="6" t="str">
        <f>IF(TicketTotals35[[#This Row],[New Tickets]]&gt;=500, "TRUE", "FALSE")</f>
        <v>TRUE</v>
      </c>
      <c r="F1651" s="28">
        <f>_xlfn.XLOOKUP(C1651,[1]Sheet1!$A$4:$A$1530,[1]Sheet1!$B$4:$B$1530)</f>
        <v>2458</v>
      </c>
      <c r="G1651" s="4">
        <f>IF(TicketTotals35[[#This Row],[New Tickets]]&gt;499, TicketTotals35[[#This Row],[New Tickets]], 0)</f>
        <v>2458</v>
      </c>
      <c r="H1651" s="3">
        <f>ROUND((TicketTotals35[[#This Row],[Billed Tickets]]/$F$5)*$F$6, 2)</f>
        <v>1605.06</v>
      </c>
      <c r="I1651" s="2">
        <f>TicketTotals35[[#This Row],[Billed Tickets]]/$F$5</f>
        <v>3.0572565189962843E-4</v>
      </c>
    </row>
    <row r="1652" spans="1:9" x14ac:dyDescent="0.35">
      <c r="A1652" s="27" t="s">
        <v>1759</v>
      </c>
      <c r="B1652" s="8" t="s">
        <v>2951</v>
      </c>
      <c r="C1652" s="24">
        <v>149742</v>
      </c>
      <c r="D1652" s="25" t="s">
        <v>2411</v>
      </c>
      <c r="E1652" s="6" t="str">
        <f>IF(TicketTotals35[[#This Row],[New Tickets]]&gt;=500, "TRUE", "FALSE")</f>
        <v>FALSE</v>
      </c>
      <c r="F1652" s="28">
        <f>_xlfn.XLOOKUP(C1652,[1]Sheet1!$A$4:$A$1530,[1]Sheet1!$B$4:$B$1530)</f>
        <v>191</v>
      </c>
      <c r="G1652" s="4">
        <f>IF(TicketTotals35[[#This Row],[New Tickets]]&gt;499, TicketTotals35[[#This Row],[New Tickets]], 0)</f>
        <v>0</v>
      </c>
      <c r="H1652" s="3">
        <f>ROUND((TicketTotals35[[#This Row],[Billed Tickets]]/$F$5)*$F$6, 2)</f>
        <v>0</v>
      </c>
      <c r="I1652" s="2">
        <f>TicketTotals35[[#This Row],[Billed Tickets]]/$F$5</f>
        <v>0</v>
      </c>
    </row>
    <row r="1653" spans="1:9" x14ac:dyDescent="0.35">
      <c r="A1653" s="27" t="s">
        <v>1759</v>
      </c>
      <c r="B1653" s="8" t="s">
        <v>2951</v>
      </c>
      <c r="C1653" s="24">
        <v>150087</v>
      </c>
      <c r="D1653" s="26" t="s">
        <v>2412</v>
      </c>
      <c r="E1653" s="6" t="str">
        <f>IF(TicketTotals35[[#This Row],[New Tickets]]&gt;=500, "TRUE", "FALSE")</f>
        <v>FALSE</v>
      </c>
      <c r="F1653" s="28">
        <f>_xlfn.XLOOKUP(C1653,[1]Sheet1!$A$4:$A$1530,[1]Sheet1!$B$4:$B$1530)</f>
        <v>78</v>
      </c>
      <c r="G1653" s="4">
        <f>IF(TicketTotals35[[#This Row],[New Tickets]]&gt;499, TicketTotals35[[#This Row],[New Tickets]], 0)</f>
        <v>0</v>
      </c>
      <c r="H1653" s="3">
        <f>ROUND((TicketTotals35[[#This Row],[Billed Tickets]]/$F$5)*$F$6, 2)</f>
        <v>0</v>
      </c>
      <c r="I1653" s="2">
        <f>TicketTotals35[[#This Row],[Billed Tickets]]/$F$5</f>
        <v>0</v>
      </c>
    </row>
    <row r="1654" spans="1:9" x14ac:dyDescent="0.35">
      <c r="A1654" s="27" t="s">
        <v>1759</v>
      </c>
      <c r="B1654" s="8" t="s">
        <v>2951</v>
      </c>
      <c r="C1654" s="24">
        <v>150113</v>
      </c>
      <c r="D1654" s="25" t="s">
        <v>2413</v>
      </c>
      <c r="E1654" s="6" t="str">
        <f>IF(TicketTotals35[[#This Row],[New Tickets]]&gt;=500, "TRUE", "FALSE")</f>
        <v>FALSE</v>
      </c>
      <c r="F1654" s="28">
        <f>_xlfn.XLOOKUP(C1654,[1]Sheet1!$A$4:$A$1530,[1]Sheet1!$B$4:$B$1530)</f>
        <v>208</v>
      </c>
      <c r="G1654" s="4">
        <f>IF(TicketTotals35[[#This Row],[New Tickets]]&gt;499, TicketTotals35[[#This Row],[New Tickets]], 0)</f>
        <v>0</v>
      </c>
      <c r="H1654" s="3">
        <f>ROUND((TicketTotals35[[#This Row],[Billed Tickets]]/$F$5)*$F$6, 2)</f>
        <v>0</v>
      </c>
      <c r="I1654" s="2">
        <f>TicketTotals35[[#This Row],[Billed Tickets]]/$F$5</f>
        <v>0</v>
      </c>
    </row>
    <row r="1655" spans="1:9" x14ac:dyDescent="0.35">
      <c r="A1655" s="27" t="s">
        <v>1759</v>
      </c>
      <c r="B1655" s="8" t="s">
        <v>2951</v>
      </c>
      <c r="C1655" s="24">
        <v>150140</v>
      </c>
      <c r="D1655" s="26" t="s">
        <v>3073</v>
      </c>
      <c r="E1655" s="6" t="str">
        <f>IF(TicketTotals35[[#This Row],[New Tickets]]&gt;=500, "TRUE", "FALSE")</f>
        <v>TRUE</v>
      </c>
      <c r="F1655" s="28">
        <f>_xlfn.XLOOKUP(C1655,[1]Sheet1!$A$4:$A$1530,[1]Sheet1!$B$4:$B$1530)</f>
        <v>19368</v>
      </c>
      <c r="G1655" s="4">
        <f>IF(TicketTotals35[[#This Row],[New Tickets]]&gt;499, TicketTotals35[[#This Row],[New Tickets]], 0)</f>
        <v>19368</v>
      </c>
      <c r="H1655" s="3">
        <f>ROUND((TicketTotals35[[#This Row],[Billed Tickets]]/$F$5)*$F$6, 2)</f>
        <v>12647.19</v>
      </c>
      <c r="I1655" s="2">
        <f>TicketTotals35[[#This Row],[Billed Tickets]]/$F$5</f>
        <v>2.4089887819332806E-3</v>
      </c>
    </row>
    <row r="1656" spans="1:9" x14ac:dyDescent="0.35">
      <c r="A1656" s="27" t="s">
        <v>1759</v>
      </c>
      <c r="B1656" s="8" t="s">
        <v>2951</v>
      </c>
      <c r="C1656" s="24">
        <v>150865</v>
      </c>
      <c r="D1656" s="26" t="s">
        <v>2414</v>
      </c>
      <c r="E1656" s="6" t="str">
        <f>IF(TicketTotals35[[#This Row],[New Tickets]]&gt;=500, "TRUE", "FALSE")</f>
        <v>FALSE</v>
      </c>
      <c r="F1656" s="28">
        <f>_xlfn.XLOOKUP(C1656,[1]Sheet1!$A$4:$A$1530,[1]Sheet1!$B$4:$B$1530)</f>
        <v>63</v>
      </c>
      <c r="G1656" s="4">
        <f>IF(TicketTotals35[[#This Row],[New Tickets]]&gt;499, TicketTotals35[[#This Row],[New Tickets]], 0)</f>
        <v>0</v>
      </c>
      <c r="H1656" s="3">
        <f>ROUND((TicketTotals35[[#This Row],[Billed Tickets]]/$F$5)*$F$6, 2)</f>
        <v>0</v>
      </c>
      <c r="I1656" s="2">
        <f>TicketTotals35[[#This Row],[Billed Tickets]]/$F$5</f>
        <v>0</v>
      </c>
    </row>
    <row r="1657" spans="1:9" x14ac:dyDescent="0.35">
      <c r="A1657" s="27" t="s">
        <v>1759</v>
      </c>
      <c r="B1657" s="8" t="s">
        <v>2951</v>
      </c>
      <c r="C1657" s="24">
        <v>150911</v>
      </c>
      <c r="D1657" s="26" t="s">
        <v>2415</v>
      </c>
      <c r="E1657" s="6" t="str">
        <f>IF(TicketTotals35[[#This Row],[New Tickets]]&gt;=500, "TRUE", "FALSE")</f>
        <v>FALSE</v>
      </c>
      <c r="F1657" s="28">
        <f>_xlfn.XLOOKUP(C1657,[1]Sheet1!$A$4:$A$1530,[1]Sheet1!$B$4:$B$1530)</f>
        <v>40</v>
      </c>
      <c r="G1657" s="4">
        <f>IF(TicketTotals35[[#This Row],[New Tickets]]&gt;499, TicketTotals35[[#This Row],[New Tickets]], 0)</f>
        <v>0</v>
      </c>
      <c r="H1657" s="3">
        <f>ROUND((TicketTotals35[[#This Row],[Billed Tickets]]/$F$5)*$F$6, 2)</f>
        <v>0</v>
      </c>
      <c r="I1657" s="2">
        <f>TicketTotals35[[#This Row],[Billed Tickets]]/$F$5</f>
        <v>0</v>
      </c>
    </row>
    <row r="1658" spans="1:9" x14ac:dyDescent="0.35">
      <c r="A1658" s="27" t="s">
        <v>1759</v>
      </c>
      <c r="B1658" s="8" t="s">
        <v>2951</v>
      </c>
      <c r="C1658" s="24">
        <v>150957</v>
      </c>
      <c r="D1658" s="25" t="s">
        <v>2416</v>
      </c>
      <c r="E1658" s="6" t="str">
        <f>IF(TicketTotals35[[#This Row],[New Tickets]]&gt;=500, "TRUE", "FALSE")</f>
        <v>FALSE</v>
      </c>
      <c r="F1658" s="28">
        <f>_xlfn.XLOOKUP(C1658,[1]Sheet1!$A$4:$A$1530,[1]Sheet1!$B$4:$B$1530)</f>
        <v>184</v>
      </c>
      <c r="G1658" s="4">
        <f>IF(TicketTotals35[[#This Row],[New Tickets]]&gt;499, TicketTotals35[[#This Row],[New Tickets]], 0)</f>
        <v>0</v>
      </c>
      <c r="H1658" s="3">
        <f>ROUND((TicketTotals35[[#This Row],[Billed Tickets]]/$F$5)*$F$6, 2)</f>
        <v>0</v>
      </c>
      <c r="I1658" s="2">
        <f>TicketTotals35[[#This Row],[Billed Tickets]]/$F$5</f>
        <v>0</v>
      </c>
    </row>
    <row r="1659" spans="1:9" x14ac:dyDescent="0.35">
      <c r="A1659" s="27" t="s">
        <v>1759</v>
      </c>
      <c r="B1659" s="8" t="s">
        <v>2951</v>
      </c>
      <c r="C1659" s="24">
        <v>151089</v>
      </c>
      <c r="D1659" s="26" t="s">
        <v>2417</v>
      </c>
      <c r="E1659" s="6" t="str">
        <f>IF(TicketTotals35[[#This Row],[New Tickets]]&gt;=500, "TRUE", "FALSE")</f>
        <v>FALSE</v>
      </c>
      <c r="F1659" s="28">
        <f>_xlfn.XLOOKUP(C1659,[1]Sheet1!$A$4:$A$1530,[1]Sheet1!$B$4:$B$1530)</f>
        <v>236</v>
      </c>
      <c r="G1659" s="4">
        <f>IF(TicketTotals35[[#This Row],[New Tickets]]&gt;499, TicketTotals35[[#This Row],[New Tickets]], 0)</f>
        <v>0</v>
      </c>
      <c r="H1659" s="3">
        <f>ROUND((TicketTotals35[[#This Row],[Billed Tickets]]/$F$5)*$F$6, 2)</f>
        <v>0</v>
      </c>
      <c r="I1659" s="2">
        <f>TicketTotals35[[#This Row],[Billed Tickets]]/$F$5</f>
        <v>0</v>
      </c>
    </row>
    <row r="1660" spans="1:9" x14ac:dyDescent="0.35">
      <c r="A1660" s="27" t="s">
        <v>1759</v>
      </c>
      <c r="B1660" s="8" t="s">
        <v>2951</v>
      </c>
      <c r="C1660" s="24">
        <v>151221</v>
      </c>
      <c r="D1660" s="25" t="s">
        <v>3074</v>
      </c>
      <c r="E1660" s="6" t="str">
        <f>IF(TicketTotals35[[#This Row],[New Tickets]]&gt;=500, "TRUE", "FALSE")</f>
        <v>FALSE</v>
      </c>
      <c r="F1660" s="28">
        <f>_xlfn.XLOOKUP(C1660,[1]Sheet1!$A$4:$A$1530,[1]Sheet1!$B$4:$B$1530)</f>
        <v>4</v>
      </c>
      <c r="G1660" s="4">
        <f>IF(TicketTotals35[[#This Row],[New Tickets]]&gt;499, TicketTotals35[[#This Row],[New Tickets]], 0)</f>
        <v>0</v>
      </c>
      <c r="H1660" s="3">
        <f>ROUND((TicketTotals35[[#This Row],[Billed Tickets]]/$F$5)*$F$6, 2)</f>
        <v>0</v>
      </c>
      <c r="I1660" s="2">
        <f>TicketTotals35[[#This Row],[Billed Tickets]]/$F$5</f>
        <v>0</v>
      </c>
    </row>
    <row r="1661" spans="1:9" x14ac:dyDescent="0.35">
      <c r="A1661" s="27" t="s">
        <v>1759</v>
      </c>
      <c r="B1661" s="8" t="s">
        <v>2951</v>
      </c>
      <c r="C1661" s="24">
        <v>151233</v>
      </c>
      <c r="D1661" s="26" t="s">
        <v>2418</v>
      </c>
      <c r="E1661" s="6" t="str">
        <f>IF(TicketTotals35[[#This Row],[New Tickets]]&gt;=500, "TRUE", "FALSE")</f>
        <v>FALSE</v>
      </c>
      <c r="F1661" s="28">
        <f>_xlfn.XLOOKUP(C1661,[1]Sheet1!$A$4:$A$1530,[1]Sheet1!$B$4:$B$1530)</f>
        <v>112</v>
      </c>
      <c r="G1661" s="4">
        <f>IF(TicketTotals35[[#This Row],[New Tickets]]&gt;499, TicketTotals35[[#This Row],[New Tickets]], 0)</f>
        <v>0</v>
      </c>
      <c r="H1661" s="3">
        <f>ROUND((TicketTotals35[[#This Row],[Billed Tickets]]/$F$5)*$F$6, 2)</f>
        <v>0</v>
      </c>
      <c r="I1661" s="2">
        <f>TicketTotals35[[#This Row],[Billed Tickets]]/$F$5</f>
        <v>0</v>
      </c>
    </row>
    <row r="1662" spans="1:9" x14ac:dyDescent="0.35">
      <c r="A1662" s="27" t="s">
        <v>1759</v>
      </c>
      <c r="B1662" s="8" t="s">
        <v>2951</v>
      </c>
      <c r="C1662" s="24">
        <v>151247</v>
      </c>
      <c r="D1662" s="25" t="s">
        <v>2419</v>
      </c>
      <c r="E1662" s="6" t="str">
        <f>IF(TicketTotals35[[#This Row],[New Tickets]]&gt;=500, "TRUE", "FALSE")</f>
        <v>FALSE</v>
      </c>
      <c r="F1662" s="28">
        <f>_xlfn.XLOOKUP(C1662,[1]Sheet1!$A$4:$A$1530,[1]Sheet1!$B$4:$B$1530)</f>
        <v>24</v>
      </c>
      <c r="G1662" s="4">
        <f>IF(TicketTotals35[[#This Row],[New Tickets]]&gt;499, TicketTotals35[[#This Row],[New Tickets]], 0)</f>
        <v>0</v>
      </c>
      <c r="H1662" s="3">
        <f>ROUND((TicketTotals35[[#This Row],[Billed Tickets]]/$F$5)*$F$6, 2)</f>
        <v>0</v>
      </c>
      <c r="I1662" s="2">
        <f>TicketTotals35[[#This Row],[Billed Tickets]]/$F$5</f>
        <v>0</v>
      </c>
    </row>
    <row r="1663" spans="1:9" x14ac:dyDescent="0.35">
      <c r="A1663" s="27" t="s">
        <v>1759</v>
      </c>
      <c r="B1663" s="8" t="s">
        <v>2951</v>
      </c>
      <c r="C1663" s="24">
        <v>151260</v>
      </c>
      <c r="D1663" s="26" t="s">
        <v>2420</v>
      </c>
      <c r="E1663" s="6" t="str">
        <f>IF(TicketTotals35[[#This Row],[New Tickets]]&gt;=500, "TRUE", "FALSE")</f>
        <v>FALSE</v>
      </c>
      <c r="F1663" s="28">
        <f>_xlfn.XLOOKUP(C1663,[1]Sheet1!$A$4:$A$1530,[1]Sheet1!$B$4:$B$1530)</f>
        <v>102</v>
      </c>
      <c r="G1663" s="4">
        <f>IF(TicketTotals35[[#This Row],[New Tickets]]&gt;499, TicketTotals35[[#This Row],[New Tickets]], 0)</f>
        <v>0</v>
      </c>
      <c r="H1663" s="3">
        <f>ROUND((TicketTotals35[[#This Row],[Billed Tickets]]/$F$5)*$F$6, 2)</f>
        <v>0</v>
      </c>
      <c r="I1663" s="2">
        <f>TicketTotals35[[#This Row],[Billed Tickets]]/$F$5</f>
        <v>0</v>
      </c>
    </row>
    <row r="1664" spans="1:9" x14ac:dyDescent="0.35">
      <c r="A1664" s="27" t="s">
        <v>1759</v>
      </c>
      <c r="B1664" s="8" t="s">
        <v>2951</v>
      </c>
      <c r="C1664" s="24">
        <v>151273</v>
      </c>
      <c r="D1664" s="25" t="s">
        <v>2421</v>
      </c>
      <c r="E1664" s="6" t="str">
        <f>IF(TicketTotals35[[#This Row],[New Tickets]]&gt;=500, "TRUE", "FALSE")</f>
        <v>FALSE</v>
      </c>
      <c r="F1664" s="28">
        <f>_xlfn.XLOOKUP(C1664,[1]Sheet1!$A$4:$A$1530,[1]Sheet1!$B$4:$B$1530)</f>
        <v>377</v>
      </c>
      <c r="G1664" s="4">
        <f>IF(TicketTotals35[[#This Row],[New Tickets]]&gt;499, TicketTotals35[[#This Row],[New Tickets]], 0)</f>
        <v>0</v>
      </c>
      <c r="H1664" s="3">
        <f>ROUND((TicketTotals35[[#This Row],[Billed Tickets]]/$F$5)*$F$6, 2)</f>
        <v>0</v>
      </c>
      <c r="I1664" s="2">
        <f>TicketTotals35[[#This Row],[Billed Tickets]]/$F$5</f>
        <v>0</v>
      </c>
    </row>
    <row r="1665" spans="1:9" x14ac:dyDescent="0.35">
      <c r="A1665" s="27" t="s">
        <v>1759</v>
      </c>
      <c r="B1665" s="8" t="s">
        <v>2951</v>
      </c>
      <c r="C1665" s="24">
        <v>151275</v>
      </c>
      <c r="D1665" s="26" t="s">
        <v>3075</v>
      </c>
      <c r="E1665" s="6" t="str">
        <f>IF(TicketTotals35[[#This Row],[New Tickets]]&gt;=500, "TRUE", "FALSE")</f>
        <v>FALSE</v>
      </c>
      <c r="F1665" s="28">
        <f>_xlfn.XLOOKUP(C1665,[1]Sheet1!$A$4:$A$1530,[1]Sheet1!$B$4:$B$1530)</f>
        <v>36</v>
      </c>
      <c r="G1665" s="4">
        <f>IF(TicketTotals35[[#This Row],[New Tickets]]&gt;499, TicketTotals35[[#This Row],[New Tickets]], 0)</f>
        <v>0</v>
      </c>
      <c r="H1665" s="3">
        <f>ROUND((TicketTotals35[[#This Row],[Billed Tickets]]/$F$5)*$F$6, 2)</f>
        <v>0</v>
      </c>
      <c r="I1665" s="2">
        <f>TicketTotals35[[#This Row],[Billed Tickets]]/$F$5</f>
        <v>0</v>
      </c>
    </row>
    <row r="1666" spans="1:9" x14ac:dyDescent="0.35">
      <c r="A1666" s="27" t="s">
        <v>1759</v>
      </c>
      <c r="B1666" s="8" t="s">
        <v>2951</v>
      </c>
      <c r="C1666" s="24">
        <v>151280</v>
      </c>
      <c r="D1666" s="25" t="s">
        <v>2422</v>
      </c>
      <c r="E1666" s="6" t="str">
        <f>IF(TicketTotals35[[#This Row],[New Tickets]]&gt;=500, "TRUE", "FALSE")</f>
        <v>TRUE</v>
      </c>
      <c r="F1666" s="28">
        <f>_xlfn.XLOOKUP(C1666,[1]Sheet1!$A$4:$A$1530,[1]Sheet1!$B$4:$B$1530)</f>
        <v>555</v>
      </c>
      <c r="G1666" s="4">
        <f>IF(TicketTotals35[[#This Row],[New Tickets]]&gt;499, TicketTotals35[[#This Row],[New Tickets]], 0)</f>
        <v>555</v>
      </c>
      <c r="H1666" s="3">
        <f>ROUND((TicketTotals35[[#This Row],[Billed Tickets]]/$F$5)*$F$6, 2)</f>
        <v>362.41</v>
      </c>
      <c r="I1666" s="2">
        <f>TicketTotals35[[#This Row],[Billed Tickets]]/$F$5</f>
        <v>6.9030812369525539E-5</v>
      </c>
    </row>
    <row r="1667" spans="1:9" x14ac:dyDescent="0.35">
      <c r="A1667" s="27" t="s">
        <v>1759</v>
      </c>
      <c r="B1667" s="8" t="s">
        <v>2951</v>
      </c>
      <c r="C1667" s="24">
        <v>151287</v>
      </c>
      <c r="D1667" s="26" t="s">
        <v>2423</v>
      </c>
      <c r="E1667" s="6" t="str">
        <f>IF(TicketTotals35[[#This Row],[New Tickets]]&gt;=500, "TRUE", "FALSE")</f>
        <v>FALSE</v>
      </c>
      <c r="F1667" s="28">
        <f>_xlfn.XLOOKUP(C1667,[1]Sheet1!$A$4:$A$1530,[1]Sheet1!$B$4:$B$1530)</f>
        <v>48</v>
      </c>
      <c r="G1667" s="4">
        <f>IF(TicketTotals35[[#This Row],[New Tickets]]&gt;499, TicketTotals35[[#This Row],[New Tickets]], 0)</f>
        <v>0</v>
      </c>
      <c r="H1667" s="3">
        <f>ROUND((TicketTotals35[[#This Row],[Billed Tickets]]/$F$5)*$F$6, 2)</f>
        <v>0</v>
      </c>
      <c r="I1667" s="2">
        <f>TicketTotals35[[#This Row],[Billed Tickets]]/$F$5</f>
        <v>0</v>
      </c>
    </row>
    <row r="1668" spans="1:9" x14ac:dyDescent="0.35">
      <c r="A1668" s="27" t="s">
        <v>1759</v>
      </c>
      <c r="B1668" s="8" t="s">
        <v>2951</v>
      </c>
      <c r="C1668" s="24">
        <v>151293</v>
      </c>
      <c r="D1668" s="25" t="s">
        <v>2424</v>
      </c>
      <c r="E1668" s="6" t="str">
        <f>IF(TicketTotals35[[#This Row],[New Tickets]]&gt;=500, "TRUE", "FALSE")</f>
        <v>TRUE</v>
      </c>
      <c r="F1668" s="28">
        <f>_xlfn.XLOOKUP(C1668,[1]Sheet1!$A$4:$A$1530,[1]Sheet1!$B$4:$B$1530)</f>
        <v>902</v>
      </c>
      <c r="G1668" s="4">
        <f>IF(TicketTotals35[[#This Row],[New Tickets]]&gt;499, TicketTotals35[[#This Row],[New Tickets]], 0)</f>
        <v>902</v>
      </c>
      <c r="H1668" s="3">
        <f>ROUND((TicketTotals35[[#This Row],[Billed Tickets]]/$F$5)*$F$6, 2)</f>
        <v>589</v>
      </c>
      <c r="I1668" s="2">
        <f>TicketTotals35[[#This Row],[Billed Tickets]]/$F$5</f>
        <v>1.1219061758074241E-4</v>
      </c>
    </row>
    <row r="1669" spans="1:9" x14ac:dyDescent="0.35">
      <c r="A1669" s="27" t="s">
        <v>1759</v>
      </c>
      <c r="B1669" s="8" t="s">
        <v>2951</v>
      </c>
      <c r="C1669" s="24">
        <v>151297</v>
      </c>
      <c r="D1669" s="26" t="s">
        <v>2427</v>
      </c>
      <c r="E1669" s="6" t="str">
        <f>IF(TicketTotals35[[#This Row],[New Tickets]]&gt;=500, "TRUE", "FALSE")</f>
        <v>FALSE</v>
      </c>
      <c r="F1669" s="28">
        <f>_xlfn.XLOOKUP(C1669,[1]Sheet1!$A$4:$A$1530,[1]Sheet1!$B$4:$B$1530)</f>
        <v>52</v>
      </c>
      <c r="G1669" s="4">
        <f>IF(TicketTotals35[[#This Row],[New Tickets]]&gt;499, TicketTotals35[[#This Row],[New Tickets]], 0)</f>
        <v>0</v>
      </c>
      <c r="H1669" s="3">
        <f>ROUND((TicketTotals35[[#This Row],[Billed Tickets]]/$F$5)*$F$6, 2)</f>
        <v>0</v>
      </c>
      <c r="I1669" s="2">
        <f>TicketTotals35[[#This Row],[Billed Tickets]]/$F$5</f>
        <v>0</v>
      </c>
    </row>
    <row r="1670" spans="1:9" x14ac:dyDescent="0.35">
      <c r="A1670" s="27" t="s">
        <v>1759</v>
      </c>
      <c r="B1670" s="8" t="s">
        <v>2951</v>
      </c>
      <c r="C1670" s="24">
        <v>151298</v>
      </c>
      <c r="D1670" s="25" t="s">
        <v>2428</v>
      </c>
      <c r="E1670" s="6" t="str">
        <f>IF(TicketTotals35[[#This Row],[New Tickets]]&gt;=500, "TRUE", "FALSE")</f>
        <v>FALSE</v>
      </c>
      <c r="F1670" s="28">
        <f>_xlfn.XLOOKUP(C1670,[1]Sheet1!$A$4:$A$1530,[1]Sheet1!$B$4:$B$1530)</f>
        <v>23</v>
      </c>
      <c r="G1670" s="4">
        <f>IF(TicketTotals35[[#This Row],[New Tickets]]&gt;499, TicketTotals35[[#This Row],[New Tickets]], 0)</f>
        <v>0</v>
      </c>
      <c r="H1670" s="3">
        <f>ROUND((TicketTotals35[[#This Row],[Billed Tickets]]/$F$5)*$F$6, 2)</f>
        <v>0</v>
      </c>
      <c r="I1670" s="2">
        <f>TicketTotals35[[#This Row],[Billed Tickets]]/$F$5</f>
        <v>0</v>
      </c>
    </row>
    <row r="1671" spans="1:9" x14ac:dyDescent="0.35">
      <c r="A1671" s="27" t="s">
        <v>1759</v>
      </c>
      <c r="B1671" s="8" t="s">
        <v>2951</v>
      </c>
      <c r="C1671" s="24">
        <v>151300</v>
      </c>
      <c r="D1671" s="26" t="s">
        <v>2429</v>
      </c>
      <c r="E1671" s="6" t="str">
        <f>IF(TicketTotals35[[#This Row],[New Tickets]]&gt;=500, "TRUE", "FALSE")</f>
        <v>FALSE</v>
      </c>
      <c r="F1671" s="28">
        <f>_xlfn.XLOOKUP(C1671,[1]Sheet1!$A$4:$A$1530,[1]Sheet1!$B$4:$B$1530)</f>
        <v>26</v>
      </c>
      <c r="G1671" s="4">
        <f>IF(TicketTotals35[[#This Row],[New Tickets]]&gt;499, TicketTotals35[[#This Row],[New Tickets]], 0)</f>
        <v>0</v>
      </c>
      <c r="H1671" s="3">
        <f>ROUND((TicketTotals35[[#This Row],[Billed Tickets]]/$F$5)*$F$6, 2)</f>
        <v>0</v>
      </c>
      <c r="I1671" s="2">
        <f>TicketTotals35[[#This Row],[Billed Tickets]]/$F$5</f>
        <v>0</v>
      </c>
    </row>
    <row r="1672" spans="1:9" x14ac:dyDescent="0.35">
      <c r="A1672" s="27" t="s">
        <v>1759</v>
      </c>
      <c r="B1672" s="8" t="s">
        <v>2951</v>
      </c>
      <c r="C1672" s="24">
        <v>151326</v>
      </c>
      <c r="D1672" s="25" t="s">
        <v>2425</v>
      </c>
      <c r="E1672" s="6" t="str">
        <f>IF(TicketTotals35[[#This Row],[New Tickets]]&gt;=500, "TRUE", "FALSE")</f>
        <v>FALSE</v>
      </c>
      <c r="F1672" s="28">
        <f>_xlfn.XLOOKUP(C1672,[1]Sheet1!$A$4:$A$1530,[1]Sheet1!$B$4:$B$1530)</f>
        <v>51</v>
      </c>
      <c r="G1672" s="4">
        <f>IF(TicketTotals35[[#This Row],[New Tickets]]&gt;499, TicketTotals35[[#This Row],[New Tickets]], 0)</f>
        <v>0</v>
      </c>
      <c r="H1672" s="3">
        <f>ROUND((TicketTotals35[[#This Row],[Billed Tickets]]/$F$5)*$F$6, 2)</f>
        <v>0</v>
      </c>
      <c r="I1672" s="2">
        <f>TicketTotals35[[#This Row],[Billed Tickets]]/$F$5</f>
        <v>0</v>
      </c>
    </row>
    <row r="1673" spans="1:9" x14ac:dyDescent="0.35">
      <c r="A1673" s="27" t="s">
        <v>1759</v>
      </c>
      <c r="B1673" s="8" t="s">
        <v>2951</v>
      </c>
      <c r="C1673" s="24">
        <v>151359</v>
      </c>
      <c r="D1673" s="26" t="s">
        <v>2426</v>
      </c>
      <c r="E1673" s="6" t="str">
        <f>IF(TicketTotals35[[#This Row],[New Tickets]]&gt;=500, "TRUE", "FALSE")</f>
        <v>FALSE</v>
      </c>
      <c r="F1673" s="28">
        <f>_xlfn.XLOOKUP(C1673,[1]Sheet1!$A$4:$A$1530,[1]Sheet1!$B$4:$B$1530)</f>
        <v>38</v>
      </c>
      <c r="G1673" s="4">
        <f>IF(TicketTotals35[[#This Row],[New Tickets]]&gt;499, TicketTotals35[[#This Row],[New Tickets]], 0)</f>
        <v>0</v>
      </c>
      <c r="H1673" s="3">
        <f>ROUND((TicketTotals35[[#This Row],[Billed Tickets]]/$F$5)*$F$6, 2)</f>
        <v>0</v>
      </c>
      <c r="I1673" s="2">
        <f>TicketTotals35[[#This Row],[Billed Tickets]]/$F$5</f>
        <v>0</v>
      </c>
    </row>
    <row r="1674" spans="1:9" x14ac:dyDescent="0.35">
      <c r="A1674" s="27" t="s">
        <v>1759</v>
      </c>
      <c r="B1674" s="8" t="s">
        <v>2951</v>
      </c>
      <c r="C1674" s="24">
        <v>151366</v>
      </c>
      <c r="D1674" s="25" t="s">
        <v>2430</v>
      </c>
      <c r="E1674" s="6" t="str">
        <f>IF(TicketTotals35[[#This Row],[New Tickets]]&gt;=500, "TRUE", "FALSE")</f>
        <v>FALSE</v>
      </c>
      <c r="F1674" s="28">
        <f>_xlfn.XLOOKUP(C1674,[1]Sheet1!$A$4:$A$1530,[1]Sheet1!$B$4:$B$1530)</f>
        <v>384</v>
      </c>
      <c r="G1674" s="4">
        <f>IF(TicketTotals35[[#This Row],[New Tickets]]&gt;499, TicketTotals35[[#This Row],[New Tickets]], 0)</f>
        <v>0</v>
      </c>
      <c r="H1674" s="3">
        <f>ROUND((TicketTotals35[[#This Row],[Billed Tickets]]/$F$5)*$F$6, 2)</f>
        <v>0</v>
      </c>
      <c r="I1674" s="2">
        <f>TicketTotals35[[#This Row],[Billed Tickets]]/$F$5</f>
        <v>0</v>
      </c>
    </row>
    <row r="1675" spans="1:9" x14ac:dyDescent="0.35">
      <c r="A1675" s="27" t="s">
        <v>1759</v>
      </c>
      <c r="B1675" s="8" t="s">
        <v>2951</v>
      </c>
      <c r="C1675" s="24">
        <v>151379</v>
      </c>
      <c r="D1675" s="26" t="s">
        <v>2431</v>
      </c>
      <c r="E1675" s="6" t="str">
        <f>IF(TicketTotals35[[#This Row],[New Tickets]]&gt;=500, "TRUE", "FALSE")</f>
        <v>TRUE</v>
      </c>
      <c r="F1675" s="28">
        <f>_xlfn.XLOOKUP(C1675,[1]Sheet1!$A$4:$A$1530,[1]Sheet1!$B$4:$B$1530)</f>
        <v>1449</v>
      </c>
      <c r="G1675" s="4">
        <f>IF(TicketTotals35[[#This Row],[New Tickets]]&gt;499, TicketTotals35[[#This Row],[New Tickets]], 0)</f>
        <v>1449</v>
      </c>
      <c r="H1675" s="3">
        <f>ROUND((TicketTotals35[[#This Row],[Billed Tickets]]/$F$5)*$F$6, 2)</f>
        <v>946.19</v>
      </c>
      <c r="I1675" s="2">
        <f>TicketTotals35[[#This Row],[Billed Tickets]]/$F$5</f>
        <v>1.8022639121340994E-4</v>
      </c>
    </row>
    <row r="1676" spans="1:9" x14ac:dyDescent="0.35">
      <c r="A1676" s="27" t="s">
        <v>1759</v>
      </c>
      <c r="B1676" s="8" t="s">
        <v>2951</v>
      </c>
      <c r="C1676" s="24">
        <v>151510</v>
      </c>
      <c r="D1676" s="26" t="s">
        <v>2432</v>
      </c>
      <c r="E1676" s="6" t="str">
        <f>IF(TicketTotals35[[#This Row],[New Tickets]]&gt;=500, "TRUE", "FALSE")</f>
        <v>TRUE</v>
      </c>
      <c r="F1676" s="28">
        <f>_xlfn.XLOOKUP(C1676,[1]Sheet1!$A$4:$A$1530,[1]Sheet1!$B$4:$B$1530)</f>
        <v>744</v>
      </c>
      <c r="G1676" s="4">
        <f>IF(TicketTotals35[[#This Row],[New Tickets]]&gt;499, TicketTotals35[[#This Row],[New Tickets]], 0)</f>
        <v>744</v>
      </c>
      <c r="H1676" s="3">
        <f>ROUND((TicketTotals35[[#This Row],[Billed Tickets]]/$F$5)*$F$6, 2)</f>
        <v>485.83</v>
      </c>
      <c r="I1676" s="2">
        <f>TicketTotals35[[#This Row],[Billed Tickets]]/$F$5</f>
        <v>9.2538602527796401E-5</v>
      </c>
    </row>
    <row r="1677" spans="1:9" x14ac:dyDescent="0.35">
      <c r="A1677" s="27" t="s">
        <v>1759</v>
      </c>
      <c r="B1677" s="8" t="s">
        <v>2951</v>
      </c>
      <c r="C1677" s="24">
        <v>151520</v>
      </c>
      <c r="D1677" s="26" t="s">
        <v>2433</v>
      </c>
      <c r="E1677" s="6" t="str">
        <f>IF(TicketTotals35[[#This Row],[New Tickets]]&gt;=500, "TRUE", "FALSE")</f>
        <v>FALSE</v>
      </c>
      <c r="F1677" s="28">
        <f>_xlfn.XLOOKUP(C1677,[1]Sheet1!$A$4:$A$1530,[1]Sheet1!$B$4:$B$1530)</f>
        <v>498</v>
      </c>
      <c r="G1677" s="4">
        <f>IF(TicketTotals35[[#This Row],[New Tickets]]&gt;499, TicketTotals35[[#This Row],[New Tickets]], 0)</f>
        <v>0</v>
      </c>
      <c r="H1677" s="3">
        <f>ROUND((TicketTotals35[[#This Row],[Billed Tickets]]/$F$5)*$F$6, 2)</f>
        <v>0</v>
      </c>
      <c r="I1677" s="2">
        <f>TicketTotals35[[#This Row],[Billed Tickets]]/$F$5</f>
        <v>0</v>
      </c>
    </row>
    <row r="1678" spans="1:9" x14ac:dyDescent="0.35">
      <c r="A1678" s="27" t="s">
        <v>1759</v>
      </c>
      <c r="B1678" s="8" t="s">
        <v>2951</v>
      </c>
      <c r="C1678" s="24">
        <v>151523</v>
      </c>
      <c r="D1678" s="25" t="s">
        <v>2434</v>
      </c>
      <c r="E1678" s="6" t="str">
        <f>IF(TicketTotals35[[#This Row],[New Tickets]]&gt;=500, "TRUE", "FALSE")</f>
        <v>FALSE</v>
      </c>
      <c r="F1678" s="28">
        <f>_xlfn.XLOOKUP(C1678,[1]Sheet1!$A$4:$A$1530,[1]Sheet1!$B$4:$B$1530)</f>
        <v>61</v>
      </c>
      <c r="G1678" s="4">
        <f>IF(TicketTotals35[[#This Row],[New Tickets]]&gt;499, TicketTotals35[[#This Row],[New Tickets]], 0)</f>
        <v>0</v>
      </c>
      <c r="H1678" s="3">
        <f>ROUND((TicketTotals35[[#This Row],[Billed Tickets]]/$F$5)*$F$6, 2)</f>
        <v>0</v>
      </c>
      <c r="I1678" s="2">
        <f>TicketTotals35[[#This Row],[Billed Tickets]]/$F$5</f>
        <v>0</v>
      </c>
    </row>
    <row r="1679" spans="1:9" x14ac:dyDescent="0.35">
      <c r="A1679" s="27" t="s">
        <v>1759</v>
      </c>
      <c r="B1679" s="8" t="s">
        <v>2951</v>
      </c>
      <c r="C1679" s="24">
        <v>151525</v>
      </c>
      <c r="D1679" s="26" t="s">
        <v>2436</v>
      </c>
      <c r="E1679" s="6" t="str">
        <f>IF(TicketTotals35[[#This Row],[New Tickets]]&gt;=500, "TRUE", "FALSE")</f>
        <v>FALSE</v>
      </c>
      <c r="F1679" s="28">
        <f>_xlfn.XLOOKUP(C1679,[1]Sheet1!$A$4:$A$1530,[1]Sheet1!$B$4:$B$1530)</f>
        <v>25</v>
      </c>
      <c r="G1679" s="4">
        <f>IF(TicketTotals35[[#This Row],[New Tickets]]&gt;499, TicketTotals35[[#This Row],[New Tickets]], 0)</f>
        <v>0</v>
      </c>
      <c r="H1679" s="3">
        <f>ROUND((TicketTotals35[[#This Row],[Billed Tickets]]/$F$5)*$F$6, 2)</f>
        <v>0</v>
      </c>
      <c r="I1679" s="2">
        <f>TicketTotals35[[#This Row],[Billed Tickets]]/$F$5</f>
        <v>0</v>
      </c>
    </row>
    <row r="1680" spans="1:9" x14ac:dyDescent="0.35">
      <c r="A1680" s="27" t="s">
        <v>1759</v>
      </c>
      <c r="B1680" s="8" t="s">
        <v>2951</v>
      </c>
      <c r="C1680" s="24">
        <v>151526</v>
      </c>
      <c r="D1680" s="25" t="s">
        <v>2435</v>
      </c>
      <c r="E1680" s="6" t="str">
        <f>IF(TicketTotals35[[#This Row],[New Tickets]]&gt;=500, "TRUE", "FALSE")</f>
        <v>FALSE</v>
      </c>
      <c r="F1680" s="28">
        <f>_xlfn.XLOOKUP(C1680,[1]Sheet1!$A$4:$A$1530,[1]Sheet1!$B$4:$B$1530)</f>
        <v>107</v>
      </c>
      <c r="G1680" s="4">
        <f>IF(TicketTotals35[[#This Row],[New Tickets]]&gt;499, TicketTotals35[[#This Row],[New Tickets]], 0)</f>
        <v>0</v>
      </c>
      <c r="H1680" s="3">
        <f>ROUND((TicketTotals35[[#This Row],[Billed Tickets]]/$F$5)*$F$6, 2)</f>
        <v>0</v>
      </c>
      <c r="I1680" s="2">
        <f>TicketTotals35[[#This Row],[Billed Tickets]]/$F$5</f>
        <v>0</v>
      </c>
    </row>
    <row r="1681" spans="1:9" x14ac:dyDescent="0.35">
      <c r="A1681" s="27" t="s">
        <v>1759</v>
      </c>
      <c r="B1681" s="8" t="s">
        <v>2951</v>
      </c>
      <c r="C1681" s="24">
        <v>151528</v>
      </c>
      <c r="D1681" s="26" t="s">
        <v>2438</v>
      </c>
      <c r="E1681" s="6" t="str">
        <f>IF(TicketTotals35[[#This Row],[New Tickets]]&gt;=500, "TRUE", "FALSE")</f>
        <v>FALSE</v>
      </c>
      <c r="F1681" s="28">
        <f>_xlfn.XLOOKUP(C1681,[1]Sheet1!$A$4:$A$1530,[1]Sheet1!$B$4:$B$1530)</f>
        <v>114</v>
      </c>
      <c r="G1681" s="4">
        <f>IF(TicketTotals35[[#This Row],[New Tickets]]&gt;499, TicketTotals35[[#This Row],[New Tickets]], 0)</f>
        <v>0</v>
      </c>
      <c r="H1681" s="3">
        <f>ROUND((TicketTotals35[[#This Row],[Billed Tickets]]/$F$5)*$F$6, 2)</f>
        <v>0</v>
      </c>
      <c r="I1681" s="2">
        <f>TicketTotals35[[#This Row],[Billed Tickets]]/$F$5</f>
        <v>0</v>
      </c>
    </row>
    <row r="1682" spans="1:9" x14ac:dyDescent="0.35">
      <c r="A1682" s="27" t="s">
        <v>1759</v>
      </c>
      <c r="B1682" s="8" t="s">
        <v>2951</v>
      </c>
      <c r="C1682" s="24">
        <v>151529</v>
      </c>
      <c r="D1682" s="25" t="s">
        <v>2437</v>
      </c>
      <c r="E1682" s="6" t="str">
        <f>IF(TicketTotals35[[#This Row],[New Tickets]]&gt;=500, "TRUE", "FALSE")</f>
        <v>FALSE</v>
      </c>
      <c r="F1682" s="28">
        <f>_xlfn.XLOOKUP(C1682,[1]Sheet1!$A$4:$A$1530,[1]Sheet1!$B$4:$B$1530)</f>
        <v>38</v>
      </c>
      <c r="G1682" s="4">
        <f>IF(TicketTotals35[[#This Row],[New Tickets]]&gt;499, TicketTotals35[[#This Row],[New Tickets]], 0)</f>
        <v>0</v>
      </c>
      <c r="H1682" s="3">
        <f>ROUND((TicketTotals35[[#This Row],[Billed Tickets]]/$F$5)*$F$6, 2)</f>
        <v>0</v>
      </c>
      <c r="I1682" s="2">
        <f>TicketTotals35[[#This Row],[Billed Tickets]]/$F$5</f>
        <v>0</v>
      </c>
    </row>
    <row r="1683" spans="1:9" x14ac:dyDescent="0.35">
      <c r="A1683" s="27" t="s">
        <v>1759</v>
      </c>
      <c r="B1683" s="8" t="s">
        <v>2951</v>
      </c>
      <c r="C1683" s="24">
        <v>151530</v>
      </c>
      <c r="D1683" s="26" t="s">
        <v>2439</v>
      </c>
      <c r="E1683" s="6" t="str">
        <f>IF(TicketTotals35[[#This Row],[New Tickets]]&gt;=500, "TRUE", "FALSE")</f>
        <v>FALSE</v>
      </c>
      <c r="F1683" s="28">
        <f>_xlfn.XLOOKUP(C1683,[1]Sheet1!$A$4:$A$1530,[1]Sheet1!$B$4:$B$1530)</f>
        <v>146</v>
      </c>
      <c r="G1683" s="4">
        <f>IF(TicketTotals35[[#This Row],[New Tickets]]&gt;499, TicketTotals35[[#This Row],[New Tickets]], 0)</f>
        <v>0</v>
      </c>
      <c r="H1683" s="3">
        <f>ROUND((TicketTotals35[[#This Row],[Billed Tickets]]/$F$5)*$F$6, 2)</f>
        <v>0</v>
      </c>
      <c r="I1683" s="2">
        <f>TicketTotals35[[#This Row],[Billed Tickets]]/$F$5</f>
        <v>0</v>
      </c>
    </row>
    <row r="1684" spans="1:9" x14ac:dyDescent="0.35">
      <c r="A1684" s="27" t="s">
        <v>1759</v>
      </c>
      <c r="B1684" s="8" t="s">
        <v>2951</v>
      </c>
      <c r="C1684" s="24">
        <v>151531</v>
      </c>
      <c r="D1684" s="26" t="s">
        <v>2440</v>
      </c>
      <c r="E1684" s="6" t="str">
        <f>IF(TicketTotals35[[#This Row],[New Tickets]]&gt;=500, "TRUE", "FALSE")</f>
        <v>FALSE</v>
      </c>
      <c r="F1684" s="28">
        <f>_xlfn.XLOOKUP(C1684,[1]Sheet1!$A$4:$A$1530,[1]Sheet1!$B$4:$B$1530)</f>
        <v>99</v>
      </c>
      <c r="G1684" s="4">
        <f>IF(TicketTotals35[[#This Row],[New Tickets]]&gt;499, TicketTotals35[[#This Row],[New Tickets]], 0)</f>
        <v>0</v>
      </c>
      <c r="H1684" s="3">
        <f>ROUND((TicketTotals35[[#This Row],[Billed Tickets]]/$F$5)*$F$6, 2)</f>
        <v>0</v>
      </c>
      <c r="I1684" s="2">
        <f>TicketTotals35[[#This Row],[Billed Tickets]]/$F$5</f>
        <v>0</v>
      </c>
    </row>
    <row r="1685" spans="1:9" x14ac:dyDescent="0.35">
      <c r="A1685" s="27" t="s">
        <v>1759</v>
      </c>
      <c r="B1685" s="8" t="s">
        <v>2951</v>
      </c>
      <c r="C1685" s="24">
        <v>151532</v>
      </c>
      <c r="D1685" s="26" t="s">
        <v>3076</v>
      </c>
      <c r="E1685" s="6" t="str">
        <f>IF(TicketTotals35[[#This Row],[New Tickets]]&gt;=500, "TRUE", "FALSE")</f>
        <v>TRUE</v>
      </c>
      <c r="F1685" s="28">
        <f>_xlfn.XLOOKUP(C1685,[1]Sheet1!$A$4:$A$1530,[1]Sheet1!$B$4:$B$1530)</f>
        <v>40154</v>
      </c>
      <c r="G1685" s="4">
        <f>IF(TicketTotals35[[#This Row],[New Tickets]]&gt;499, TicketTotals35[[#This Row],[New Tickets]], 0)</f>
        <v>40154</v>
      </c>
      <c r="H1685" s="3">
        <f>ROUND((TicketTotals35[[#This Row],[Billed Tickets]]/$F$5)*$F$6, 2)</f>
        <v>26220.33</v>
      </c>
      <c r="I1685" s="2">
        <f>TicketTotals35[[#This Row],[Billed Tickets]]/$F$5</f>
        <v>4.9943481799746463E-3</v>
      </c>
    </row>
    <row r="1686" spans="1:9" x14ac:dyDescent="0.35">
      <c r="A1686" s="27" t="s">
        <v>1759</v>
      </c>
      <c r="B1686" s="8" t="s">
        <v>2951</v>
      </c>
      <c r="C1686" s="24">
        <v>151536</v>
      </c>
      <c r="D1686" s="25" t="s">
        <v>2445</v>
      </c>
      <c r="E1686" s="6" t="str">
        <f>IF(TicketTotals35[[#This Row],[New Tickets]]&gt;=500, "TRUE", "FALSE")</f>
        <v>FALSE</v>
      </c>
      <c r="F1686" s="28">
        <f>_xlfn.XLOOKUP(C1686,[1]Sheet1!$A$4:$A$1530,[1]Sheet1!$B$4:$B$1530)</f>
        <v>20</v>
      </c>
      <c r="G1686" s="4">
        <f>IF(TicketTotals35[[#This Row],[New Tickets]]&gt;499, TicketTotals35[[#This Row],[New Tickets]], 0)</f>
        <v>0</v>
      </c>
      <c r="H1686" s="3">
        <f>ROUND((TicketTotals35[[#This Row],[Billed Tickets]]/$F$5)*$F$6, 2)</f>
        <v>0</v>
      </c>
      <c r="I1686" s="2">
        <f>TicketTotals35[[#This Row],[Billed Tickets]]/$F$5</f>
        <v>0</v>
      </c>
    </row>
    <row r="1687" spans="1:9" x14ac:dyDescent="0.35">
      <c r="A1687" s="27" t="s">
        <v>1759</v>
      </c>
      <c r="B1687" s="8" t="s">
        <v>2951</v>
      </c>
      <c r="C1687" s="24">
        <v>151538</v>
      </c>
      <c r="D1687" s="26" t="s">
        <v>2444</v>
      </c>
      <c r="E1687" s="6" t="str">
        <f>IF(TicketTotals35[[#This Row],[New Tickets]]&gt;=500, "TRUE", "FALSE")</f>
        <v>FALSE</v>
      </c>
      <c r="F1687" s="28">
        <f>_xlfn.XLOOKUP(C1687,[1]Sheet1!$A$4:$A$1530,[1]Sheet1!$B$4:$B$1530)</f>
        <v>20</v>
      </c>
      <c r="G1687" s="4">
        <f>IF(TicketTotals35[[#This Row],[New Tickets]]&gt;499, TicketTotals35[[#This Row],[New Tickets]], 0)</f>
        <v>0</v>
      </c>
      <c r="H1687" s="3">
        <f>ROUND((TicketTotals35[[#This Row],[Billed Tickets]]/$F$5)*$F$6, 2)</f>
        <v>0</v>
      </c>
      <c r="I1687" s="2">
        <f>TicketTotals35[[#This Row],[Billed Tickets]]/$F$5</f>
        <v>0</v>
      </c>
    </row>
    <row r="1688" spans="1:9" x14ac:dyDescent="0.35">
      <c r="A1688" s="27" t="s">
        <v>1759</v>
      </c>
      <c r="B1688" s="8" t="s">
        <v>2951</v>
      </c>
      <c r="C1688" s="24">
        <v>151542</v>
      </c>
      <c r="D1688" s="25" t="s">
        <v>2442</v>
      </c>
      <c r="E1688" s="6" t="str">
        <f>IF(TicketTotals35[[#This Row],[New Tickets]]&gt;=500, "TRUE", "FALSE")</f>
        <v>FALSE</v>
      </c>
      <c r="F1688" s="28">
        <f>_xlfn.XLOOKUP(C1688,[1]Sheet1!$A$4:$A$1530,[1]Sheet1!$B$4:$B$1530)</f>
        <v>6</v>
      </c>
      <c r="G1688" s="4">
        <f>IF(TicketTotals35[[#This Row],[New Tickets]]&gt;499, TicketTotals35[[#This Row],[New Tickets]], 0)</f>
        <v>0</v>
      </c>
      <c r="H1688" s="3">
        <f>ROUND((TicketTotals35[[#This Row],[Billed Tickets]]/$F$5)*$F$6, 2)</f>
        <v>0</v>
      </c>
      <c r="I1688" s="2">
        <f>TicketTotals35[[#This Row],[Billed Tickets]]/$F$5</f>
        <v>0</v>
      </c>
    </row>
    <row r="1689" spans="1:9" x14ac:dyDescent="0.35">
      <c r="A1689" s="27" t="s">
        <v>1759</v>
      </c>
      <c r="B1689" s="8" t="s">
        <v>2951</v>
      </c>
      <c r="C1689" s="24">
        <v>151544</v>
      </c>
      <c r="D1689" s="26" t="s">
        <v>2441</v>
      </c>
      <c r="E1689" s="6" t="str">
        <f>IF(TicketTotals35[[#This Row],[New Tickets]]&gt;=500, "TRUE", "FALSE")</f>
        <v>FALSE</v>
      </c>
      <c r="F1689" s="28">
        <f>_xlfn.XLOOKUP(C1689,[1]Sheet1!$A$4:$A$1530,[1]Sheet1!$B$4:$B$1530)</f>
        <v>8</v>
      </c>
      <c r="G1689" s="4">
        <f>IF(TicketTotals35[[#This Row],[New Tickets]]&gt;499, TicketTotals35[[#This Row],[New Tickets]], 0)</f>
        <v>0</v>
      </c>
      <c r="H1689" s="3">
        <f>ROUND((TicketTotals35[[#This Row],[Billed Tickets]]/$F$5)*$F$6, 2)</f>
        <v>0</v>
      </c>
      <c r="I1689" s="2">
        <f>TicketTotals35[[#This Row],[Billed Tickets]]/$F$5</f>
        <v>0</v>
      </c>
    </row>
    <row r="1690" spans="1:9" x14ac:dyDescent="0.35">
      <c r="A1690" s="27" t="s">
        <v>1759</v>
      </c>
      <c r="B1690" s="8" t="s">
        <v>2951</v>
      </c>
      <c r="C1690" s="24">
        <v>151546</v>
      </c>
      <c r="D1690" s="25" t="s">
        <v>2443</v>
      </c>
      <c r="E1690" s="6" t="str">
        <f>IF(TicketTotals35[[#This Row],[New Tickets]]&gt;=500, "TRUE", "FALSE")</f>
        <v>FALSE</v>
      </c>
      <c r="F1690" s="28">
        <f>_xlfn.XLOOKUP(C1690,[1]Sheet1!$A$4:$A$1530,[1]Sheet1!$B$4:$B$1530)</f>
        <v>105</v>
      </c>
      <c r="G1690" s="4">
        <f>IF(TicketTotals35[[#This Row],[New Tickets]]&gt;499, TicketTotals35[[#This Row],[New Tickets]], 0)</f>
        <v>0</v>
      </c>
      <c r="H1690" s="3">
        <f>ROUND((TicketTotals35[[#This Row],[Billed Tickets]]/$F$5)*$F$6, 2)</f>
        <v>0</v>
      </c>
      <c r="I1690" s="2">
        <f>TicketTotals35[[#This Row],[Billed Tickets]]/$F$5</f>
        <v>0</v>
      </c>
    </row>
    <row r="1691" spans="1:9" x14ac:dyDescent="0.35">
      <c r="A1691" s="27" t="s">
        <v>1759</v>
      </c>
      <c r="B1691" s="8" t="s">
        <v>2951</v>
      </c>
      <c r="C1691" s="24">
        <v>151549</v>
      </c>
      <c r="D1691" s="26" t="s">
        <v>2446</v>
      </c>
      <c r="E1691" s="6" t="str">
        <f>IF(TicketTotals35[[#This Row],[New Tickets]]&gt;=500, "TRUE", "FALSE")</f>
        <v>TRUE</v>
      </c>
      <c r="F1691" s="28">
        <f>_xlfn.XLOOKUP(C1691,[1]Sheet1!$A$4:$A$1530,[1]Sheet1!$B$4:$B$1530)</f>
        <v>6294</v>
      </c>
      <c r="G1691" s="4">
        <f>IF(TicketTotals35[[#This Row],[New Tickets]]&gt;499, TicketTotals35[[#This Row],[New Tickets]], 0)</f>
        <v>6294</v>
      </c>
      <c r="H1691" s="3">
        <f>ROUND((TicketTotals35[[#This Row],[Billed Tickets]]/$F$5)*$F$6, 2)</f>
        <v>4109.95</v>
      </c>
      <c r="I1691" s="2">
        <f>TicketTotals35[[#This Row],[Billed Tickets]]/$F$5</f>
        <v>7.8284672622305187E-4</v>
      </c>
    </row>
    <row r="1692" spans="1:9" x14ac:dyDescent="0.35">
      <c r="A1692" s="27" t="s">
        <v>1759</v>
      </c>
      <c r="B1692" s="8" t="s">
        <v>2951</v>
      </c>
      <c r="C1692" s="24">
        <v>151591</v>
      </c>
      <c r="D1692" s="25" t="s">
        <v>2447</v>
      </c>
      <c r="E1692" s="6" t="str">
        <f>IF(TicketTotals35[[#This Row],[New Tickets]]&gt;=500, "TRUE", "FALSE")</f>
        <v>TRUE</v>
      </c>
      <c r="F1692" s="28">
        <f>_xlfn.XLOOKUP(C1692,[1]Sheet1!$A$4:$A$1530,[1]Sheet1!$B$4:$B$1530)</f>
        <v>951</v>
      </c>
      <c r="G1692" s="4">
        <f>IF(TicketTotals35[[#This Row],[New Tickets]]&gt;499, TicketTotals35[[#This Row],[New Tickets]], 0)</f>
        <v>951</v>
      </c>
      <c r="H1692" s="3">
        <f>ROUND((TicketTotals35[[#This Row],[Billed Tickets]]/$F$5)*$F$6, 2)</f>
        <v>621</v>
      </c>
      <c r="I1692" s="2">
        <f>TicketTotals35[[#This Row],[Billed Tickets]]/$F$5</f>
        <v>1.1828522984399782E-4</v>
      </c>
    </row>
    <row r="1693" spans="1:9" x14ac:dyDescent="0.35">
      <c r="A1693" s="27" t="s">
        <v>1759</v>
      </c>
      <c r="B1693" s="8" t="s">
        <v>2951</v>
      </c>
      <c r="C1693" s="24">
        <v>151643</v>
      </c>
      <c r="D1693" s="26" t="s">
        <v>2449</v>
      </c>
      <c r="E1693" s="6" t="str">
        <f>IF(TicketTotals35[[#This Row],[New Tickets]]&gt;=500, "TRUE", "FALSE")</f>
        <v>FALSE</v>
      </c>
      <c r="F1693" s="28">
        <f>_xlfn.XLOOKUP(C1693,[1]Sheet1!$A$4:$A$1530,[1]Sheet1!$B$4:$B$1530)</f>
        <v>123</v>
      </c>
      <c r="G1693" s="4">
        <f>IF(TicketTotals35[[#This Row],[New Tickets]]&gt;499, TicketTotals35[[#This Row],[New Tickets]], 0)</f>
        <v>0</v>
      </c>
      <c r="H1693" s="3">
        <f>ROUND((TicketTotals35[[#This Row],[Billed Tickets]]/$F$5)*$F$6, 2)</f>
        <v>0</v>
      </c>
      <c r="I1693" s="2">
        <f>TicketTotals35[[#This Row],[Billed Tickets]]/$F$5</f>
        <v>0</v>
      </c>
    </row>
    <row r="1694" spans="1:9" x14ac:dyDescent="0.35">
      <c r="A1694" s="27" t="s">
        <v>1759</v>
      </c>
      <c r="B1694" s="8" t="s">
        <v>2951</v>
      </c>
      <c r="C1694" s="24">
        <v>151669</v>
      </c>
      <c r="D1694" s="25" t="s">
        <v>2450</v>
      </c>
      <c r="E1694" s="6" t="str">
        <f>IF(TicketTotals35[[#This Row],[New Tickets]]&gt;=500, "TRUE", "FALSE")</f>
        <v>FALSE</v>
      </c>
      <c r="F1694" s="28">
        <f>_xlfn.XLOOKUP(C1694,[1]Sheet1!$A$4:$A$1530,[1]Sheet1!$B$4:$B$1530)</f>
        <v>431</v>
      </c>
      <c r="G1694" s="4">
        <f>IF(TicketTotals35[[#This Row],[New Tickets]]&gt;499, TicketTotals35[[#This Row],[New Tickets]], 0)</f>
        <v>0</v>
      </c>
      <c r="H1694" s="3">
        <f>ROUND((TicketTotals35[[#This Row],[Billed Tickets]]/$F$5)*$F$6, 2)</f>
        <v>0</v>
      </c>
      <c r="I1694" s="2">
        <f>TicketTotals35[[#This Row],[Billed Tickets]]/$F$5</f>
        <v>0</v>
      </c>
    </row>
    <row r="1695" spans="1:9" x14ac:dyDescent="0.35">
      <c r="A1695" s="27" t="s">
        <v>1759</v>
      </c>
      <c r="B1695" s="8" t="s">
        <v>2951</v>
      </c>
      <c r="C1695" s="24">
        <v>151695</v>
      </c>
      <c r="D1695" s="26" t="s">
        <v>2451</v>
      </c>
      <c r="E1695" s="6" t="str">
        <f>IF(TicketTotals35[[#This Row],[New Tickets]]&gt;=500, "TRUE", "FALSE")</f>
        <v>FALSE</v>
      </c>
      <c r="F1695" s="28">
        <f>_xlfn.XLOOKUP(C1695,[1]Sheet1!$A$4:$A$1530,[1]Sheet1!$B$4:$B$1530)</f>
        <v>397</v>
      </c>
      <c r="G1695" s="4">
        <f>IF(TicketTotals35[[#This Row],[New Tickets]]&gt;499, TicketTotals35[[#This Row],[New Tickets]], 0)</f>
        <v>0</v>
      </c>
      <c r="H1695" s="3">
        <f>ROUND((TicketTotals35[[#This Row],[Billed Tickets]]/$F$5)*$F$6, 2)</f>
        <v>0</v>
      </c>
      <c r="I1695" s="2">
        <f>TicketTotals35[[#This Row],[Billed Tickets]]/$F$5</f>
        <v>0</v>
      </c>
    </row>
    <row r="1696" spans="1:9" x14ac:dyDescent="0.35">
      <c r="A1696" s="27" t="s">
        <v>1759</v>
      </c>
      <c r="B1696" s="8" t="s">
        <v>2951</v>
      </c>
      <c r="C1696" s="24">
        <v>151801</v>
      </c>
      <c r="D1696" s="25" t="s">
        <v>2452</v>
      </c>
      <c r="E1696" s="6" t="str">
        <f>IF(TicketTotals35[[#This Row],[New Tickets]]&gt;=500, "TRUE", "FALSE")</f>
        <v>FALSE</v>
      </c>
      <c r="F1696" s="28">
        <f>_xlfn.XLOOKUP(C1696,[1]Sheet1!$A$4:$A$1530,[1]Sheet1!$B$4:$B$1530)</f>
        <v>88</v>
      </c>
      <c r="G1696" s="4">
        <f>IF(TicketTotals35[[#This Row],[New Tickets]]&gt;499, TicketTotals35[[#This Row],[New Tickets]], 0)</f>
        <v>0</v>
      </c>
      <c r="H1696" s="3">
        <f>ROUND((TicketTotals35[[#This Row],[Billed Tickets]]/$F$5)*$F$6, 2)</f>
        <v>0</v>
      </c>
      <c r="I1696" s="2">
        <f>TicketTotals35[[#This Row],[Billed Tickets]]/$F$5</f>
        <v>0</v>
      </c>
    </row>
    <row r="1697" spans="1:10" x14ac:dyDescent="0.35">
      <c r="A1697" s="27" t="s">
        <v>1759</v>
      </c>
      <c r="B1697" s="8" t="s">
        <v>2951</v>
      </c>
      <c r="C1697" s="24">
        <v>151906</v>
      </c>
      <c r="D1697" s="26" t="s">
        <v>2453</v>
      </c>
      <c r="E1697" s="6" t="str">
        <f>IF(TicketTotals35[[#This Row],[New Tickets]]&gt;=500, "TRUE", "FALSE")</f>
        <v>FALSE</v>
      </c>
      <c r="F1697" s="28">
        <f>_xlfn.XLOOKUP(C1697,[1]Sheet1!$A$4:$A$1530,[1]Sheet1!$B$4:$B$1530)</f>
        <v>337</v>
      </c>
      <c r="G1697" s="4">
        <f>IF(TicketTotals35[[#This Row],[New Tickets]]&gt;499, TicketTotals35[[#This Row],[New Tickets]], 0)</f>
        <v>0</v>
      </c>
      <c r="H1697" s="3">
        <f>ROUND((TicketTotals35[[#This Row],[Billed Tickets]]/$F$5)*$F$6, 2)</f>
        <v>0</v>
      </c>
      <c r="I1697" s="2">
        <f>TicketTotals35[[#This Row],[Billed Tickets]]/$F$5</f>
        <v>0</v>
      </c>
      <c r="J1697" s="29"/>
    </row>
    <row r="1698" spans="1:10" x14ac:dyDescent="0.35">
      <c r="A1698" s="27" t="s">
        <v>1759</v>
      </c>
      <c r="B1698" s="8" t="s">
        <v>2951</v>
      </c>
      <c r="C1698" s="24">
        <v>152011</v>
      </c>
      <c r="D1698" s="25" t="s">
        <v>2455</v>
      </c>
      <c r="E1698" s="6" t="str">
        <f>IF(TicketTotals35[[#This Row],[New Tickets]]&gt;=500, "TRUE", "FALSE")</f>
        <v>FALSE</v>
      </c>
      <c r="F1698" s="28">
        <f>_xlfn.XLOOKUP(C1698,[1]Sheet1!$A$4:$A$1530,[1]Sheet1!$B$4:$B$1530)</f>
        <v>117</v>
      </c>
      <c r="G1698" s="4">
        <f>IF(TicketTotals35[[#This Row],[New Tickets]]&gt;499, TicketTotals35[[#This Row],[New Tickets]], 0)</f>
        <v>0</v>
      </c>
      <c r="H1698" s="3">
        <f>ROUND((TicketTotals35[[#This Row],[Billed Tickets]]/$F$5)*$F$6, 2)</f>
        <v>0</v>
      </c>
      <c r="I1698" s="2">
        <f>TicketTotals35[[#This Row],[Billed Tickets]]/$F$5</f>
        <v>0</v>
      </c>
    </row>
    <row r="1699" spans="1:10" x14ac:dyDescent="0.35">
      <c r="A1699" s="27" t="s">
        <v>1759</v>
      </c>
      <c r="B1699" s="8" t="s">
        <v>2951</v>
      </c>
      <c r="C1699" s="24">
        <v>152024</v>
      </c>
      <c r="D1699" s="26" t="s">
        <v>2456</v>
      </c>
      <c r="E1699" s="6" t="str">
        <f>IF(TicketTotals35[[#This Row],[New Tickets]]&gt;=500, "TRUE", "FALSE")</f>
        <v>FALSE</v>
      </c>
      <c r="F1699" s="28">
        <f>_xlfn.XLOOKUP(C1699,[1]Sheet1!$A$4:$A$1530,[1]Sheet1!$B$4:$B$1530)</f>
        <v>2</v>
      </c>
      <c r="G1699" s="4">
        <f>IF(TicketTotals35[[#This Row],[New Tickets]]&gt;499, TicketTotals35[[#This Row],[New Tickets]], 0)</f>
        <v>0</v>
      </c>
      <c r="H1699" s="3">
        <f>ROUND((TicketTotals35[[#This Row],[Billed Tickets]]/$F$5)*$F$6, 2)</f>
        <v>0</v>
      </c>
      <c r="I1699" s="2">
        <f>TicketTotals35[[#This Row],[Billed Tickets]]/$F$5</f>
        <v>0</v>
      </c>
    </row>
    <row r="1700" spans="1:10" x14ac:dyDescent="0.35">
      <c r="A1700" s="27" t="s">
        <v>1759</v>
      </c>
      <c r="B1700" s="8" t="s">
        <v>2951</v>
      </c>
      <c r="C1700" s="24">
        <v>152038</v>
      </c>
      <c r="D1700" s="25" t="s">
        <v>2457</v>
      </c>
      <c r="E1700" s="6" t="str">
        <f>IF(TicketTotals35[[#This Row],[New Tickets]]&gt;=500, "TRUE", "FALSE")</f>
        <v>FALSE</v>
      </c>
      <c r="F1700" s="28">
        <f>_xlfn.XLOOKUP(C1700,[1]Sheet1!$A$4:$A$1530,[1]Sheet1!$B$4:$B$1530)</f>
        <v>140</v>
      </c>
      <c r="G1700" s="4">
        <f>IF(TicketTotals35[[#This Row],[New Tickets]]&gt;499, TicketTotals35[[#This Row],[New Tickets]], 0)</f>
        <v>0</v>
      </c>
      <c r="H1700" s="3">
        <f>ROUND((TicketTotals35[[#This Row],[Billed Tickets]]/$F$5)*$F$6, 2)</f>
        <v>0</v>
      </c>
      <c r="I1700" s="2">
        <f>TicketTotals35[[#This Row],[Billed Tickets]]/$F$5</f>
        <v>0</v>
      </c>
    </row>
    <row r="1701" spans="1:10" x14ac:dyDescent="0.35">
      <c r="A1701" s="27" t="s">
        <v>1759</v>
      </c>
      <c r="B1701" s="8" t="s">
        <v>2951</v>
      </c>
      <c r="C1701" s="24">
        <v>152064</v>
      </c>
      <c r="D1701" s="26" t="s">
        <v>2458</v>
      </c>
      <c r="E1701" s="6" t="str">
        <f>IF(TicketTotals35[[#This Row],[New Tickets]]&gt;=500, "TRUE", "FALSE")</f>
        <v>FALSE</v>
      </c>
      <c r="F1701" s="28">
        <f>_xlfn.XLOOKUP(C1701,[1]Sheet1!$A$4:$A$1530,[1]Sheet1!$B$4:$B$1530)</f>
        <v>135</v>
      </c>
      <c r="G1701" s="4">
        <f>IF(TicketTotals35[[#This Row],[New Tickets]]&gt;499, TicketTotals35[[#This Row],[New Tickets]], 0)</f>
        <v>0</v>
      </c>
      <c r="H1701" s="3">
        <f>ROUND((TicketTotals35[[#This Row],[Billed Tickets]]/$F$5)*$F$6, 2)</f>
        <v>0</v>
      </c>
      <c r="I1701" s="2">
        <f>TicketTotals35[[#This Row],[Billed Tickets]]/$F$5</f>
        <v>0</v>
      </c>
    </row>
    <row r="1702" spans="1:10" x14ac:dyDescent="0.35">
      <c r="A1702" s="27" t="s">
        <v>1759</v>
      </c>
      <c r="B1702" s="8" t="s">
        <v>2951</v>
      </c>
      <c r="C1702" s="24">
        <v>152096</v>
      </c>
      <c r="D1702" s="26" t="s">
        <v>2459</v>
      </c>
      <c r="E1702" s="6" t="str">
        <f>IF(TicketTotals35[[#This Row],[New Tickets]]&gt;=500, "TRUE", "FALSE")</f>
        <v>FALSE</v>
      </c>
      <c r="F1702" s="28">
        <f>_xlfn.XLOOKUP(C1702,[1]Sheet1!$A$4:$A$1530,[1]Sheet1!$B$4:$B$1530)</f>
        <v>26</v>
      </c>
      <c r="G1702" s="4">
        <f>IF(TicketTotals35[[#This Row],[New Tickets]]&gt;499, TicketTotals35[[#This Row],[New Tickets]], 0)</f>
        <v>0</v>
      </c>
      <c r="H1702" s="3">
        <f>ROUND((TicketTotals35[[#This Row],[Billed Tickets]]/$F$5)*$F$6, 2)</f>
        <v>0</v>
      </c>
      <c r="I1702" s="2">
        <f>TicketTotals35[[#This Row],[Billed Tickets]]/$F$5</f>
        <v>0</v>
      </c>
    </row>
    <row r="1703" spans="1:10" x14ac:dyDescent="0.35">
      <c r="A1703" s="27" t="s">
        <v>1759</v>
      </c>
      <c r="B1703" s="8" t="s">
        <v>2951</v>
      </c>
      <c r="C1703" s="24">
        <v>152237</v>
      </c>
      <c r="D1703" s="26" t="s">
        <v>2460</v>
      </c>
      <c r="E1703" s="6" t="str">
        <f>IF(TicketTotals35[[#This Row],[New Tickets]]&gt;=500, "TRUE", "FALSE")</f>
        <v>FALSE</v>
      </c>
      <c r="F1703" s="28">
        <f>_xlfn.XLOOKUP(C1703,[1]Sheet1!$A$4:$A$1530,[1]Sheet1!$B$4:$B$1530)</f>
        <v>8</v>
      </c>
      <c r="G1703" s="4">
        <f>IF(TicketTotals35[[#This Row],[New Tickets]]&gt;499, TicketTotals35[[#This Row],[New Tickets]], 0)</f>
        <v>0</v>
      </c>
      <c r="H1703" s="3">
        <f>ROUND((TicketTotals35[[#This Row],[Billed Tickets]]/$F$5)*$F$6, 2)</f>
        <v>0</v>
      </c>
      <c r="I1703" s="2">
        <f>TicketTotals35[[#This Row],[Billed Tickets]]/$F$5</f>
        <v>0</v>
      </c>
    </row>
    <row r="1704" spans="1:10" x14ac:dyDescent="0.35">
      <c r="A1704" s="27" t="s">
        <v>1759</v>
      </c>
      <c r="B1704" s="8" t="s">
        <v>2951</v>
      </c>
      <c r="C1704" s="24">
        <v>152251</v>
      </c>
      <c r="D1704" s="25" t="s">
        <v>2461</v>
      </c>
      <c r="E1704" s="6" t="str">
        <f>IF(TicketTotals35[[#This Row],[New Tickets]]&gt;=500, "TRUE", "FALSE")</f>
        <v>FALSE</v>
      </c>
      <c r="F1704" s="28">
        <f>_xlfn.XLOOKUP(C1704,[1]Sheet1!$A$4:$A$1530,[1]Sheet1!$B$4:$B$1530)</f>
        <v>104</v>
      </c>
      <c r="G1704" s="4">
        <f>IF(TicketTotals35[[#This Row],[New Tickets]]&gt;499, TicketTotals35[[#This Row],[New Tickets]], 0)</f>
        <v>0</v>
      </c>
      <c r="H1704" s="3">
        <f>ROUND((TicketTotals35[[#This Row],[Billed Tickets]]/$F$5)*$F$6, 2)</f>
        <v>0</v>
      </c>
      <c r="I1704" s="2">
        <f>TicketTotals35[[#This Row],[Billed Tickets]]/$F$5</f>
        <v>0</v>
      </c>
    </row>
    <row r="1705" spans="1:10" x14ac:dyDescent="0.35">
      <c r="A1705" s="27" t="s">
        <v>1759</v>
      </c>
      <c r="B1705" s="8" t="s">
        <v>2951</v>
      </c>
      <c r="C1705" s="24">
        <v>152256</v>
      </c>
      <c r="D1705" s="26" t="s">
        <v>2462</v>
      </c>
      <c r="E1705" s="6" t="str">
        <f>IF(TicketTotals35[[#This Row],[New Tickets]]&gt;=500, "TRUE", "FALSE")</f>
        <v>FALSE</v>
      </c>
      <c r="F1705" s="28">
        <f>_xlfn.XLOOKUP(C1705,[1]Sheet1!$A$4:$A$1530,[1]Sheet1!$B$4:$B$1530)</f>
        <v>127</v>
      </c>
      <c r="G1705" s="4">
        <f>IF(TicketTotals35[[#This Row],[New Tickets]]&gt;499, TicketTotals35[[#This Row],[New Tickets]], 0)</f>
        <v>0</v>
      </c>
      <c r="H1705" s="3">
        <f>ROUND((TicketTotals35[[#This Row],[Billed Tickets]]/$F$5)*$F$6, 2)</f>
        <v>0</v>
      </c>
      <c r="I1705" s="2">
        <f>TicketTotals35[[#This Row],[Billed Tickets]]/$F$5</f>
        <v>0</v>
      </c>
    </row>
    <row r="1706" spans="1:10" x14ac:dyDescent="0.35">
      <c r="A1706" s="27" t="s">
        <v>1759</v>
      </c>
      <c r="B1706" s="8" t="s">
        <v>2951</v>
      </c>
      <c r="C1706" s="24">
        <v>152276</v>
      </c>
      <c r="D1706" s="25" t="s">
        <v>2463</v>
      </c>
      <c r="E1706" s="6" t="str">
        <f>IF(TicketTotals35[[#This Row],[New Tickets]]&gt;=500, "TRUE", "FALSE")</f>
        <v>TRUE</v>
      </c>
      <c r="F1706" s="28">
        <f>_xlfn.XLOOKUP(C1706,[1]Sheet1!$A$4:$A$1530,[1]Sheet1!$B$4:$B$1530)</f>
        <v>660</v>
      </c>
      <c r="G1706" s="4">
        <f>IF(TicketTotals35[[#This Row],[New Tickets]]&gt;499, TicketTotals35[[#This Row],[New Tickets]], 0)</f>
        <v>660</v>
      </c>
      <c r="H1706" s="3">
        <f>ROUND((TicketTotals35[[#This Row],[Billed Tickets]]/$F$5)*$F$6, 2)</f>
        <v>430.98</v>
      </c>
      <c r="I1706" s="2">
        <f>TicketTotals35[[#This Row],[Billed Tickets]]/$F$5</f>
        <v>8.2090695790787137E-5</v>
      </c>
    </row>
    <row r="1707" spans="1:10" x14ac:dyDescent="0.35">
      <c r="A1707" s="27" t="s">
        <v>1759</v>
      </c>
      <c r="B1707" s="8" t="s">
        <v>2951</v>
      </c>
      <c r="C1707" s="24">
        <v>152328</v>
      </c>
      <c r="D1707" s="26" t="s">
        <v>2465</v>
      </c>
      <c r="E1707" s="6" t="str">
        <f>IF(TicketTotals35[[#This Row],[New Tickets]]&gt;=500, "TRUE", "FALSE")</f>
        <v>FALSE</v>
      </c>
      <c r="F1707" s="28">
        <f>_xlfn.XLOOKUP(C1707,[1]Sheet1!$A$4:$A$1530,[1]Sheet1!$B$4:$B$1530)</f>
        <v>91</v>
      </c>
      <c r="G1707" s="4">
        <f>IF(TicketTotals35[[#This Row],[New Tickets]]&gt;499, TicketTotals35[[#This Row],[New Tickets]], 0)</f>
        <v>0</v>
      </c>
      <c r="H1707" s="3">
        <f>ROUND((TicketTotals35[[#This Row],[Billed Tickets]]/$F$5)*$F$6, 2)</f>
        <v>0</v>
      </c>
      <c r="I1707" s="2">
        <f>TicketTotals35[[#This Row],[Billed Tickets]]/$F$5</f>
        <v>0</v>
      </c>
    </row>
    <row r="1708" spans="1:10" x14ac:dyDescent="0.35">
      <c r="A1708" s="27" t="s">
        <v>1759</v>
      </c>
      <c r="B1708" s="8" t="s">
        <v>2951</v>
      </c>
      <c r="C1708" s="24">
        <v>152354</v>
      </c>
      <c r="D1708" s="26" t="s">
        <v>2464</v>
      </c>
      <c r="E1708" s="6" t="str">
        <f>IF(TicketTotals35[[#This Row],[New Tickets]]&gt;=500, "TRUE", "FALSE")</f>
        <v>FALSE</v>
      </c>
      <c r="F1708" s="28">
        <f>_xlfn.XLOOKUP(C1708,[1]Sheet1!$A$4:$A$1530,[1]Sheet1!$B$4:$B$1530)</f>
        <v>354</v>
      </c>
      <c r="G1708" s="4">
        <f>IF(TicketTotals35[[#This Row],[New Tickets]]&gt;499, TicketTotals35[[#This Row],[New Tickets]], 0)</f>
        <v>0</v>
      </c>
      <c r="H1708" s="3">
        <f>ROUND((TicketTotals35[[#This Row],[Billed Tickets]]/$F$5)*$F$6, 2)</f>
        <v>0</v>
      </c>
      <c r="I1708" s="2">
        <f>TicketTotals35[[#This Row],[Billed Tickets]]/$F$5</f>
        <v>0</v>
      </c>
    </row>
    <row r="1709" spans="1:10" x14ac:dyDescent="0.35">
      <c r="A1709" s="27" t="s">
        <v>1759</v>
      </c>
      <c r="B1709" s="8" t="s">
        <v>2951</v>
      </c>
      <c r="C1709" s="24">
        <v>152364</v>
      </c>
      <c r="D1709" s="26" t="s">
        <v>2466</v>
      </c>
      <c r="E1709" s="6" t="str">
        <f>IF(TicketTotals35[[#This Row],[New Tickets]]&gt;=500, "TRUE", "FALSE")</f>
        <v>FALSE</v>
      </c>
      <c r="F1709" s="28">
        <f>_xlfn.XLOOKUP(C1709,[1]Sheet1!$A$4:$A$1530,[1]Sheet1!$B$4:$B$1530)</f>
        <v>206</v>
      </c>
      <c r="G1709" s="4">
        <f>IF(TicketTotals35[[#This Row],[New Tickets]]&gt;499, TicketTotals35[[#This Row],[New Tickets]], 0)</f>
        <v>0</v>
      </c>
      <c r="H1709" s="3">
        <f>ROUND((TicketTotals35[[#This Row],[Billed Tickets]]/$F$5)*$F$6, 2)</f>
        <v>0</v>
      </c>
      <c r="I1709" s="2">
        <f>TicketTotals35[[#This Row],[Billed Tickets]]/$F$5</f>
        <v>0</v>
      </c>
    </row>
    <row r="1710" spans="1:10" x14ac:dyDescent="0.35">
      <c r="A1710" s="27" t="s">
        <v>1759</v>
      </c>
      <c r="B1710" s="8" t="s">
        <v>2951</v>
      </c>
      <c r="C1710" s="24">
        <v>152367</v>
      </c>
      <c r="D1710" s="25" t="s">
        <v>2468</v>
      </c>
      <c r="E1710" s="6" t="str">
        <f>IF(TicketTotals35[[#This Row],[New Tickets]]&gt;=500, "TRUE", "FALSE")</f>
        <v>TRUE</v>
      </c>
      <c r="F1710" s="28">
        <f>_xlfn.XLOOKUP(C1710,[1]Sheet1!$A$4:$A$1530,[1]Sheet1!$B$4:$B$1530)</f>
        <v>805</v>
      </c>
      <c r="G1710" s="4">
        <f>IF(TicketTotals35[[#This Row],[New Tickets]]&gt;499, TicketTotals35[[#This Row],[New Tickets]], 0)</f>
        <v>805</v>
      </c>
      <c r="H1710" s="3">
        <f>ROUND((TicketTotals35[[#This Row],[Billed Tickets]]/$F$5)*$F$6, 2)</f>
        <v>525.66</v>
      </c>
      <c r="I1710" s="2">
        <f>TicketTotals35[[#This Row],[Billed Tickets]]/$F$5</f>
        <v>1.0012577289633886E-4</v>
      </c>
    </row>
    <row r="1711" spans="1:10" x14ac:dyDescent="0.35">
      <c r="A1711" s="27" t="s">
        <v>1759</v>
      </c>
      <c r="B1711" s="8" t="s">
        <v>2951</v>
      </c>
      <c r="C1711" s="24">
        <v>152368</v>
      </c>
      <c r="D1711" s="26" t="s">
        <v>2467</v>
      </c>
      <c r="E1711" s="6" t="str">
        <f>IF(TicketTotals35[[#This Row],[New Tickets]]&gt;=500, "TRUE", "FALSE")</f>
        <v>FALSE</v>
      </c>
      <c r="F1711" s="28">
        <f>_xlfn.XLOOKUP(C1711,[1]Sheet1!$A$4:$A$1530,[1]Sheet1!$B$4:$B$1530)</f>
        <v>87</v>
      </c>
      <c r="G1711" s="4">
        <f>IF(TicketTotals35[[#This Row],[New Tickets]]&gt;499, TicketTotals35[[#This Row],[New Tickets]], 0)</f>
        <v>0</v>
      </c>
      <c r="H1711" s="3">
        <f>ROUND((TicketTotals35[[#This Row],[Billed Tickets]]/$F$5)*$F$6, 2)</f>
        <v>0</v>
      </c>
      <c r="I1711" s="2">
        <f>TicketTotals35[[#This Row],[Billed Tickets]]/$F$5</f>
        <v>0</v>
      </c>
    </row>
    <row r="1712" spans="1:10" x14ac:dyDescent="0.35">
      <c r="A1712" s="27" t="s">
        <v>1759</v>
      </c>
      <c r="B1712" s="8" t="s">
        <v>2951</v>
      </c>
      <c r="C1712" s="24">
        <v>152380</v>
      </c>
      <c r="D1712" s="26" t="s">
        <v>2475</v>
      </c>
      <c r="E1712" s="6" t="str">
        <f>IF(TicketTotals35[[#This Row],[New Tickets]]&gt;=500, "TRUE", "FALSE")</f>
        <v>FALSE</v>
      </c>
      <c r="F1712" s="28">
        <f>_xlfn.XLOOKUP(C1712,[1]Sheet1!$A$4:$A$1530,[1]Sheet1!$B$4:$B$1530)</f>
        <v>19</v>
      </c>
      <c r="G1712" s="4">
        <f>IF(TicketTotals35[[#This Row],[New Tickets]]&gt;499, TicketTotals35[[#This Row],[New Tickets]], 0)</f>
        <v>0</v>
      </c>
      <c r="H1712" s="3">
        <f>ROUND((TicketTotals35[[#This Row],[Billed Tickets]]/$F$5)*$F$6, 2)</f>
        <v>0</v>
      </c>
      <c r="I1712" s="2">
        <f>TicketTotals35[[#This Row],[Billed Tickets]]/$F$5</f>
        <v>0</v>
      </c>
    </row>
    <row r="1713" spans="1:9" x14ac:dyDescent="0.35">
      <c r="A1713" s="27" t="s">
        <v>1759</v>
      </c>
      <c r="B1713" s="8" t="s">
        <v>2951</v>
      </c>
      <c r="C1713" s="24">
        <v>152381</v>
      </c>
      <c r="D1713" s="26" t="s">
        <v>2476</v>
      </c>
      <c r="E1713" s="6" t="str">
        <f>IF(TicketTotals35[[#This Row],[New Tickets]]&gt;=500, "TRUE", "FALSE")</f>
        <v>FALSE</v>
      </c>
      <c r="F1713" s="28">
        <f>_xlfn.XLOOKUP(C1713,[1]Sheet1!$A$4:$A$1530,[1]Sheet1!$B$4:$B$1530)</f>
        <v>309</v>
      </c>
      <c r="G1713" s="4">
        <f>IF(TicketTotals35[[#This Row],[New Tickets]]&gt;499, TicketTotals35[[#This Row],[New Tickets]], 0)</f>
        <v>0</v>
      </c>
      <c r="H1713" s="3">
        <f>ROUND((TicketTotals35[[#This Row],[Billed Tickets]]/$F$5)*$F$6, 2)</f>
        <v>0</v>
      </c>
      <c r="I1713" s="2">
        <f>TicketTotals35[[#This Row],[Billed Tickets]]/$F$5</f>
        <v>0</v>
      </c>
    </row>
    <row r="1714" spans="1:9" x14ac:dyDescent="0.35">
      <c r="A1714" s="27" t="s">
        <v>1759</v>
      </c>
      <c r="B1714" s="8" t="s">
        <v>2951</v>
      </c>
      <c r="C1714" s="24">
        <v>152394</v>
      </c>
      <c r="D1714" s="25" t="s">
        <v>2478</v>
      </c>
      <c r="E1714" s="6" t="str">
        <f>IF(TicketTotals35[[#This Row],[New Tickets]]&gt;=500, "TRUE", "FALSE")</f>
        <v>FALSE</v>
      </c>
      <c r="F1714" s="28">
        <f>_xlfn.XLOOKUP(C1714,[1]Sheet1!$A$4:$A$1530,[1]Sheet1!$B$4:$B$1530)</f>
        <v>77</v>
      </c>
      <c r="G1714" s="4">
        <f>IF(TicketTotals35[[#This Row],[New Tickets]]&gt;499, TicketTotals35[[#This Row],[New Tickets]], 0)</f>
        <v>0</v>
      </c>
      <c r="H1714" s="3">
        <f>ROUND((TicketTotals35[[#This Row],[Billed Tickets]]/$F$5)*$F$6, 2)</f>
        <v>0</v>
      </c>
      <c r="I1714" s="2">
        <f>TicketTotals35[[#This Row],[Billed Tickets]]/$F$5</f>
        <v>0</v>
      </c>
    </row>
    <row r="1715" spans="1:9" x14ac:dyDescent="0.35">
      <c r="A1715" s="27" t="s">
        <v>1759</v>
      </c>
      <c r="B1715" s="8" t="s">
        <v>2951</v>
      </c>
      <c r="C1715" s="24">
        <v>152414</v>
      </c>
      <c r="D1715" s="26" t="s">
        <v>2494</v>
      </c>
      <c r="E1715" s="6" t="str">
        <f>IF(TicketTotals35[[#This Row],[New Tickets]]&gt;=500, "TRUE", "FALSE")</f>
        <v>FALSE</v>
      </c>
      <c r="F1715" s="28">
        <f>_xlfn.XLOOKUP(C1715,[1]Sheet1!$A$4:$A$1530,[1]Sheet1!$B$4:$B$1530)</f>
        <v>28</v>
      </c>
      <c r="G1715" s="4">
        <f>IF(TicketTotals35[[#This Row],[New Tickets]]&gt;499, TicketTotals35[[#This Row],[New Tickets]], 0)</f>
        <v>0</v>
      </c>
      <c r="H1715" s="3">
        <f>ROUND((TicketTotals35[[#This Row],[Billed Tickets]]/$F$5)*$F$6, 2)</f>
        <v>0</v>
      </c>
      <c r="I1715" s="2">
        <f>TicketTotals35[[#This Row],[Billed Tickets]]/$F$5</f>
        <v>0</v>
      </c>
    </row>
    <row r="1716" spans="1:9" x14ac:dyDescent="0.35">
      <c r="A1716" s="27" t="s">
        <v>1759</v>
      </c>
      <c r="B1716" s="8" t="s">
        <v>2951</v>
      </c>
      <c r="C1716" s="24">
        <v>152420</v>
      </c>
      <c r="D1716" s="25" t="s">
        <v>2495</v>
      </c>
      <c r="E1716" s="6" t="str">
        <f>IF(TicketTotals35[[#This Row],[New Tickets]]&gt;=500, "TRUE", "FALSE")</f>
        <v>FALSE</v>
      </c>
      <c r="F1716" s="28">
        <f>_xlfn.XLOOKUP(C1716,[1]Sheet1!$A$4:$A$1530,[1]Sheet1!$B$4:$B$1530)</f>
        <v>235</v>
      </c>
      <c r="G1716" s="4">
        <f>IF(TicketTotals35[[#This Row],[New Tickets]]&gt;499, TicketTotals35[[#This Row],[New Tickets]], 0)</f>
        <v>0</v>
      </c>
      <c r="H1716" s="3">
        <f>ROUND((TicketTotals35[[#This Row],[Billed Tickets]]/$F$5)*$F$6, 2)</f>
        <v>0</v>
      </c>
      <c r="I1716" s="2">
        <f>TicketTotals35[[#This Row],[Billed Tickets]]/$F$5</f>
        <v>0</v>
      </c>
    </row>
    <row r="1717" spans="1:9" x14ac:dyDescent="0.35">
      <c r="A1717" s="27" t="s">
        <v>1759</v>
      </c>
      <c r="B1717" s="8" t="s">
        <v>2951</v>
      </c>
      <c r="C1717" s="24">
        <v>152434</v>
      </c>
      <c r="D1717" s="26" t="s">
        <v>2496</v>
      </c>
      <c r="E1717" s="6" t="str">
        <f>IF(TicketTotals35[[#This Row],[New Tickets]]&gt;=500, "TRUE", "FALSE")</f>
        <v>TRUE</v>
      </c>
      <c r="F1717" s="28">
        <f>_xlfn.XLOOKUP(C1717,[1]Sheet1!$A$4:$A$1530,[1]Sheet1!$B$4:$B$1530)</f>
        <v>564</v>
      </c>
      <c r="G1717" s="4">
        <f>IF(TicketTotals35[[#This Row],[New Tickets]]&gt;499, TicketTotals35[[#This Row],[New Tickets]], 0)</f>
        <v>564</v>
      </c>
      <c r="H1717" s="3">
        <f>ROUND((TicketTotals35[[#This Row],[Billed Tickets]]/$F$5)*$F$6, 2)</f>
        <v>368.29</v>
      </c>
      <c r="I1717" s="2">
        <f>TicketTotals35[[#This Row],[Billed Tickets]]/$F$5</f>
        <v>7.0150230948490825E-5</v>
      </c>
    </row>
    <row r="1718" spans="1:9" x14ac:dyDescent="0.35">
      <c r="A1718" s="27" t="s">
        <v>1759</v>
      </c>
      <c r="B1718" s="8" t="s">
        <v>2951</v>
      </c>
      <c r="C1718" s="24">
        <v>152487</v>
      </c>
      <c r="D1718" s="25" t="s">
        <v>2497</v>
      </c>
      <c r="E1718" s="6" t="str">
        <f>IF(TicketTotals35[[#This Row],[New Tickets]]&gt;=500, "TRUE", "FALSE")</f>
        <v>FALSE</v>
      </c>
      <c r="F1718" s="28">
        <f>_xlfn.XLOOKUP(C1718,[1]Sheet1!$A$4:$A$1530,[1]Sheet1!$B$4:$B$1530)</f>
        <v>49</v>
      </c>
      <c r="G1718" s="4">
        <f>IF(TicketTotals35[[#This Row],[New Tickets]]&gt;499, TicketTotals35[[#This Row],[New Tickets]], 0)</f>
        <v>0</v>
      </c>
      <c r="H1718" s="3">
        <f>ROUND((TicketTotals35[[#This Row],[Billed Tickets]]/$F$5)*$F$6, 2)</f>
        <v>0</v>
      </c>
      <c r="I1718" s="2">
        <f>TicketTotals35[[#This Row],[Billed Tickets]]/$F$5</f>
        <v>0</v>
      </c>
    </row>
    <row r="1719" spans="1:9" x14ac:dyDescent="0.35">
      <c r="A1719" s="27" t="s">
        <v>1759</v>
      </c>
      <c r="B1719" s="8" t="s">
        <v>2951</v>
      </c>
      <c r="C1719" s="24">
        <v>152539</v>
      </c>
      <c r="D1719" s="26" t="s">
        <v>3077</v>
      </c>
      <c r="E1719" s="6" t="str">
        <f>IF(TicketTotals35[[#This Row],[New Tickets]]&gt;=500, "TRUE", "FALSE")</f>
        <v>TRUE</v>
      </c>
      <c r="F1719" s="28">
        <f>_xlfn.XLOOKUP(C1719,[1]Sheet1!$A$4:$A$1530,[1]Sheet1!$B$4:$B$1530)</f>
        <v>111129</v>
      </c>
      <c r="G1719" s="4">
        <f>IF(TicketTotals35[[#This Row],[New Tickets]]&gt;499, TicketTotals35[[#This Row],[New Tickets]], 0)</f>
        <v>111129</v>
      </c>
      <c r="H1719" s="3">
        <f>ROUND((TicketTotals35[[#This Row],[Billed Tickets]]/$F$5)*$F$6, 2)</f>
        <v>72566.59</v>
      </c>
      <c r="I1719" s="2">
        <f>TicketTotals35[[#This Row],[Billed Tickets]]/$F$5</f>
        <v>1.3822207473536945E-2</v>
      </c>
    </row>
    <row r="1720" spans="1:9" x14ac:dyDescent="0.35">
      <c r="A1720" s="27" t="s">
        <v>1759</v>
      </c>
      <c r="B1720" s="8" t="s">
        <v>2951</v>
      </c>
      <c r="C1720" s="24">
        <v>152579</v>
      </c>
      <c r="D1720" s="25" t="s">
        <v>2469</v>
      </c>
      <c r="E1720" s="6" t="str">
        <f>IF(TicketTotals35[[#This Row],[New Tickets]]&gt;=500, "TRUE", "FALSE")</f>
        <v>FALSE</v>
      </c>
      <c r="F1720" s="28">
        <f>_xlfn.XLOOKUP(C1720,[1]Sheet1!$A$4:$A$1530,[1]Sheet1!$B$4:$B$1530)</f>
        <v>108</v>
      </c>
      <c r="G1720" s="4">
        <f>IF(TicketTotals35[[#This Row],[New Tickets]]&gt;499, TicketTotals35[[#This Row],[New Tickets]], 0)</f>
        <v>0</v>
      </c>
      <c r="H1720" s="3">
        <f>ROUND((TicketTotals35[[#This Row],[Billed Tickets]]/$F$5)*$F$6, 2)</f>
        <v>0</v>
      </c>
      <c r="I1720" s="2">
        <f>TicketTotals35[[#This Row],[Billed Tickets]]/$F$5</f>
        <v>0</v>
      </c>
    </row>
    <row r="1721" spans="1:9" x14ac:dyDescent="0.35">
      <c r="A1721" s="27" t="s">
        <v>1759</v>
      </c>
      <c r="B1721" s="8" t="s">
        <v>2951</v>
      </c>
      <c r="C1721" s="24">
        <v>152592</v>
      </c>
      <c r="D1721" s="26" t="s">
        <v>2470</v>
      </c>
      <c r="E1721" s="6" t="str">
        <f>IF(TicketTotals35[[#This Row],[New Tickets]]&gt;=500, "TRUE", "FALSE")</f>
        <v>TRUE</v>
      </c>
      <c r="F1721" s="28">
        <f>_xlfn.XLOOKUP(C1721,[1]Sheet1!$A$4:$A$1530,[1]Sheet1!$B$4:$B$1530)</f>
        <v>3624</v>
      </c>
      <c r="G1721" s="4">
        <f>IF(TicketTotals35[[#This Row],[New Tickets]]&gt;499, TicketTotals35[[#This Row],[New Tickets]], 0)</f>
        <v>3624</v>
      </c>
      <c r="H1721" s="3">
        <f>ROUND((TicketTotals35[[#This Row],[Billed Tickets]]/$F$5)*$F$6, 2)</f>
        <v>2366.4499999999998</v>
      </c>
      <c r="I1721" s="2">
        <f>TicketTotals35[[#This Row],[Billed Tickets]]/$F$5</f>
        <v>4.5075254779668574E-4</v>
      </c>
    </row>
    <row r="1722" spans="1:9" x14ac:dyDescent="0.35">
      <c r="A1722" s="27" t="s">
        <v>1759</v>
      </c>
      <c r="B1722" s="8" t="s">
        <v>2951</v>
      </c>
      <c r="C1722" s="24">
        <v>152598</v>
      </c>
      <c r="D1722" s="25" t="s">
        <v>2472</v>
      </c>
      <c r="E1722" s="6" t="str">
        <f>IF(TicketTotals35[[#This Row],[New Tickets]]&gt;=500, "TRUE", "FALSE")</f>
        <v>FALSE</v>
      </c>
      <c r="F1722" s="28">
        <f>_xlfn.XLOOKUP(C1722,[1]Sheet1!$A$4:$A$1530,[1]Sheet1!$B$4:$B$1530)</f>
        <v>12</v>
      </c>
      <c r="G1722" s="4">
        <f>IF(TicketTotals35[[#This Row],[New Tickets]]&gt;499, TicketTotals35[[#This Row],[New Tickets]], 0)</f>
        <v>0</v>
      </c>
      <c r="H1722" s="3">
        <f>ROUND((TicketTotals35[[#This Row],[Billed Tickets]]/$F$5)*$F$6, 2)</f>
        <v>0</v>
      </c>
      <c r="I1722" s="2">
        <f>TicketTotals35[[#This Row],[Billed Tickets]]/$F$5</f>
        <v>0</v>
      </c>
    </row>
    <row r="1723" spans="1:9" x14ac:dyDescent="0.35">
      <c r="A1723" s="27" t="s">
        <v>1759</v>
      </c>
      <c r="B1723" s="8" t="s">
        <v>2951</v>
      </c>
      <c r="C1723" s="24">
        <v>152612</v>
      </c>
      <c r="D1723" s="26" t="s">
        <v>2471</v>
      </c>
      <c r="E1723" s="6" t="str">
        <f>IF(TicketTotals35[[#This Row],[New Tickets]]&gt;=500, "TRUE", "FALSE")</f>
        <v>FALSE</v>
      </c>
      <c r="F1723" s="28">
        <f>_xlfn.XLOOKUP(C1723,[1]Sheet1!$A$4:$A$1530,[1]Sheet1!$B$4:$B$1530)</f>
        <v>208</v>
      </c>
      <c r="G1723" s="4">
        <f>IF(TicketTotals35[[#This Row],[New Tickets]]&gt;499, TicketTotals35[[#This Row],[New Tickets]], 0)</f>
        <v>0</v>
      </c>
      <c r="H1723" s="3">
        <f>ROUND((TicketTotals35[[#This Row],[Billed Tickets]]/$F$5)*$F$6, 2)</f>
        <v>0</v>
      </c>
      <c r="I1723" s="2">
        <f>TicketTotals35[[#This Row],[Billed Tickets]]/$F$5</f>
        <v>0</v>
      </c>
    </row>
    <row r="1724" spans="1:9" x14ac:dyDescent="0.35">
      <c r="A1724" s="27" t="s">
        <v>1759</v>
      </c>
      <c r="B1724" s="8" t="s">
        <v>2951</v>
      </c>
      <c r="C1724" s="24">
        <v>152629</v>
      </c>
      <c r="D1724" s="25" t="s">
        <v>2473</v>
      </c>
      <c r="E1724" s="6" t="str">
        <f>IF(TicketTotals35[[#This Row],[New Tickets]]&gt;=500, "TRUE", "FALSE")</f>
        <v>FALSE</v>
      </c>
      <c r="F1724" s="28">
        <f>_xlfn.XLOOKUP(C1724,[1]Sheet1!$A$4:$A$1530,[1]Sheet1!$B$4:$B$1530)</f>
        <v>11</v>
      </c>
      <c r="G1724" s="4">
        <f>IF(TicketTotals35[[#This Row],[New Tickets]]&gt;499, TicketTotals35[[#This Row],[New Tickets]], 0)</f>
        <v>0</v>
      </c>
      <c r="H1724" s="3">
        <f>ROUND((TicketTotals35[[#This Row],[Billed Tickets]]/$F$5)*$F$6, 2)</f>
        <v>0</v>
      </c>
      <c r="I1724" s="2">
        <f>TicketTotals35[[#This Row],[Billed Tickets]]/$F$5</f>
        <v>0</v>
      </c>
    </row>
    <row r="1725" spans="1:9" x14ac:dyDescent="0.35">
      <c r="A1725" s="27" t="s">
        <v>1759</v>
      </c>
      <c r="B1725" s="8" t="s">
        <v>2951</v>
      </c>
      <c r="C1725" s="24">
        <v>152637</v>
      </c>
      <c r="D1725" s="26" t="s">
        <v>2474</v>
      </c>
      <c r="E1725" s="6" t="str">
        <f>IF(TicketTotals35[[#This Row],[New Tickets]]&gt;=500, "TRUE", "FALSE")</f>
        <v>FALSE</v>
      </c>
      <c r="F1725" s="28">
        <f>_xlfn.XLOOKUP(C1725,[1]Sheet1!$A$4:$A$1530,[1]Sheet1!$B$4:$B$1530)</f>
        <v>31</v>
      </c>
      <c r="G1725" s="4">
        <f>IF(TicketTotals35[[#This Row],[New Tickets]]&gt;499, TicketTotals35[[#This Row],[New Tickets]], 0)</f>
        <v>0</v>
      </c>
      <c r="H1725" s="3">
        <f>ROUND((TicketTotals35[[#This Row],[Billed Tickets]]/$F$5)*$F$6, 2)</f>
        <v>0</v>
      </c>
      <c r="I1725" s="2">
        <f>TicketTotals35[[#This Row],[Billed Tickets]]/$F$5</f>
        <v>0</v>
      </c>
    </row>
    <row r="1726" spans="1:9" x14ac:dyDescent="0.35">
      <c r="A1726" s="27" t="s">
        <v>1759</v>
      </c>
      <c r="B1726" s="8" t="s">
        <v>2951</v>
      </c>
      <c r="C1726" s="24">
        <v>152645</v>
      </c>
      <c r="D1726" s="25" t="s">
        <v>2477</v>
      </c>
      <c r="E1726" s="6" t="str">
        <f>IF(TicketTotals35[[#This Row],[New Tickets]]&gt;=500, "TRUE", "FALSE")</f>
        <v>FALSE</v>
      </c>
      <c r="F1726" s="28">
        <f>_xlfn.XLOOKUP(C1726,[1]Sheet1!$A$4:$A$1530,[1]Sheet1!$B$4:$B$1530)</f>
        <v>351</v>
      </c>
      <c r="G1726" s="4">
        <f>IF(TicketTotals35[[#This Row],[New Tickets]]&gt;499, TicketTotals35[[#This Row],[New Tickets]], 0)</f>
        <v>0</v>
      </c>
      <c r="H1726" s="3">
        <f>ROUND((TicketTotals35[[#This Row],[Billed Tickets]]/$F$5)*$F$6, 2)</f>
        <v>0</v>
      </c>
      <c r="I1726" s="2">
        <f>TicketTotals35[[#This Row],[Billed Tickets]]/$F$5</f>
        <v>0</v>
      </c>
    </row>
    <row r="1727" spans="1:9" x14ac:dyDescent="0.35">
      <c r="A1727" s="27" t="s">
        <v>1759</v>
      </c>
      <c r="B1727" s="8" t="s">
        <v>2951</v>
      </c>
      <c r="C1727" s="24">
        <v>152698</v>
      </c>
      <c r="D1727" s="26" t="s">
        <v>2479</v>
      </c>
      <c r="E1727" s="6" t="str">
        <f>IF(TicketTotals35[[#This Row],[New Tickets]]&gt;=500, "TRUE", "FALSE")</f>
        <v>FALSE</v>
      </c>
      <c r="F1727" s="28">
        <f>_xlfn.XLOOKUP(C1727,[1]Sheet1!$A$4:$A$1530,[1]Sheet1!$B$4:$B$1530)</f>
        <v>23</v>
      </c>
      <c r="G1727" s="4">
        <f>IF(TicketTotals35[[#This Row],[New Tickets]]&gt;499, TicketTotals35[[#This Row],[New Tickets]], 0)</f>
        <v>0</v>
      </c>
      <c r="H1727" s="3">
        <f>ROUND((TicketTotals35[[#This Row],[Billed Tickets]]/$F$5)*$F$6, 2)</f>
        <v>0</v>
      </c>
      <c r="I1727" s="2">
        <f>TicketTotals35[[#This Row],[Billed Tickets]]/$F$5</f>
        <v>0</v>
      </c>
    </row>
    <row r="1728" spans="1:9" x14ac:dyDescent="0.35">
      <c r="A1728" s="27" t="s">
        <v>1759</v>
      </c>
      <c r="B1728" s="8" t="s">
        <v>2951</v>
      </c>
      <c r="C1728" s="24">
        <v>152777</v>
      </c>
      <c r="D1728" s="25" t="s">
        <v>2480</v>
      </c>
      <c r="E1728" s="6" t="str">
        <f>IF(TicketTotals35[[#This Row],[New Tickets]]&gt;=500, "TRUE", "FALSE")</f>
        <v>FALSE</v>
      </c>
      <c r="F1728" s="28">
        <f>_xlfn.XLOOKUP(C1728,[1]Sheet1!$A$4:$A$1530,[1]Sheet1!$B$4:$B$1530)</f>
        <v>18</v>
      </c>
      <c r="G1728" s="4">
        <f>IF(TicketTotals35[[#This Row],[New Tickets]]&gt;499, TicketTotals35[[#This Row],[New Tickets]], 0)</f>
        <v>0</v>
      </c>
      <c r="H1728" s="3">
        <f>ROUND((TicketTotals35[[#This Row],[Billed Tickets]]/$F$5)*$F$6, 2)</f>
        <v>0</v>
      </c>
      <c r="I1728" s="2">
        <f>TicketTotals35[[#This Row],[Billed Tickets]]/$F$5</f>
        <v>0</v>
      </c>
    </row>
    <row r="1729" spans="1:9" x14ac:dyDescent="0.35">
      <c r="A1729" s="27" t="s">
        <v>1759</v>
      </c>
      <c r="B1729" s="8" t="s">
        <v>2951</v>
      </c>
      <c r="C1729" s="24">
        <v>152857</v>
      </c>
      <c r="D1729" s="26" t="s">
        <v>2483</v>
      </c>
      <c r="E1729" s="6" t="str">
        <f>IF(TicketTotals35[[#This Row],[New Tickets]]&gt;=500, "TRUE", "FALSE")</f>
        <v>TRUE</v>
      </c>
      <c r="F1729" s="28">
        <f>_xlfn.XLOOKUP(C1729,[1]Sheet1!$A$4:$A$1530,[1]Sheet1!$B$4:$B$1530)</f>
        <v>1358</v>
      </c>
      <c r="G1729" s="4">
        <f>IF(TicketTotals35[[#This Row],[New Tickets]]&gt;499, TicketTotals35[[#This Row],[New Tickets]], 0)</f>
        <v>1358</v>
      </c>
      <c r="H1729" s="3">
        <f>ROUND((TicketTotals35[[#This Row],[Billed Tickets]]/$F$5)*$F$6, 2)</f>
        <v>886.77</v>
      </c>
      <c r="I1729" s="2">
        <f>TicketTotals35[[#This Row],[Billed Tickets]]/$F$5</f>
        <v>1.6890782558164991E-4</v>
      </c>
    </row>
    <row r="1730" spans="1:9" x14ac:dyDescent="0.35">
      <c r="A1730" s="27" t="s">
        <v>1759</v>
      </c>
      <c r="B1730" s="8" t="s">
        <v>2951</v>
      </c>
      <c r="C1730" s="24">
        <v>152961</v>
      </c>
      <c r="D1730" s="25" t="s">
        <v>2482</v>
      </c>
      <c r="E1730" s="6" t="str">
        <f>IF(TicketTotals35[[#This Row],[New Tickets]]&gt;=500, "TRUE", "FALSE")</f>
        <v>TRUE</v>
      </c>
      <c r="F1730" s="28">
        <f>_xlfn.XLOOKUP(C1730,[1]Sheet1!$A$4:$A$1530,[1]Sheet1!$B$4:$B$1530)</f>
        <v>13263</v>
      </c>
      <c r="G1730" s="4">
        <f>IF(TicketTotals35[[#This Row],[New Tickets]]&gt;499, TicketTotals35[[#This Row],[New Tickets]], 0)</f>
        <v>13263</v>
      </c>
      <c r="H1730" s="3">
        <f>ROUND((TicketTotals35[[#This Row],[Billed Tickets]]/$F$5)*$F$6, 2)</f>
        <v>8660.66</v>
      </c>
      <c r="I1730" s="2">
        <f>TicketTotals35[[#This Row],[Billed Tickets]]/$F$5</f>
        <v>1.6496498458684996E-3</v>
      </c>
    </row>
    <row r="1731" spans="1:9" x14ac:dyDescent="0.35">
      <c r="A1731" s="27" t="s">
        <v>1759</v>
      </c>
      <c r="B1731" s="8" t="s">
        <v>2951</v>
      </c>
      <c r="C1731" s="24">
        <v>152973</v>
      </c>
      <c r="D1731" s="26" t="s">
        <v>2484</v>
      </c>
      <c r="E1731" s="6" t="str">
        <f>IF(TicketTotals35[[#This Row],[New Tickets]]&gt;=500, "TRUE", "FALSE")</f>
        <v>FALSE</v>
      </c>
      <c r="F1731" s="28">
        <f>_xlfn.XLOOKUP(C1731,[1]Sheet1!$A$4:$A$1530,[1]Sheet1!$B$4:$B$1530)</f>
        <v>5</v>
      </c>
      <c r="G1731" s="4">
        <f>IF(TicketTotals35[[#This Row],[New Tickets]]&gt;499, TicketTotals35[[#This Row],[New Tickets]], 0)</f>
        <v>0</v>
      </c>
      <c r="H1731" s="3">
        <f>ROUND((TicketTotals35[[#This Row],[Billed Tickets]]/$F$5)*$F$6, 2)</f>
        <v>0</v>
      </c>
      <c r="I1731" s="2">
        <f>TicketTotals35[[#This Row],[Billed Tickets]]/$F$5</f>
        <v>0</v>
      </c>
    </row>
    <row r="1732" spans="1:9" x14ac:dyDescent="0.35">
      <c r="A1732" s="27" t="s">
        <v>1759</v>
      </c>
      <c r="B1732" s="8" t="s">
        <v>2951</v>
      </c>
      <c r="C1732" s="24">
        <v>152986</v>
      </c>
      <c r="D1732" s="25" t="s">
        <v>2485</v>
      </c>
      <c r="E1732" s="6" t="str">
        <f>IF(TicketTotals35[[#This Row],[New Tickets]]&gt;=500, "TRUE", "FALSE")</f>
        <v>FALSE</v>
      </c>
      <c r="F1732" s="28">
        <f>_xlfn.XLOOKUP(C1732,[1]Sheet1!$A$4:$A$1530,[1]Sheet1!$B$4:$B$1530)</f>
        <v>225</v>
      </c>
      <c r="G1732" s="4">
        <f>IF(TicketTotals35[[#This Row],[New Tickets]]&gt;499, TicketTotals35[[#This Row],[New Tickets]], 0)</f>
        <v>0</v>
      </c>
      <c r="H1732" s="3">
        <f>ROUND((TicketTotals35[[#This Row],[Billed Tickets]]/$F$5)*$F$6, 2)</f>
        <v>0</v>
      </c>
      <c r="I1732" s="2">
        <f>TicketTotals35[[#This Row],[Billed Tickets]]/$F$5</f>
        <v>0</v>
      </c>
    </row>
    <row r="1733" spans="1:9" x14ac:dyDescent="0.35">
      <c r="A1733" s="27" t="s">
        <v>1759</v>
      </c>
      <c r="B1733" s="8" t="s">
        <v>2951</v>
      </c>
      <c r="C1733" s="24">
        <v>153018</v>
      </c>
      <c r="D1733" s="26" t="s">
        <v>2486</v>
      </c>
      <c r="E1733" s="6" t="str">
        <f>IF(TicketTotals35[[#This Row],[New Tickets]]&gt;=500, "TRUE", "FALSE")</f>
        <v>FALSE</v>
      </c>
      <c r="F1733" s="28">
        <f>_xlfn.XLOOKUP(C1733,[1]Sheet1!$A$4:$A$1530,[1]Sheet1!$B$4:$B$1530)</f>
        <v>12</v>
      </c>
      <c r="G1733" s="4">
        <f>IF(TicketTotals35[[#This Row],[New Tickets]]&gt;499, TicketTotals35[[#This Row],[New Tickets]], 0)</f>
        <v>0</v>
      </c>
      <c r="H1733" s="3">
        <f>ROUND((TicketTotals35[[#This Row],[Billed Tickets]]/$F$5)*$F$6, 2)</f>
        <v>0</v>
      </c>
      <c r="I1733" s="2">
        <f>TicketTotals35[[#This Row],[Billed Tickets]]/$F$5</f>
        <v>0</v>
      </c>
    </row>
    <row r="1734" spans="1:9" x14ac:dyDescent="0.35">
      <c r="A1734" s="27" t="s">
        <v>1759</v>
      </c>
      <c r="B1734" s="8" t="s">
        <v>2951</v>
      </c>
      <c r="C1734" s="24">
        <v>153025</v>
      </c>
      <c r="D1734" s="25" t="s">
        <v>2487</v>
      </c>
      <c r="E1734" s="6" t="str">
        <f>IF(TicketTotals35[[#This Row],[New Tickets]]&gt;=500, "TRUE", "FALSE")</f>
        <v>FALSE</v>
      </c>
      <c r="F1734" s="28">
        <f>_xlfn.XLOOKUP(C1734,[1]Sheet1!$A$4:$A$1530,[1]Sheet1!$B$4:$B$1530)</f>
        <v>43</v>
      </c>
      <c r="G1734" s="4">
        <f>IF(TicketTotals35[[#This Row],[New Tickets]]&gt;499, TicketTotals35[[#This Row],[New Tickets]], 0)</f>
        <v>0</v>
      </c>
      <c r="H1734" s="3">
        <f>ROUND((TicketTotals35[[#This Row],[Billed Tickets]]/$F$5)*$F$6, 2)</f>
        <v>0</v>
      </c>
      <c r="I1734" s="2">
        <f>TicketTotals35[[#This Row],[Billed Tickets]]/$F$5</f>
        <v>0</v>
      </c>
    </row>
    <row r="1735" spans="1:9" x14ac:dyDescent="0.35">
      <c r="A1735" s="27" t="s">
        <v>1759</v>
      </c>
      <c r="B1735" s="8" t="s">
        <v>2951</v>
      </c>
      <c r="C1735" s="24">
        <v>153027</v>
      </c>
      <c r="D1735" s="26" t="s">
        <v>2488</v>
      </c>
      <c r="E1735" s="6" t="str">
        <f>IF(TicketTotals35[[#This Row],[New Tickets]]&gt;=500, "TRUE", "FALSE")</f>
        <v>FALSE</v>
      </c>
      <c r="F1735" s="28">
        <f>_xlfn.XLOOKUP(C1735,[1]Sheet1!$A$4:$A$1530,[1]Sheet1!$B$4:$B$1530)</f>
        <v>314</v>
      </c>
      <c r="G1735" s="4">
        <f>IF(TicketTotals35[[#This Row],[New Tickets]]&gt;499, TicketTotals35[[#This Row],[New Tickets]], 0)</f>
        <v>0</v>
      </c>
      <c r="H1735" s="3">
        <f>ROUND((TicketTotals35[[#This Row],[Billed Tickets]]/$F$5)*$F$6, 2)</f>
        <v>0</v>
      </c>
      <c r="I1735" s="2">
        <f>TicketTotals35[[#This Row],[Billed Tickets]]/$F$5</f>
        <v>0</v>
      </c>
    </row>
    <row r="1736" spans="1:9" x14ac:dyDescent="0.35">
      <c r="A1736" s="27" t="s">
        <v>1759</v>
      </c>
      <c r="B1736" s="8" t="s">
        <v>2951</v>
      </c>
      <c r="C1736" s="24">
        <v>153032</v>
      </c>
      <c r="D1736" s="25" t="s">
        <v>2489</v>
      </c>
      <c r="E1736" s="6" t="str">
        <f>IF(TicketTotals35[[#This Row],[New Tickets]]&gt;=500, "TRUE", "FALSE")</f>
        <v>FALSE</v>
      </c>
      <c r="F1736" s="28">
        <f>_xlfn.XLOOKUP(C1736,[1]Sheet1!$A$4:$A$1530,[1]Sheet1!$B$4:$B$1530)</f>
        <v>407</v>
      </c>
      <c r="G1736" s="4">
        <f>IF(TicketTotals35[[#This Row],[New Tickets]]&gt;499, TicketTotals35[[#This Row],[New Tickets]], 0)</f>
        <v>0</v>
      </c>
      <c r="H1736" s="3">
        <f>ROUND((TicketTotals35[[#This Row],[Billed Tickets]]/$F$5)*$F$6, 2)</f>
        <v>0</v>
      </c>
      <c r="I1736" s="2">
        <f>TicketTotals35[[#This Row],[Billed Tickets]]/$F$5</f>
        <v>0</v>
      </c>
    </row>
    <row r="1737" spans="1:9" x14ac:dyDescent="0.35">
      <c r="A1737" s="27" t="s">
        <v>1759</v>
      </c>
      <c r="B1737" s="8" t="s">
        <v>2951</v>
      </c>
      <c r="C1737" s="24">
        <v>153034</v>
      </c>
      <c r="D1737" s="26" t="s">
        <v>2490</v>
      </c>
      <c r="E1737" s="6" t="str">
        <f>IF(TicketTotals35[[#This Row],[New Tickets]]&gt;=500, "TRUE", "FALSE")</f>
        <v>FALSE</v>
      </c>
      <c r="F1737" s="28">
        <f>_xlfn.XLOOKUP(C1737,[1]Sheet1!$A$4:$A$1530,[1]Sheet1!$B$4:$B$1530)</f>
        <v>20</v>
      </c>
      <c r="G1737" s="4">
        <f>IF(TicketTotals35[[#This Row],[New Tickets]]&gt;499, TicketTotals35[[#This Row],[New Tickets]], 0)</f>
        <v>0</v>
      </c>
      <c r="H1737" s="3">
        <f>ROUND((TicketTotals35[[#This Row],[Billed Tickets]]/$F$5)*$F$6, 2)</f>
        <v>0</v>
      </c>
      <c r="I1737" s="2">
        <f>TicketTotals35[[#This Row],[Billed Tickets]]/$F$5</f>
        <v>0</v>
      </c>
    </row>
    <row r="1738" spans="1:9" x14ac:dyDescent="0.35">
      <c r="A1738" s="27" t="s">
        <v>1759</v>
      </c>
      <c r="B1738" s="8" t="s">
        <v>2951</v>
      </c>
      <c r="C1738" s="24">
        <v>153044</v>
      </c>
      <c r="D1738" s="25" t="s">
        <v>2491</v>
      </c>
      <c r="E1738" s="6" t="str">
        <f>IF(TicketTotals35[[#This Row],[New Tickets]]&gt;=500, "TRUE", "FALSE")</f>
        <v>TRUE</v>
      </c>
      <c r="F1738" s="28">
        <f>_xlfn.XLOOKUP(C1738,[1]Sheet1!$A$4:$A$1530,[1]Sheet1!$B$4:$B$1530)</f>
        <v>2733</v>
      </c>
      <c r="G1738" s="4">
        <f>IF(TicketTotals35[[#This Row],[New Tickets]]&gt;499, TicketTotals35[[#This Row],[New Tickets]], 0)</f>
        <v>2733</v>
      </c>
      <c r="H1738" s="3">
        <f>ROUND((TicketTotals35[[#This Row],[Billed Tickets]]/$F$5)*$F$6, 2)</f>
        <v>1784.63</v>
      </c>
      <c r="I1738" s="2">
        <f>TicketTotals35[[#This Row],[Billed Tickets]]/$F$5</f>
        <v>3.399301084791231E-4</v>
      </c>
    </row>
    <row r="1739" spans="1:9" x14ac:dyDescent="0.35">
      <c r="A1739" s="27" t="s">
        <v>1759</v>
      </c>
      <c r="B1739" s="8" t="s">
        <v>2951</v>
      </c>
      <c r="C1739" s="24">
        <v>153077</v>
      </c>
      <c r="D1739" s="26" t="s">
        <v>1805</v>
      </c>
      <c r="E1739" s="6" t="str">
        <f>IF(TicketTotals35[[#This Row],[New Tickets]]&gt;=500, "TRUE", "FALSE")</f>
        <v>FALSE</v>
      </c>
      <c r="F1739" s="28">
        <f>_xlfn.XLOOKUP(C1739,[1]Sheet1!$A$4:$A$1530,[1]Sheet1!$B$4:$B$1530)</f>
        <v>3</v>
      </c>
      <c r="G1739" s="4">
        <f>IF(TicketTotals35[[#This Row],[New Tickets]]&gt;499, TicketTotals35[[#This Row],[New Tickets]], 0)</f>
        <v>0</v>
      </c>
      <c r="H1739" s="3">
        <f>ROUND((TicketTotals35[[#This Row],[Billed Tickets]]/$F$5)*$F$6, 2)</f>
        <v>0</v>
      </c>
      <c r="I1739" s="2">
        <f>TicketTotals35[[#This Row],[Billed Tickets]]/$F$5</f>
        <v>0</v>
      </c>
    </row>
    <row r="1740" spans="1:9" x14ac:dyDescent="0.35">
      <c r="A1740" s="27" t="s">
        <v>1759</v>
      </c>
      <c r="B1740" s="8" t="s">
        <v>2951</v>
      </c>
      <c r="C1740" s="24">
        <v>153120</v>
      </c>
      <c r="D1740" s="25" t="s">
        <v>2492</v>
      </c>
      <c r="E1740" s="6" t="str">
        <f>IF(TicketTotals35[[#This Row],[New Tickets]]&gt;=500, "TRUE", "FALSE")</f>
        <v>FALSE</v>
      </c>
      <c r="F1740" s="28">
        <f>_xlfn.XLOOKUP(C1740,[1]Sheet1!$A$4:$A$1530,[1]Sheet1!$B$4:$B$1530)</f>
        <v>62</v>
      </c>
      <c r="G1740" s="4">
        <f>IF(TicketTotals35[[#This Row],[New Tickets]]&gt;499, TicketTotals35[[#This Row],[New Tickets]], 0)</f>
        <v>0</v>
      </c>
      <c r="H1740" s="3">
        <f>ROUND((TicketTotals35[[#This Row],[Billed Tickets]]/$F$5)*$F$6, 2)</f>
        <v>0</v>
      </c>
      <c r="I1740" s="2">
        <f>TicketTotals35[[#This Row],[Billed Tickets]]/$F$5</f>
        <v>0</v>
      </c>
    </row>
    <row r="1741" spans="1:9" x14ac:dyDescent="0.35">
      <c r="A1741" s="27" t="s">
        <v>1759</v>
      </c>
      <c r="B1741" s="8" t="s">
        <v>2951</v>
      </c>
      <c r="C1741" s="24">
        <v>153146</v>
      </c>
      <c r="D1741" s="26" t="s">
        <v>2493</v>
      </c>
      <c r="E1741" s="6" t="str">
        <f>IF(TicketTotals35[[#This Row],[New Tickets]]&gt;=500, "TRUE", "FALSE")</f>
        <v>TRUE</v>
      </c>
      <c r="F1741" s="28">
        <f>_xlfn.XLOOKUP(C1741,[1]Sheet1!$A$4:$A$1530,[1]Sheet1!$B$4:$B$1530)</f>
        <v>1009</v>
      </c>
      <c r="G1741" s="4">
        <f>IF(TicketTotals35[[#This Row],[New Tickets]]&gt;499, TicketTotals35[[#This Row],[New Tickets]], 0)</f>
        <v>1009</v>
      </c>
      <c r="H1741" s="3">
        <f>ROUND((TicketTotals35[[#This Row],[Billed Tickets]]/$F$5)*$F$6, 2)</f>
        <v>658.87</v>
      </c>
      <c r="I1741" s="2">
        <f>TicketTotals35[[#This Row],[Billed Tickets]]/$F$5</f>
        <v>1.2549926068621851E-4</v>
      </c>
    </row>
    <row r="1742" spans="1:9" x14ac:dyDescent="0.35">
      <c r="A1742" s="27" t="s">
        <v>1759</v>
      </c>
      <c r="B1742" s="8" t="s">
        <v>2951</v>
      </c>
      <c r="C1742" s="24">
        <v>153162</v>
      </c>
      <c r="D1742" s="26" t="s">
        <v>2498</v>
      </c>
      <c r="E1742" s="6" t="str">
        <f>IF(TicketTotals35[[#This Row],[New Tickets]]&gt;=500, "TRUE", "FALSE")</f>
        <v>FALSE</v>
      </c>
      <c r="F1742" s="28">
        <f>_xlfn.XLOOKUP(C1742,[1]Sheet1!$A$4:$A$1530,[1]Sheet1!$B$4:$B$1530)</f>
        <v>5</v>
      </c>
      <c r="G1742" s="4">
        <f>IF(TicketTotals35[[#This Row],[New Tickets]]&gt;499, TicketTotals35[[#This Row],[New Tickets]], 0)</f>
        <v>0</v>
      </c>
      <c r="H1742" s="3">
        <f>ROUND((TicketTotals35[[#This Row],[Billed Tickets]]/$F$5)*$F$6, 2)</f>
        <v>0</v>
      </c>
      <c r="I1742" s="2">
        <f>TicketTotals35[[#This Row],[Billed Tickets]]/$F$5</f>
        <v>0</v>
      </c>
    </row>
    <row r="1743" spans="1:9" x14ac:dyDescent="0.35">
      <c r="A1743" s="27" t="s">
        <v>1759</v>
      </c>
      <c r="B1743" s="8" t="s">
        <v>2951</v>
      </c>
      <c r="C1743" s="24">
        <v>153172</v>
      </c>
      <c r="D1743" s="26" t="s">
        <v>2499</v>
      </c>
      <c r="E1743" s="6" t="str">
        <f>IF(TicketTotals35[[#This Row],[New Tickets]]&gt;=500, "TRUE", "FALSE")</f>
        <v>FALSE</v>
      </c>
      <c r="F1743" s="28">
        <f>_xlfn.XLOOKUP(C1743,[1]Sheet1!$A$4:$A$1530,[1]Sheet1!$B$4:$B$1530)</f>
        <v>352</v>
      </c>
      <c r="G1743" s="4">
        <f>IF(TicketTotals35[[#This Row],[New Tickets]]&gt;499, TicketTotals35[[#This Row],[New Tickets]], 0)</f>
        <v>0</v>
      </c>
      <c r="H1743" s="3">
        <f>ROUND((TicketTotals35[[#This Row],[Billed Tickets]]/$F$5)*$F$6, 2)</f>
        <v>0</v>
      </c>
      <c r="I1743" s="2">
        <f>TicketTotals35[[#This Row],[Billed Tickets]]/$F$5</f>
        <v>0</v>
      </c>
    </row>
    <row r="1744" spans="1:9" x14ac:dyDescent="0.35">
      <c r="A1744" s="27" t="s">
        <v>1759</v>
      </c>
      <c r="B1744" s="8" t="s">
        <v>2951</v>
      </c>
      <c r="C1744" s="24">
        <v>153289</v>
      </c>
      <c r="D1744" s="25" t="s">
        <v>3078</v>
      </c>
      <c r="E1744" s="6" t="str">
        <f>IF(TicketTotals35[[#This Row],[New Tickets]]&gt;=500, "TRUE", "FALSE")</f>
        <v>TRUE</v>
      </c>
      <c r="F1744" s="28">
        <f>_xlfn.XLOOKUP(C1744,[1]Sheet1!$A$4:$A$1530,[1]Sheet1!$B$4:$B$1530)</f>
        <v>1407</v>
      </c>
      <c r="G1744" s="4">
        <f>IF(TicketTotals35[[#This Row],[New Tickets]]&gt;499, TicketTotals35[[#This Row],[New Tickets]], 0)</f>
        <v>1407</v>
      </c>
      <c r="H1744" s="3">
        <f>ROUND((TicketTotals35[[#This Row],[Billed Tickets]]/$F$5)*$F$6, 2)</f>
        <v>918.76</v>
      </c>
      <c r="I1744" s="2">
        <f>TicketTotals35[[#This Row],[Billed Tickets]]/$F$5</f>
        <v>1.750024378449053E-4</v>
      </c>
    </row>
    <row r="1745" spans="1:9" x14ac:dyDescent="0.35">
      <c r="A1745" s="27" t="s">
        <v>1759</v>
      </c>
      <c r="B1745" s="8" t="s">
        <v>2951</v>
      </c>
      <c r="C1745" s="24">
        <v>153301</v>
      </c>
      <c r="D1745" s="26" t="s">
        <v>2500</v>
      </c>
      <c r="E1745" s="6" t="str">
        <f>IF(TicketTotals35[[#This Row],[New Tickets]]&gt;=500, "TRUE", "FALSE")</f>
        <v>TRUE</v>
      </c>
      <c r="F1745" s="28">
        <f>_xlfn.XLOOKUP(C1745,[1]Sheet1!$A$4:$A$1530,[1]Sheet1!$B$4:$B$1530)</f>
        <v>624</v>
      </c>
      <c r="G1745" s="4">
        <f>IF(TicketTotals35[[#This Row],[New Tickets]]&gt;499, TicketTotals35[[#This Row],[New Tickets]], 0)</f>
        <v>624</v>
      </c>
      <c r="H1745" s="3">
        <f>ROUND((TicketTotals35[[#This Row],[Billed Tickets]]/$F$5)*$F$6, 2)</f>
        <v>407.47</v>
      </c>
      <c r="I1745" s="2">
        <f>TicketTotals35[[#This Row],[Billed Tickets]]/$F$5</f>
        <v>7.7613021474926021E-5</v>
      </c>
    </row>
    <row r="1746" spans="1:9" x14ac:dyDescent="0.35">
      <c r="A1746" s="27" t="s">
        <v>1759</v>
      </c>
      <c r="B1746" s="8" t="s">
        <v>2951</v>
      </c>
      <c r="C1746" s="24">
        <v>153330</v>
      </c>
      <c r="D1746" s="25" t="s">
        <v>2501</v>
      </c>
      <c r="E1746" s="6" t="str">
        <f>IF(TicketTotals35[[#This Row],[New Tickets]]&gt;=500, "TRUE", "FALSE")</f>
        <v>TRUE</v>
      </c>
      <c r="F1746" s="28">
        <f>_xlfn.XLOOKUP(C1746,[1]Sheet1!$A$4:$A$1530,[1]Sheet1!$B$4:$B$1530)</f>
        <v>2085</v>
      </c>
      <c r="G1746" s="4">
        <f>IF(TicketTotals35[[#This Row],[New Tickets]]&gt;499, TicketTotals35[[#This Row],[New Tickets]], 0)</f>
        <v>2085</v>
      </c>
      <c r="H1746" s="3">
        <f>ROUND((TicketTotals35[[#This Row],[Billed Tickets]]/$F$5)*$F$6, 2)</f>
        <v>1361.49</v>
      </c>
      <c r="I1746" s="2">
        <f>TicketTotals35[[#This Row],[Billed Tickets]]/$F$5</f>
        <v>2.5933197079362302E-4</v>
      </c>
    </row>
    <row r="1747" spans="1:9" x14ac:dyDescent="0.35">
      <c r="A1747" s="27" t="s">
        <v>1759</v>
      </c>
      <c r="B1747" s="8" t="s">
        <v>2951</v>
      </c>
      <c r="C1747" s="24">
        <v>153383</v>
      </c>
      <c r="D1747" s="26" t="s">
        <v>2503</v>
      </c>
      <c r="E1747" s="6" t="str">
        <f>IF(TicketTotals35[[#This Row],[New Tickets]]&gt;=500, "TRUE", "FALSE")</f>
        <v>FALSE</v>
      </c>
      <c r="F1747" s="28">
        <f>_xlfn.XLOOKUP(C1747,[1]Sheet1!$A$4:$A$1530,[1]Sheet1!$B$4:$B$1530)</f>
        <v>4</v>
      </c>
      <c r="G1747" s="4">
        <f>IF(TicketTotals35[[#This Row],[New Tickets]]&gt;499, TicketTotals35[[#This Row],[New Tickets]], 0)</f>
        <v>0</v>
      </c>
      <c r="H1747" s="3">
        <f>ROUND((TicketTotals35[[#This Row],[Billed Tickets]]/$F$5)*$F$6, 2)</f>
        <v>0</v>
      </c>
      <c r="I1747" s="2">
        <f>TicketTotals35[[#This Row],[Billed Tickets]]/$F$5</f>
        <v>0</v>
      </c>
    </row>
    <row r="1748" spans="1:9" x14ac:dyDescent="0.35">
      <c r="A1748" s="27" t="s">
        <v>1759</v>
      </c>
      <c r="B1748" s="8" t="s">
        <v>2951</v>
      </c>
      <c r="C1748" s="24">
        <v>153396</v>
      </c>
      <c r="D1748" s="25" t="s">
        <v>2502</v>
      </c>
      <c r="E1748" s="6" t="str">
        <f>IF(TicketTotals35[[#This Row],[New Tickets]]&gt;=500, "TRUE", "FALSE")</f>
        <v>FALSE</v>
      </c>
      <c r="F1748" s="28">
        <f>_xlfn.XLOOKUP(C1748,[1]Sheet1!$A$4:$A$1530,[1]Sheet1!$B$4:$B$1530)</f>
        <v>9</v>
      </c>
      <c r="G1748" s="4">
        <f>IF(TicketTotals35[[#This Row],[New Tickets]]&gt;499, TicketTotals35[[#This Row],[New Tickets]], 0)</f>
        <v>0</v>
      </c>
      <c r="H1748" s="3">
        <f>ROUND((TicketTotals35[[#This Row],[Billed Tickets]]/$F$5)*$F$6, 2)</f>
        <v>0</v>
      </c>
      <c r="I1748" s="2">
        <f>TicketTotals35[[#This Row],[Billed Tickets]]/$F$5</f>
        <v>0</v>
      </c>
    </row>
    <row r="1749" spans="1:9" x14ac:dyDescent="0.35">
      <c r="A1749" s="27" t="s">
        <v>1759</v>
      </c>
      <c r="B1749" s="8" t="s">
        <v>2951</v>
      </c>
      <c r="C1749" s="24">
        <v>153397</v>
      </c>
      <c r="D1749" s="26" t="s">
        <v>2506</v>
      </c>
      <c r="E1749" s="6" t="str">
        <f>IF(TicketTotals35[[#This Row],[New Tickets]]&gt;=500, "TRUE", "FALSE")</f>
        <v>FALSE</v>
      </c>
      <c r="F1749" s="28">
        <f>_xlfn.XLOOKUP(C1749,[1]Sheet1!$A$4:$A$1530,[1]Sheet1!$B$4:$B$1530)</f>
        <v>99</v>
      </c>
      <c r="G1749" s="4">
        <f>IF(TicketTotals35[[#This Row],[New Tickets]]&gt;499, TicketTotals35[[#This Row],[New Tickets]], 0)</f>
        <v>0</v>
      </c>
      <c r="H1749" s="3">
        <f>ROUND((TicketTotals35[[#This Row],[Billed Tickets]]/$F$5)*$F$6, 2)</f>
        <v>0</v>
      </c>
      <c r="I1749" s="2">
        <f>TicketTotals35[[#This Row],[Billed Tickets]]/$F$5</f>
        <v>0</v>
      </c>
    </row>
    <row r="1750" spans="1:9" x14ac:dyDescent="0.35">
      <c r="A1750" s="27" t="s">
        <v>1759</v>
      </c>
      <c r="B1750" s="8" t="s">
        <v>2951</v>
      </c>
      <c r="C1750" s="24">
        <v>153398</v>
      </c>
      <c r="D1750" s="25" t="s">
        <v>2507</v>
      </c>
      <c r="E1750" s="6" t="str">
        <f>IF(TicketTotals35[[#This Row],[New Tickets]]&gt;=500, "TRUE", "FALSE")</f>
        <v>FALSE</v>
      </c>
      <c r="F1750" s="28">
        <f>_xlfn.XLOOKUP(C1750,[1]Sheet1!$A$4:$A$1530,[1]Sheet1!$B$4:$B$1530)</f>
        <v>6</v>
      </c>
      <c r="G1750" s="4">
        <f>IF(TicketTotals35[[#This Row],[New Tickets]]&gt;499, TicketTotals35[[#This Row],[New Tickets]], 0)</f>
        <v>0</v>
      </c>
      <c r="H1750" s="3">
        <f>ROUND((TicketTotals35[[#This Row],[Billed Tickets]]/$F$5)*$F$6, 2)</f>
        <v>0</v>
      </c>
      <c r="I1750" s="2">
        <f>TicketTotals35[[#This Row],[Billed Tickets]]/$F$5</f>
        <v>0</v>
      </c>
    </row>
    <row r="1751" spans="1:9" x14ac:dyDescent="0.35">
      <c r="A1751" s="27" t="s">
        <v>1759</v>
      </c>
      <c r="B1751" s="8" t="s">
        <v>2951</v>
      </c>
      <c r="C1751" s="24">
        <v>153402</v>
      </c>
      <c r="D1751" s="26" t="s">
        <v>2508</v>
      </c>
      <c r="E1751" s="6" t="str">
        <f>IF(TicketTotals35[[#This Row],[New Tickets]]&gt;=500, "TRUE", "FALSE")</f>
        <v>FALSE</v>
      </c>
      <c r="F1751" s="28">
        <f>_xlfn.XLOOKUP(C1751,[1]Sheet1!$A$4:$A$1530,[1]Sheet1!$B$4:$B$1530)</f>
        <v>1</v>
      </c>
      <c r="G1751" s="4">
        <f>IF(TicketTotals35[[#This Row],[New Tickets]]&gt;499, TicketTotals35[[#This Row],[New Tickets]], 0)</f>
        <v>0</v>
      </c>
      <c r="H1751" s="3">
        <f>ROUND((TicketTotals35[[#This Row],[Billed Tickets]]/$F$5)*$F$6, 2)</f>
        <v>0</v>
      </c>
      <c r="I1751" s="2">
        <f>TicketTotals35[[#This Row],[Billed Tickets]]/$F$5</f>
        <v>0</v>
      </c>
    </row>
    <row r="1752" spans="1:9" x14ac:dyDescent="0.35">
      <c r="A1752" s="27" t="s">
        <v>1759</v>
      </c>
      <c r="B1752" s="8" t="s">
        <v>2951</v>
      </c>
      <c r="C1752" s="24">
        <v>153403</v>
      </c>
      <c r="D1752" s="25" t="s">
        <v>2504</v>
      </c>
      <c r="E1752" s="6" t="str">
        <f>IF(TicketTotals35[[#This Row],[New Tickets]]&gt;=500, "TRUE", "FALSE")</f>
        <v>TRUE</v>
      </c>
      <c r="F1752" s="28">
        <f>_xlfn.XLOOKUP(C1752,[1]Sheet1!$A$4:$A$1530,[1]Sheet1!$B$4:$B$1530)</f>
        <v>1702</v>
      </c>
      <c r="G1752" s="4">
        <f>IF(TicketTotals35[[#This Row],[New Tickets]]&gt;499, TicketTotals35[[#This Row],[New Tickets]], 0)</f>
        <v>1702</v>
      </c>
      <c r="H1752" s="3">
        <f>ROUND((TicketTotals35[[#This Row],[Billed Tickets]]/$F$5)*$F$6, 2)</f>
        <v>1111.4000000000001</v>
      </c>
      <c r="I1752" s="2">
        <f>TicketTotals35[[#This Row],[Billed Tickets]]/$F$5</f>
        <v>2.11694491266545E-4</v>
      </c>
    </row>
    <row r="1753" spans="1:9" x14ac:dyDescent="0.35">
      <c r="A1753" s="27" t="s">
        <v>1759</v>
      </c>
      <c r="B1753" s="8" t="s">
        <v>2951</v>
      </c>
      <c r="C1753" s="24">
        <v>153405</v>
      </c>
      <c r="D1753" s="26" t="s">
        <v>2509</v>
      </c>
      <c r="E1753" s="6" t="str">
        <f>IF(TicketTotals35[[#This Row],[New Tickets]]&gt;=500, "TRUE", "FALSE")</f>
        <v>FALSE</v>
      </c>
      <c r="F1753" s="28">
        <f>_xlfn.XLOOKUP(C1753,[1]Sheet1!$A$4:$A$1530,[1]Sheet1!$B$4:$B$1530)</f>
        <v>7</v>
      </c>
      <c r="G1753" s="4">
        <f>IF(TicketTotals35[[#This Row],[New Tickets]]&gt;499, TicketTotals35[[#This Row],[New Tickets]], 0)</f>
        <v>0</v>
      </c>
      <c r="H1753" s="3">
        <f>ROUND((TicketTotals35[[#This Row],[Billed Tickets]]/$F$5)*$F$6, 2)</f>
        <v>0</v>
      </c>
      <c r="I1753" s="2">
        <f>TicketTotals35[[#This Row],[Billed Tickets]]/$F$5</f>
        <v>0</v>
      </c>
    </row>
    <row r="1754" spans="1:9" x14ac:dyDescent="0.35">
      <c r="A1754" s="27" t="s">
        <v>1759</v>
      </c>
      <c r="B1754" s="8" t="s">
        <v>2951</v>
      </c>
      <c r="C1754" s="24">
        <v>153406</v>
      </c>
      <c r="D1754" s="25" t="s">
        <v>2505</v>
      </c>
      <c r="E1754" s="6" t="str">
        <f>IF(TicketTotals35[[#This Row],[New Tickets]]&gt;=500, "TRUE", "FALSE")</f>
        <v>TRUE</v>
      </c>
      <c r="F1754" s="28">
        <f>_xlfn.XLOOKUP(C1754,[1]Sheet1!$A$4:$A$1530,[1]Sheet1!$B$4:$B$1530)</f>
        <v>4884</v>
      </c>
      <c r="G1754" s="4">
        <f>IF(TicketTotals35[[#This Row],[New Tickets]]&gt;499, TicketTotals35[[#This Row],[New Tickets]], 0)</f>
        <v>4884</v>
      </c>
      <c r="H1754" s="3">
        <f>ROUND((TicketTotals35[[#This Row],[Billed Tickets]]/$F$5)*$F$6, 2)</f>
        <v>3189.22</v>
      </c>
      <c r="I1754" s="2">
        <f>TicketTotals35[[#This Row],[Billed Tickets]]/$F$5</f>
        <v>6.074711488518248E-4</v>
      </c>
    </row>
    <row r="1755" spans="1:9" x14ac:dyDescent="0.35">
      <c r="A1755" s="27" t="s">
        <v>1759</v>
      </c>
      <c r="B1755" s="8" t="s">
        <v>2951</v>
      </c>
      <c r="C1755" s="24">
        <v>153410</v>
      </c>
      <c r="D1755" s="26" t="s">
        <v>2513</v>
      </c>
      <c r="E1755" s="6" t="str">
        <f>IF(TicketTotals35[[#This Row],[New Tickets]]&gt;=500, "TRUE", "FALSE")</f>
        <v>FALSE</v>
      </c>
      <c r="F1755" s="28">
        <f>_xlfn.XLOOKUP(C1755,[1]Sheet1!$A$4:$A$1530,[1]Sheet1!$B$4:$B$1530)</f>
        <v>238</v>
      </c>
      <c r="G1755" s="4">
        <f>IF(TicketTotals35[[#This Row],[New Tickets]]&gt;499, TicketTotals35[[#This Row],[New Tickets]], 0)</f>
        <v>0</v>
      </c>
      <c r="H1755" s="3">
        <f>ROUND((TicketTotals35[[#This Row],[Billed Tickets]]/$F$5)*$F$6, 2)</f>
        <v>0</v>
      </c>
      <c r="I1755" s="2">
        <f>TicketTotals35[[#This Row],[Billed Tickets]]/$F$5</f>
        <v>0</v>
      </c>
    </row>
    <row r="1756" spans="1:9" x14ac:dyDescent="0.35">
      <c r="A1756" s="27" t="s">
        <v>1759</v>
      </c>
      <c r="B1756" s="8" t="s">
        <v>2951</v>
      </c>
      <c r="C1756" s="24">
        <v>153411</v>
      </c>
      <c r="D1756" s="25" t="s">
        <v>2510</v>
      </c>
      <c r="E1756" s="6" t="str">
        <f>IF(TicketTotals35[[#This Row],[New Tickets]]&gt;=500, "TRUE", "FALSE")</f>
        <v>TRUE</v>
      </c>
      <c r="F1756" s="28">
        <f>_xlfn.XLOOKUP(C1756,[1]Sheet1!$A$4:$A$1530,[1]Sheet1!$B$4:$B$1530)</f>
        <v>1614</v>
      </c>
      <c r="G1756" s="4">
        <f>IF(TicketTotals35[[#This Row],[New Tickets]]&gt;499, TicketTotals35[[#This Row],[New Tickets]], 0)</f>
        <v>1614</v>
      </c>
      <c r="H1756" s="3">
        <f>ROUND((TicketTotals35[[#This Row],[Billed Tickets]]/$F$5)*$F$6, 2)</f>
        <v>1053.93</v>
      </c>
      <c r="I1756" s="2">
        <f>TicketTotals35[[#This Row],[Billed Tickets]]/$F$5</f>
        <v>2.0074906516110672E-4</v>
      </c>
    </row>
    <row r="1757" spans="1:9" x14ac:dyDescent="0.35">
      <c r="A1757" s="27" t="s">
        <v>1759</v>
      </c>
      <c r="B1757" s="8" t="s">
        <v>2951</v>
      </c>
      <c r="C1757" s="24">
        <v>153412</v>
      </c>
      <c r="D1757" s="26" t="s">
        <v>2514</v>
      </c>
      <c r="E1757" s="6" t="str">
        <f>IF(TicketTotals35[[#This Row],[New Tickets]]&gt;=500, "TRUE", "FALSE")</f>
        <v>FALSE</v>
      </c>
      <c r="F1757" s="28">
        <f>_xlfn.XLOOKUP(C1757,[1]Sheet1!$A$4:$A$1530,[1]Sheet1!$B$4:$B$1530)</f>
        <v>470</v>
      </c>
      <c r="G1757" s="4">
        <f>IF(TicketTotals35[[#This Row],[New Tickets]]&gt;499, TicketTotals35[[#This Row],[New Tickets]], 0)</f>
        <v>0</v>
      </c>
      <c r="H1757" s="3">
        <f>ROUND((TicketTotals35[[#This Row],[Billed Tickets]]/$F$5)*$F$6, 2)</f>
        <v>0</v>
      </c>
      <c r="I1757" s="2">
        <f>TicketTotals35[[#This Row],[Billed Tickets]]/$F$5</f>
        <v>0</v>
      </c>
    </row>
    <row r="1758" spans="1:9" x14ac:dyDescent="0.35">
      <c r="A1758" s="27" t="s">
        <v>1759</v>
      </c>
      <c r="B1758" s="8" t="s">
        <v>2951</v>
      </c>
      <c r="C1758" s="24">
        <v>153413</v>
      </c>
      <c r="D1758" s="25" t="s">
        <v>2515</v>
      </c>
      <c r="E1758" s="6" t="str">
        <f>IF(TicketTotals35[[#This Row],[New Tickets]]&gt;=500, "TRUE", "FALSE")</f>
        <v>FALSE</v>
      </c>
      <c r="F1758" s="28">
        <f>_xlfn.XLOOKUP(C1758,[1]Sheet1!$A$4:$A$1530,[1]Sheet1!$B$4:$B$1530)</f>
        <v>296</v>
      </c>
      <c r="G1758" s="4">
        <f>IF(TicketTotals35[[#This Row],[New Tickets]]&gt;499, TicketTotals35[[#This Row],[New Tickets]], 0)</f>
        <v>0</v>
      </c>
      <c r="H1758" s="3">
        <f>ROUND((TicketTotals35[[#This Row],[Billed Tickets]]/$F$5)*$F$6, 2)</f>
        <v>0</v>
      </c>
      <c r="I1758" s="2">
        <f>TicketTotals35[[#This Row],[Billed Tickets]]/$F$5</f>
        <v>0</v>
      </c>
    </row>
    <row r="1759" spans="1:9" x14ac:dyDescent="0.35">
      <c r="A1759" s="27" t="s">
        <v>1759</v>
      </c>
      <c r="B1759" s="8" t="s">
        <v>2951</v>
      </c>
      <c r="C1759" s="24">
        <v>153414</v>
      </c>
      <c r="D1759" s="26" t="s">
        <v>2516</v>
      </c>
      <c r="E1759" s="6" t="str">
        <f>IF(TicketTotals35[[#This Row],[New Tickets]]&gt;=500, "TRUE", "FALSE")</f>
        <v>FALSE</v>
      </c>
      <c r="F1759" s="28">
        <f>_xlfn.XLOOKUP(C1759,[1]Sheet1!$A$4:$A$1530,[1]Sheet1!$B$4:$B$1530)</f>
        <v>85</v>
      </c>
      <c r="G1759" s="4">
        <f>IF(TicketTotals35[[#This Row],[New Tickets]]&gt;499, TicketTotals35[[#This Row],[New Tickets]], 0)</f>
        <v>0</v>
      </c>
      <c r="H1759" s="3">
        <f>ROUND((TicketTotals35[[#This Row],[Billed Tickets]]/$F$5)*$F$6, 2)</f>
        <v>0</v>
      </c>
      <c r="I1759" s="2">
        <f>TicketTotals35[[#This Row],[Billed Tickets]]/$F$5</f>
        <v>0</v>
      </c>
    </row>
    <row r="1760" spans="1:9" x14ac:dyDescent="0.35">
      <c r="A1760" s="27" t="s">
        <v>1759</v>
      </c>
      <c r="B1760" s="8" t="s">
        <v>2951</v>
      </c>
      <c r="C1760" s="24">
        <v>153415</v>
      </c>
      <c r="D1760" s="25" t="s">
        <v>2511</v>
      </c>
      <c r="E1760" s="6" t="str">
        <f>IF(TicketTotals35[[#This Row],[New Tickets]]&gt;=500, "TRUE", "FALSE")</f>
        <v>FALSE</v>
      </c>
      <c r="F1760" s="28">
        <f>_xlfn.XLOOKUP(C1760,[1]Sheet1!$A$4:$A$1530,[1]Sheet1!$B$4:$B$1530)</f>
        <v>68</v>
      </c>
      <c r="G1760" s="4">
        <f>IF(TicketTotals35[[#This Row],[New Tickets]]&gt;499, TicketTotals35[[#This Row],[New Tickets]], 0)</f>
        <v>0</v>
      </c>
      <c r="H1760" s="3">
        <f>ROUND((TicketTotals35[[#This Row],[Billed Tickets]]/$F$5)*$F$6, 2)</f>
        <v>0</v>
      </c>
      <c r="I1760" s="2">
        <f>TicketTotals35[[#This Row],[Billed Tickets]]/$F$5</f>
        <v>0</v>
      </c>
    </row>
    <row r="1761" spans="1:9" x14ac:dyDescent="0.35">
      <c r="A1761" s="27" t="s">
        <v>1759</v>
      </c>
      <c r="B1761" s="8" t="s">
        <v>2951</v>
      </c>
      <c r="C1761" s="24">
        <v>153416</v>
      </c>
      <c r="D1761" s="26" t="s">
        <v>2517</v>
      </c>
      <c r="E1761" s="6" t="str">
        <f>IF(TicketTotals35[[#This Row],[New Tickets]]&gt;=500, "TRUE", "FALSE")</f>
        <v>FALSE</v>
      </c>
      <c r="F1761" s="28">
        <f>_xlfn.XLOOKUP(C1761,[1]Sheet1!$A$4:$A$1530,[1]Sheet1!$B$4:$B$1530)</f>
        <v>103</v>
      </c>
      <c r="G1761" s="4">
        <f>IF(TicketTotals35[[#This Row],[New Tickets]]&gt;499, TicketTotals35[[#This Row],[New Tickets]], 0)</f>
        <v>0</v>
      </c>
      <c r="H1761" s="3">
        <f>ROUND((TicketTotals35[[#This Row],[Billed Tickets]]/$F$5)*$F$6, 2)</f>
        <v>0</v>
      </c>
      <c r="I1761" s="2">
        <f>TicketTotals35[[#This Row],[Billed Tickets]]/$F$5</f>
        <v>0</v>
      </c>
    </row>
    <row r="1762" spans="1:9" x14ac:dyDescent="0.35">
      <c r="A1762" s="27" t="s">
        <v>1759</v>
      </c>
      <c r="B1762" s="8" t="s">
        <v>2951</v>
      </c>
      <c r="C1762" s="24">
        <v>153419</v>
      </c>
      <c r="D1762" s="25" t="s">
        <v>2512</v>
      </c>
      <c r="E1762" s="6" t="str">
        <f>IF(TicketTotals35[[#This Row],[New Tickets]]&gt;=500, "TRUE", "FALSE")</f>
        <v>FALSE</v>
      </c>
      <c r="F1762" s="28">
        <f>_xlfn.XLOOKUP(C1762,[1]Sheet1!$A$4:$A$1530,[1]Sheet1!$B$4:$B$1530)</f>
        <v>165</v>
      </c>
      <c r="G1762" s="4">
        <f>IF(TicketTotals35[[#This Row],[New Tickets]]&gt;499, TicketTotals35[[#This Row],[New Tickets]], 0)</f>
        <v>0</v>
      </c>
      <c r="H1762" s="3">
        <f>ROUND((TicketTotals35[[#This Row],[Billed Tickets]]/$F$5)*$F$6, 2)</f>
        <v>0</v>
      </c>
      <c r="I1762" s="2">
        <f>TicketTotals35[[#This Row],[Billed Tickets]]/$F$5</f>
        <v>0</v>
      </c>
    </row>
    <row r="1763" spans="1:9" x14ac:dyDescent="0.35">
      <c r="A1763" s="27" t="s">
        <v>1759</v>
      </c>
      <c r="B1763" s="8" t="s">
        <v>2951</v>
      </c>
      <c r="C1763" s="24">
        <v>153423</v>
      </c>
      <c r="D1763" s="26" t="s">
        <v>2518</v>
      </c>
      <c r="E1763" s="6" t="str">
        <f>IF(TicketTotals35[[#This Row],[New Tickets]]&gt;=500, "TRUE", "FALSE")</f>
        <v>FALSE</v>
      </c>
      <c r="F1763" s="28">
        <f>_xlfn.XLOOKUP(C1763,[1]Sheet1!$A$4:$A$1530,[1]Sheet1!$B$4:$B$1530)</f>
        <v>284</v>
      </c>
      <c r="G1763" s="4">
        <f>IF(TicketTotals35[[#This Row],[New Tickets]]&gt;499, TicketTotals35[[#This Row],[New Tickets]], 0)</f>
        <v>0</v>
      </c>
      <c r="H1763" s="3">
        <f>ROUND((TicketTotals35[[#This Row],[Billed Tickets]]/$F$5)*$F$6, 2)</f>
        <v>0</v>
      </c>
      <c r="I1763" s="2">
        <f>TicketTotals35[[#This Row],[Billed Tickets]]/$F$5</f>
        <v>0</v>
      </c>
    </row>
    <row r="1764" spans="1:9" x14ac:dyDescent="0.35">
      <c r="A1764" s="27" t="s">
        <v>1759</v>
      </c>
      <c r="B1764" s="8" t="s">
        <v>2951</v>
      </c>
      <c r="C1764" s="24">
        <v>153466</v>
      </c>
      <c r="D1764" s="25" t="s">
        <v>2519</v>
      </c>
      <c r="E1764" s="6" t="str">
        <f>IF(TicketTotals35[[#This Row],[New Tickets]]&gt;=500, "TRUE", "FALSE")</f>
        <v>FALSE</v>
      </c>
      <c r="F1764" s="28">
        <f>_xlfn.XLOOKUP(C1764,[1]Sheet1!$A$4:$A$1530,[1]Sheet1!$B$4:$B$1530)</f>
        <v>19</v>
      </c>
      <c r="G1764" s="4">
        <f>IF(TicketTotals35[[#This Row],[New Tickets]]&gt;499, TicketTotals35[[#This Row],[New Tickets]], 0)</f>
        <v>0</v>
      </c>
      <c r="H1764" s="3">
        <f>ROUND((TicketTotals35[[#This Row],[Billed Tickets]]/$F$5)*$F$6, 2)</f>
        <v>0</v>
      </c>
      <c r="I1764" s="2">
        <f>TicketTotals35[[#This Row],[Billed Tickets]]/$F$5</f>
        <v>0</v>
      </c>
    </row>
    <row r="1765" spans="1:9" x14ac:dyDescent="0.35">
      <c r="A1765" s="27" t="s">
        <v>1759</v>
      </c>
      <c r="B1765" s="8" t="s">
        <v>2951</v>
      </c>
      <c r="C1765" s="24">
        <v>153530</v>
      </c>
      <c r="D1765" s="26" t="s">
        <v>2520</v>
      </c>
      <c r="E1765" s="6" t="str">
        <f>IF(TicketTotals35[[#This Row],[New Tickets]]&gt;=500, "TRUE", "FALSE")</f>
        <v>FALSE</v>
      </c>
      <c r="F1765" s="28">
        <f>_xlfn.XLOOKUP(C1765,[1]Sheet1!$A$4:$A$1530,[1]Sheet1!$B$4:$B$1530)</f>
        <v>38</v>
      </c>
      <c r="G1765" s="4">
        <f>IF(TicketTotals35[[#This Row],[New Tickets]]&gt;499, TicketTotals35[[#This Row],[New Tickets]], 0)</f>
        <v>0</v>
      </c>
      <c r="H1765" s="3">
        <f>ROUND((TicketTotals35[[#This Row],[Billed Tickets]]/$F$5)*$F$6, 2)</f>
        <v>0</v>
      </c>
      <c r="I1765" s="2">
        <f>TicketTotals35[[#This Row],[Billed Tickets]]/$F$5</f>
        <v>0</v>
      </c>
    </row>
    <row r="1766" spans="1:9" x14ac:dyDescent="0.35">
      <c r="A1766" s="27" t="s">
        <v>1759</v>
      </c>
      <c r="B1766" s="8" t="s">
        <v>2951</v>
      </c>
      <c r="C1766" s="24">
        <v>153911</v>
      </c>
      <c r="D1766" s="26" t="s">
        <v>2521</v>
      </c>
      <c r="E1766" s="6" t="str">
        <f>IF(TicketTotals35[[#This Row],[New Tickets]]&gt;=500, "TRUE", "FALSE")</f>
        <v>FALSE</v>
      </c>
      <c r="F1766" s="28">
        <f>_xlfn.XLOOKUP(C1766,[1]Sheet1!$A$4:$A$1530,[1]Sheet1!$B$4:$B$1530)</f>
        <v>399</v>
      </c>
      <c r="G1766" s="4">
        <f>IF(TicketTotals35[[#This Row],[New Tickets]]&gt;499, TicketTotals35[[#This Row],[New Tickets]], 0)</f>
        <v>0</v>
      </c>
      <c r="H1766" s="3">
        <f>ROUND((TicketTotals35[[#This Row],[Billed Tickets]]/$F$5)*$F$6, 2)</f>
        <v>0</v>
      </c>
      <c r="I1766" s="2">
        <f>TicketTotals35[[#This Row],[Billed Tickets]]/$F$5</f>
        <v>0</v>
      </c>
    </row>
    <row r="1767" spans="1:9" x14ac:dyDescent="0.35">
      <c r="A1767" s="27" t="s">
        <v>1759</v>
      </c>
      <c r="B1767" s="8" t="s">
        <v>2951</v>
      </c>
      <c r="C1767" s="24">
        <v>154016</v>
      </c>
      <c r="D1767" s="26" t="s">
        <v>2522</v>
      </c>
      <c r="E1767" s="6" t="str">
        <f>IF(TicketTotals35[[#This Row],[New Tickets]]&gt;=500, "TRUE", "FALSE")</f>
        <v>TRUE</v>
      </c>
      <c r="F1767" s="28">
        <f>_xlfn.XLOOKUP(C1767,[1]Sheet1!$A$4:$A$1530,[1]Sheet1!$B$4:$B$1530)</f>
        <v>90632</v>
      </c>
      <c r="G1767" s="4">
        <f>IF(TicketTotals35[[#This Row],[New Tickets]]&gt;499, TicketTotals35[[#This Row],[New Tickets]], 0)</f>
        <v>90632</v>
      </c>
      <c r="H1767" s="3">
        <f>ROUND((TicketTotals35[[#This Row],[Billed Tickets]]/$F$5)*$F$6, 2)</f>
        <v>59182.17</v>
      </c>
      <c r="I1767" s="2">
        <f>TicketTotals35[[#This Row],[Billed Tickets]]/$F$5</f>
        <v>1.1272793849864576E-2</v>
      </c>
    </row>
    <row r="1768" spans="1:9" x14ac:dyDescent="0.35">
      <c r="A1768" s="27" t="s">
        <v>1759</v>
      </c>
      <c r="B1768" s="8" t="s">
        <v>2951</v>
      </c>
      <c r="C1768" s="24">
        <v>154068</v>
      </c>
      <c r="D1768" s="25" t="s">
        <v>2523</v>
      </c>
      <c r="E1768" s="6" t="str">
        <f>IF(TicketTotals35[[#This Row],[New Tickets]]&gt;=500, "TRUE", "FALSE")</f>
        <v>FALSE</v>
      </c>
      <c r="F1768" s="28">
        <f>_xlfn.XLOOKUP(C1768,[1]Sheet1!$A$4:$A$1530,[1]Sheet1!$B$4:$B$1530)</f>
        <v>68</v>
      </c>
      <c r="G1768" s="4">
        <f>IF(TicketTotals35[[#This Row],[New Tickets]]&gt;499, TicketTotals35[[#This Row],[New Tickets]], 0)</f>
        <v>0</v>
      </c>
      <c r="H1768" s="3">
        <f>ROUND((TicketTotals35[[#This Row],[Billed Tickets]]/$F$5)*$F$6, 2)</f>
        <v>0</v>
      </c>
      <c r="I1768" s="2">
        <f>TicketTotals35[[#This Row],[Billed Tickets]]/$F$5</f>
        <v>0</v>
      </c>
    </row>
    <row r="1769" spans="1:9" x14ac:dyDescent="0.35">
      <c r="A1769" s="27" t="s">
        <v>1759</v>
      </c>
      <c r="B1769" s="8" t="s">
        <v>2951</v>
      </c>
      <c r="C1769" s="24">
        <v>154121</v>
      </c>
      <c r="D1769" s="26" t="s">
        <v>2524</v>
      </c>
      <c r="E1769" s="6" t="str">
        <f>IF(TicketTotals35[[#This Row],[New Tickets]]&gt;=500, "TRUE", "FALSE")</f>
        <v>TRUE</v>
      </c>
      <c r="F1769" s="28">
        <f>_xlfn.XLOOKUP(C1769,[1]Sheet1!$A$4:$A$1530,[1]Sheet1!$B$4:$B$1530)</f>
        <v>677</v>
      </c>
      <c r="G1769" s="4">
        <f>IF(TicketTotals35[[#This Row],[New Tickets]]&gt;499, TicketTotals35[[#This Row],[New Tickets]], 0)</f>
        <v>677</v>
      </c>
      <c r="H1769" s="3">
        <f>ROUND((TicketTotals35[[#This Row],[Billed Tickets]]/$F$5)*$F$6, 2)</f>
        <v>442.08</v>
      </c>
      <c r="I1769" s="2">
        <f>TicketTotals35[[#This Row],[Billed Tickets]]/$F$5</f>
        <v>8.4205153106610436E-5</v>
      </c>
    </row>
    <row r="1770" spans="1:9" x14ac:dyDescent="0.35">
      <c r="A1770" s="27" t="s">
        <v>1759</v>
      </c>
      <c r="B1770" s="8" t="s">
        <v>2951</v>
      </c>
      <c r="C1770" s="24">
        <v>154227</v>
      </c>
      <c r="D1770" s="26" t="s">
        <v>2525</v>
      </c>
      <c r="E1770" s="6" t="str">
        <f>IF(TicketTotals35[[#This Row],[New Tickets]]&gt;=500, "TRUE", "FALSE")</f>
        <v>TRUE</v>
      </c>
      <c r="F1770" s="28">
        <f>_xlfn.XLOOKUP(C1770,[1]Sheet1!$A$4:$A$1530,[1]Sheet1!$B$4:$B$1530)</f>
        <v>540</v>
      </c>
      <c r="G1770" s="4">
        <f>IF(TicketTotals35[[#This Row],[New Tickets]]&gt;499, TicketTotals35[[#This Row],[New Tickets]], 0)</f>
        <v>540</v>
      </c>
      <c r="H1770" s="3">
        <f>ROUND((TicketTotals35[[#This Row],[Billed Tickets]]/$F$5)*$F$6, 2)</f>
        <v>352.62</v>
      </c>
      <c r="I1770" s="2">
        <f>TicketTotals35[[#This Row],[Billed Tickets]]/$F$5</f>
        <v>6.7165114737916743E-5</v>
      </c>
    </row>
    <row r="1771" spans="1:9" x14ac:dyDescent="0.35">
      <c r="A1771" s="27" t="s">
        <v>1759</v>
      </c>
      <c r="B1771" s="8" t="s">
        <v>2951</v>
      </c>
      <c r="C1771" s="24">
        <v>154281</v>
      </c>
      <c r="D1771" s="26" t="s">
        <v>2526</v>
      </c>
      <c r="E1771" s="6" t="str">
        <f>IF(TicketTotals35[[#This Row],[New Tickets]]&gt;=500, "TRUE", "FALSE")</f>
        <v>FALSE</v>
      </c>
      <c r="F1771" s="28">
        <f>_xlfn.XLOOKUP(C1771,[1]Sheet1!$A$4:$A$1530,[1]Sheet1!$B$4:$B$1530)</f>
        <v>70</v>
      </c>
      <c r="G1771" s="4">
        <f>IF(TicketTotals35[[#This Row],[New Tickets]]&gt;499, TicketTotals35[[#This Row],[New Tickets]], 0)</f>
        <v>0</v>
      </c>
      <c r="H1771" s="3">
        <f>ROUND((TicketTotals35[[#This Row],[Billed Tickets]]/$F$5)*$F$6, 2)</f>
        <v>0</v>
      </c>
      <c r="I1771" s="2">
        <f>TicketTotals35[[#This Row],[Billed Tickets]]/$F$5</f>
        <v>0</v>
      </c>
    </row>
    <row r="1772" spans="1:9" x14ac:dyDescent="0.35">
      <c r="A1772" s="27" t="s">
        <v>1759</v>
      </c>
      <c r="B1772" s="8" t="s">
        <v>2951</v>
      </c>
      <c r="C1772" s="24">
        <v>154347</v>
      </c>
      <c r="D1772" s="25" t="s">
        <v>2527</v>
      </c>
      <c r="E1772" s="6" t="str">
        <f>IF(TicketTotals35[[#This Row],[New Tickets]]&gt;=500, "TRUE", "FALSE")</f>
        <v>FALSE</v>
      </c>
      <c r="F1772" s="28">
        <f>_xlfn.XLOOKUP(C1772,[1]Sheet1!$A$4:$A$1530,[1]Sheet1!$B$4:$B$1530)</f>
        <v>381</v>
      </c>
      <c r="G1772" s="4">
        <f>IF(TicketTotals35[[#This Row],[New Tickets]]&gt;499, TicketTotals35[[#This Row],[New Tickets]], 0)</f>
        <v>0</v>
      </c>
      <c r="H1772" s="3">
        <f>ROUND((TicketTotals35[[#This Row],[Billed Tickets]]/$F$5)*$F$6, 2)</f>
        <v>0</v>
      </c>
      <c r="I1772" s="2">
        <f>TicketTotals35[[#This Row],[Billed Tickets]]/$F$5</f>
        <v>0</v>
      </c>
    </row>
    <row r="1773" spans="1:9" x14ac:dyDescent="0.35">
      <c r="A1773" s="27" t="s">
        <v>1759</v>
      </c>
      <c r="B1773" s="8" t="s">
        <v>2951</v>
      </c>
      <c r="C1773" s="24">
        <v>154360</v>
      </c>
      <c r="D1773" s="26" t="s">
        <v>2528</v>
      </c>
      <c r="E1773" s="6" t="str">
        <f>IF(TicketTotals35[[#This Row],[New Tickets]]&gt;=500, "TRUE", "FALSE")</f>
        <v>FALSE</v>
      </c>
      <c r="F1773" s="28">
        <f>_xlfn.XLOOKUP(C1773,[1]Sheet1!$A$4:$A$1530,[1]Sheet1!$B$4:$B$1530)</f>
        <v>456</v>
      </c>
      <c r="G1773" s="4">
        <f>IF(TicketTotals35[[#This Row],[New Tickets]]&gt;499, TicketTotals35[[#This Row],[New Tickets]], 0)</f>
        <v>0</v>
      </c>
      <c r="H1773" s="3">
        <f>ROUND((TicketTotals35[[#This Row],[Billed Tickets]]/$F$5)*$F$6, 2)</f>
        <v>0</v>
      </c>
      <c r="I1773" s="2">
        <f>TicketTotals35[[#This Row],[Billed Tickets]]/$F$5</f>
        <v>0</v>
      </c>
    </row>
    <row r="1774" spans="1:9" x14ac:dyDescent="0.35">
      <c r="A1774" s="27" t="s">
        <v>1759</v>
      </c>
      <c r="B1774" s="8" t="s">
        <v>2951</v>
      </c>
      <c r="C1774" s="24">
        <v>154373</v>
      </c>
      <c r="D1774" s="25" t="s">
        <v>2529</v>
      </c>
      <c r="E1774" s="6" t="str">
        <f>IF(TicketTotals35[[#This Row],[New Tickets]]&gt;=500, "TRUE", "FALSE")</f>
        <v>TRUE</v>
      </c>
      <c r="F1774" s="28">
        <f>_xlfn.XLOOKUP(C1774,[1]Sheet1!$A$4:$A$1530,[1]Sheet1!$B$4:$B$1530)</f>
        <v>614</v>
      </c>
      <c r="G1774" s="4">
        <f>IF(TicketTotals35[[#This Row],[New Tickets]]&gt;499, TicketTotals35[[#This Row],[New Tickets]], 0)</f>
        <v>614</v>
      </c>
      <c r="H1774" s="3">
        <f>ROUND((TicketTotals35[[#This Row],[Billed Tickets]]/$F$5)*$F$6, 2)</f>
        <v>400.94</v>
      </c>
      <c r="I1774" s="2">
        <f>TicketTotals35[[#This Row],[Billed Tickets]]/$F$5</f>
        <v>7.6369223053853491E-5</v>
      </c>
    </row>
    <row r="1775" spans="1:9" x14ac:dyDescent="0.35">
      <c r="A1775" s="27" t="s">
        <v>1759</v>
      </c>
      <c r="B1775" s="8" t="s">
        <v>2951</v>
      </c>
      <c r="C1775" s="24">
        <v>154386</v>
      </c>
      <c r="D1775" s="26" t="s">
        <v>2530</v>
      </c>
      <c r="E1775" s="6" t="str">
        <f>IF(TicketTotals35[[#This Row],[New Tickets]]&gt;=500, "TRUE", "FALSE")</f>
        <v>FALSE</v>
      </c>
      <c r="F1775" s="28">
        <f>_xlfn.XLOOKUP(C1775,[1]Sheet1!$A$4:$A$1530,[1]Sheet1!$B$4:$B$1530)</f>
        <v>125</v>
      </c>
      <c r="G1775" s="4">
        <f>IF(TicketTotals35[[#This Row],[New Tickets]]&gt;499, TicketTotals35[[#This Row],[New Tickets]], 0)</f>
        <v>0</v>
      </c>
      <c r="H1775" s="3">
        <f>ROUND((TicketTotals35[[#This Row],[Billed Tickets]]/$F$5)*$F$6, 2)</f>
        <v>0</v>
      </c>
      <c r="I1775" s="2">
        <f>TicketTotals35[[#This Row],[Billed Tickets]]/$F$5</f>
        <v>0</v>
      </c>
    </row>
    <row r="1776" spans="1:9" x14ac:dyDescent="0.35">
      <c r="A1776" s="27" t="s">
        <v>1759</v>
      </c>
      <c r="B1776" s="8" t="s">
        <v>2951</v>
      </c>
      <c r="C1776" s="24">
        <v>154491</v>
      </c>
      <c r="D1776" s="25" t="s">
        <v>2531</v>
      </c>
      <c r="E1776" s="6" t="str">
        <f>IF(TicketTotals35[[#This Row],[New Tickets]]&gt;=500, "TRUE", "FALSE")</f>
        <v>FALSE</v>
      </c>
      <c r="F1776" s="28">
        <f>_xlfn.XLOOKUP(C1776,[1]Sheet1!$A$4:$A$1530,[1]Sheet1!$B$4:$B$1530)</f>
        <v>378</v>
      </c>
      <c r="G1776" s="4">
        <f>IF(TicketTotals35[[#This Row],[New Tickets]]&gt;499, TicketTotals35[[#This Row],[New Tickets]], 0)</f>
        <v>0</v>
      </c>
      <c r="H1776" s="3">
        <f>ROUND((TicketTotals35[[#This Row],[Billed Tickets]]/$F$5)*$F$6, 2)</f>
        <v>0</v>
      </c>
      <c r="I1776" s="2">
        <f>TicketTotals35[[#This Row],[Billed Tickets]]/$F$5</f>
        <v>0</v>
      </c>
    </row>
    <row r="1777" spans="1:9" x14ac:dyDescent="0.35">
      <c r="A1777" s="27" t="s">
        <v>1759</v>
      </c>
      <c r="B1777" s="8" t="s">
        <v>2951</v>
      </c>
      <c r="C1777" s="24">
        <v>154508</v>
      </c>
      <c r="D1777" s="26" t="s">
        <v>2532</v>
      </c>
      <c r="E1777" s="6" t="str">
        <f>IF(TicketTotals35[[#This Row],[New Tickets]]&gt;=500, "TRUE", "FALSE")</f>
        <v>FALSE</v>
      </c>
      <c r="F1777" s="28">
        <f>_xlfn.XLOOKUP(C1777,[1]Sheet1!$A$4:$A$1530,[1]Sheet1!$B$4:$B$1530)</f>
        <v>50</v>
      </c>
      <c r="G1777" s="4">
        <f>IF(TicketTotals35[[#This Row],[New Tickets]]&gt;499, TicketTotals35[[#This Row],[New Tickets]], 0)</f>
        <v>0</v>
      </c>
      <c r="H1777" s="3">
        <f>ROUND((TicketTotals35[[#This Row],[Billed Tickets]]/$F$5)*$F$6, 2)</f>
        <v>0</v>
      </c>
      <c r="I1777" s="2">
        <f>TicketTotals35[[#This Row],[Billed Tickets]]/$F$5</f>
        <v>0</v>
      </c>
    </row>
    <row r="1778" spans="1:9" x14ac:dyDescent="0.35">
      <c r="A1778" s="27" t="s">
        <v>1759</v>
      </c>
      <c r="B1778" s="8" t="s">
        <v>2951</v>
      </c>
      <c r="C1778" s="24">
        <v>154515</v>
      </c>
      <c r="D1778" s="25" t="s">
        <v>2533</v>
      </c>
      <c r="E1778" s="6" t="str">
        <f>IF(TicketTotals35[[#This Row],[New Tickets]]&gt;=500, "TRUE", "FALSE")</f>
        <v>FALSE</v>
      </c>
      <c r="F1778" s="28">
        <f>_xlfn.XLOOKUP(C1778,[1]Sheet1!$A$4:$A$1530,[1]Sheet1!$B$4:$B$1530)</f>
        <v>101</v>
      </c>
      <c r="G1778" s="4">
        <f>IF(TicketTotals35[[#This Row],[New Tickets]]&gt;499, TicketTotals35[[#This Row],[New Tickets]], 0)</f>
        <v>0</v>
      </c>
      <c r="H1778" s="3">
        <f>ROUND((TicketTotals35[[#This Row],[Billed Tickets]]/$F$5)*$F$6, 2)</f>
        <v>0</v>
      </c>
      <c r="I1778" s="2">
        <f>TicketTotals35[[#This Row],[Billed Tickets]]/$F$5</f>
        <v>0</v>
      </c>
    </row>
    <row r="1779" spans="1:9" x14ac:dyDescent="0.35">
      <c r="A1779" s="27" t="s">
        <v>1759</v>
      </c>
      <c r="B1779" s="8" t="s">
        <v>2951</v>
      </c>
      <c r="C1779" s="24">
        <v>154516</v>
      </c>
      <c r="D1779" s="26" t="s">
        <v>2534</v>
      </c>
      <c r="E1779" s="6" t="str">
        <f>IF(TicketTotals35[[#This Row],[New Tickets]]&gt;=500, "TRUE", "FALSE")</f>
        <v>FALSE</v>
      </c>
      <c r="F1779" s="28">
        <f>_xlfn.XLOOKUP(C1779,[1]Sheet1!$A$4:$A$1530,[1]Sheet1!$B$4:$B$1530)</f>
        <v>195</v>
      </c>
      <c r="G1779" s="4">
        <f>IF(TicketTotals35[[#This Row],[New Tickets]]&gt;499, TicketTotals35[[#This Row],[New Tickets]], 0)</f>
        <v>0</v>
      </c>
      <c r="H1779" s="3">
        <f>ROUND((TicketTotals35[[#This Row],[Billed Tickets]]/$F$5)*$F$6, 2)</f>
        <v>0</v>
      </c>
      <c r="I1779" s="2">
        <f>TicketTotals35[[#This Row],[Billed Tickets]]/$F$5</f>
        <v>0</v>
      </c>
    </row>
    <row r="1780" spans="1:9" x14ac:dyDescent="0.35">
      <c r="A1780" s="27" t="s">
        <v>1759</v>
      </c>
      <c r="B1780" s="8" t="s">
        <v>2951</v>
      </c>
      <c r="C1780" s="24">
        <v>154517</v>
      </c>
      <c r="D1780" s="25" t="s">
        <v>2539</v>
      </c>
      <c r="E1780" s="6" t="str">
        <f>IF(TicketTotals35[[#This Row],[New Tickets]]&gt;=500, "TRUE", "FALSE")</f>
        <v>FALSE</v>
      </c>
      <c r="F1780" s="28">
        <f>_xlfn.XLOOKUP(C1780,[1]Sheet1!$A$4:$A$1530,[1]Sheet1!$B$4:$B$1530)</f>
        <v>22</v>
      </c>
      <c r="G1780" s="4">
        <f>IF(TicketTotals35[[#This Row],[New Tickets]]&gt;499, TicketTotals35[[#This Row],[New Tickets]], 0)</f>
        <v>0</v>
      </c>
      <c r="H1780" s="3">
        <f>ROUND((TicketTotals35[[#This Row],[Billed Tickets]]/$F$5)*$F$6, 2)</f>
        <v>0</v>
      </c>
      <c r="I1780" s="2">
        <f>TicketTotals35[[#This Row],[Billed Tickets]]/$F$5</f>
        <v>0</v>
      </c>
    </row>
    <row r="1781" spans="1:9" x14ac:dyDescent="0.35">
      <c r="A1781" s="27" t="s">
        <v>1759</v>
      </c>
      <c r="B1781" s="8" t="s">
        <v>2951</v>
      </c>
      <c r="C1781" s="24">
        <v>154518</v>
      </c>
      <c r="D1781" s="26" t="s">
        <v>2537</v>
      </c>
      <c r="E1781" s="6" t="str">
        <f>IF(TicketTotals35[[#This Row],[New Tickets]]&gt;=500, "TRUE", "FALSE")</f>
        <v>TRUE</v>
      </c>
      <c r="F1781" s="28">
        <f>_xlfn.XLOOKUP(C1781,[1]Sheet1!$A$4:$A$1530,[1]Sheet1!$B$4:$B$1530)</f>
        <v>1237</v>
      </c>
      <c r="G1781" s="4">
        <f>IF(TicketTotals35[[#This Row],[New Tickets]]&gt;499, TicketTotals35[[#This Row],[New Tickets]], 0)</f>
        <v>1237</v>
      </c>
      <c r="H1781" s="3">
        <f>ROUND((TicketTotals35[[#This Row],[Billed Tickets]]/$F$5)*$F$6, 2)</f>
        <v>807.75</v>
      </c>
      <c r="I1781" s="2">
        <f>TicketTotals35[[#This Row],[Billed Tickets]]/$F$5</f>
        <v>1.5385786468667225E-4</v>
      </c>
    </row>
    <row r="1782" spans="1:9" x14ac:dyDescent="0.35">
      <c r="A1782" s="27" t="s">
        <v>1759</v>
      </c>
      <c r="B1782" s="8" t="s">
        <v>2951</v>
      </c>
      <c r="C1782" s="24">
        <v>154520</v>
      </c>
      <c r="D1782" s="25" t="s">
        <v>2535</v>
      </c>
      <c r="E1782" s="6" t="str">
        <f>IF(TicketTotals35[[#This Row],[New Tickets]]&gt;=500, "TRUE", "FALSE")</f>
        <v>TRUE</v>
      </c>
      <c r="F1782" s="28">
        <f>_xlfn.XLOOKUP(C1782,[1]Sheet1!$A$4:$A$1530,[1]Sheet1!$B$4:$B$1530)</f>
        <v>2073</v>
      </c>
      <c r="G1782" s="4">
        <f>IF(TicketTotals35[[#This Row],[New Tickets]]&gt;499, TicketTotals35[[#This Row],[New Tickets]], 0)</f>
        <v>2073</v>
      </c>
      <c r="H1782" s="3">
        <f>ROUND((TicketTotals35[[#This Row],[Billed Tickets]]/$F$5)*$F$6, 2)</f>
        <v>1353.66</v>
      </c>
      <c r="I1782" s="2">
        <f>TicketTotals35[[#This Row],[Billed Tickets]]/$F$5</f>
        <v>2.5783941268833597E-4</v>
      </c>
    </row>
    <row r="1783" spans="1:9" x14ac:dyDescent="0.35">
      <c r="A1783" s="27" t="s">
        <v>1759</v>
      </c>
      <c r="B1783" s="8" t="s">
        <v>2951</v>
      </c>
      <c r="C1783" s="24">
        <v>154521</v>
      </c>
      <c r="D1783" s="26" t="s">
        <v>2536</v>
      </c>
      <c r="E1783" s="6" t="str">
        <f>IF(TicketTotals35[[#This Row],[New Tickets]]&gt;=500, "TRUE", "FALSE")</f>
        <v>FALSE</v>
      </c>
      <c r="F1783" s="28">
        <f>_xlfn.XLOOKUP(C1783,[1]Sheet1!$A$4:$A$1530,[1]Sheet1!$B$4:$B$1530)</f>
        <v>22</v>
      </c>
      <c r="G1783" s="4">
        <f>IF(TicketTotals35[[#This Row],[New Tickets]]&gt;499, TicketTotals35[[#This Row],[New Tickets]], 0)</f>
        <v>0</v>
      </c>
      <c r="H1783" s="3">
        <f>ROUND((TicketTotals35[[#This Row],[Billed Tickets]]/$F$5)*$F$6, 2)</f>
        <v>0</v>
      </c>
      <c r="I1783" s="2">
        <f>TicketTotals35[[#This Row],[Billed Tickets]]/$F$5</f>
        <v>0</v>
      </c>
    </row>
    <row r="1784" spans="1:9" x14ac:dyDescent="0.35">
      <c r="A1784" s="27" t="s">
        <v>1759</v>
      </c>
      <c r="B1784" s="8" t="s">
        <v>2951</v>
      </c>
      <c r="C1784" s="24">
        <v>154527</v>
      </c>
      <c r="D1784" s="25" t="s">
        <v>2538</v>
      </c>
      <c r="E1784" s="6" t="str">
        <f>IF(TicketTotals35[[#This Row],[New Tickets]]&gt;=500, "TRUE", "FALSE")</f>
        <v>FALSE</v>
      </c>
      <c r="F1784" s="28">
        <f>_xlfn.XLOOKUP(C1784,[1]Sheet1!$A$4:$A$1530,[1]Sheet1!$B$4:$B$1530)</f>
        <v>44</v>
      </c>
      <c r="G1784" s="4">
        <f>IF(TicketTotals35[[#This Row],[New Tickets]]&gt;499, TicketTotals35[[#This Row],[New Tickets]], 0)</f>
        <v>0</v>
      </c>
      <c r="H1784" s="3">
        <f>ROUND((TicketTotals35[[#This Row],[Billed Tickets]]/$F$5)*$F$6, 2)</f>
        <v>0</v>
      </c>
      <c r="I1784" s="2">
        <f>TicketTotals35[[#This Row],[Billed Tickets]]/$F$5</f>
        <v>0</v>
      </c>
    </row>
    <row r="1785" spans="1:9" x14ac:dyDescent="0.35">
      <c r="A1785" s="27" t="s">
        <v>1759</v>
      </c>
      <c r="B1785" s="8" t="s">
        <v>2951</v>
      </c>
      <c r="C1785" s="24">
        <v>154528</v>
      </c>
      <c r="D1785" s="26" t="s">
        <v>2540</v>
      </c>
      <c r="E1785" s="6" t="str">
        <f>IF(TicketTotals35[[#This Row],[New Tickets]]&gt;=500, "TRUE", "FALSE")</f>
        <v>TRUE</v>
      </c>
      <c r="F1785" s="28">
        <f>_xlfn.XLOOKUP(C1785,[1]Sheet1!$A$4:$A$1530,[1]Sheet1!$B$4:$B$1530)</f>
        <v>13103</v>
      </c>
      <c r="G1785" s="4">
        <f>IF(TicketTotals35[[#This Row],[New Tickets]]&gt;499, TicketTotals35[[#This Row],[New Tickets]], 0)</f>
        <v>13103</v>
      </c>
      <c r="H1785" s="3">
        <f>ROUND((TicketTotals35[[#This Row],[Billed Tickets]]/$F$5)*$F$6, 2)</f>
        <v>8556.18</v>
      </c>
      <c r="I1785" s="2">
        <f>TicketTotals35[[#This Row],[Billed Tickets]]/$F$5</f>
        <v>1.6297490711313391E-3</v>
      </c>
    </row>
    <row r="1786" spans="1:9" x14ac:dyDescent="0.35">
      <c r="A1786" s="27" t="s">
        <v>1759</v>
      </c>
      <c r="B1786" s="8" t="s">
        <v>2951</v>
      </c>
      <c r="C1786" s="24">
        <v>154530</v>
      </c>
      <c r="D1786" s="25" t="s">
        <v>2541</v>
      </c>
      <c r="E1786" s="6" t="str">
        <f>IF(TicketTotals35[[#This Row],[New Tickets]]&gt;=500, "TRUE", "FALSE")</f>
        <v>FALSE</v>
      </c>
      <c r="F1786" s="28">
        <f>_xlfn.XLOOKUP(C1786,[1]Sheet1!$A$4:$A$1530,[1]Sheet1!$B$4:$B$1530)</f>
        <v>188</v>
      </c>
      <c r="G1786" s="4">
        <f>IF(TicketTotals35[[#This Row],[New Tickets]]&gt;499, TicketTotals35[[#This Row],[New Tickets]], 0)</f>
        <v>0</v>
      </c>
      <c r="H1786" s="3">
        <f>ROUND((TicketTotals35[[#This Row],[Billed Tickets]]/$F$5)*$F$6, 2)</f>
        <v>0</v>
      </c>
      <c r="I1786" s="2">
        <f>TicketTotals35[[#This Row],[Billed Tickets]]/$F$5</f>
        <v>0</v>
      </c>
    </row>
    <row r="1787" spans="1:9" x14ac:dyDescent="0.35">
      <c r="A1787" s="27" t="s">
        <v>1759</v>
      </c>
      <c r="B1787" s="8" t="s">
        <v>2951</v>
      </c>
      <c r="C1787" s="24">
        <v>154531</v>
      </c>
      <c r="D1787" s="26" t="s">
        <v>2544</v>
      </c>
      <c r="E1787" s="6" t="str">
        <f>IF(TicketTotals35[[#This Row],[New Tickets]]&gt;=500, "TRUE", "FALSE")</f>
        <v>FALSE</v>
      </c>
      <c r="F1787" s="28">
        <f>_xlfn.XLOOKUP(C1787,[1]Sheet1!$A$4:$A$1530,[1]Sheet1!$B$4:$B$1530)</f>
        <v>36</v>
      </c>
      <c r="G1787" s="4">
        <f>IF(TicketTotals35[[#This Row],[New Tickets]]&gt;499, TicketTotals35[[#This Row],[New Tickets]], 0)</f>
        <v>0</v>
      </c>
      <c r="H1787" s="3">
        <f>ROUND((TicketTotals35[[#This Row],[Billed Tickets]]/$F$5)*$F$6, 2)</f>
        <v>0</v>
      </c>
      <c r="I1787" s="2">
        <f>TicketTotals35[[#This Row],[Billed Tickets]]/$F$5</f>
        <v>0</v>
      </c>
    </row>
    <row r="1788" spans="1:9" ht="31" x14ac:dyDescent="0.35">
      <c r="A1788" s="27" t="s">
        <v>1759</v>
      </c>
      <c r="B1788" s="8" t="s">
        <v>2951</v>
      </c>
      <c r="C1788" s="24">
        <v>154532</v>
      </c>
      <c r="D1788" s="26" t="s">
        <v>2542</v>
      </c>
      <c r="E1788" s="6" t="str">
        <f>IF(TicketTotals35[[#This Row],[New Tickets]]&gt;=500, "TRUE", "FALSE")</f>
        <v>FALSE</v>
      </c>
      <c r="F1788" s="28">
        <f>_xlfn.XLOOKUP(C1788,[1]Sheet1!$A$4:$A$1530,[1]Sheet1!$B$4:$B$1530)</f>
        <v>4</v>
      </c>
      <c r="G1788" s="4">
        <f>IF(TicketTotals35[[#This Row],[New Tickets]]&gt;499, TicketTotals35[[#This Row],[New Tickets]], 0)</f>
        <v>0</v>
      </c>
      <c r="H1788" s="3">
        <f>ROUND((TicketTotals35[[#This Row],[Billed Tickets]]/$F$5)*$F$6, 2)</f>
        <v>0</v>
      </c>
      <c r="I1788" s="2">
        <f>TicketTotals35[[#This Row],[Billed Tickets]]/$F$5</f>
        <v>0</v>
      </c>
    </row>
    <row r="1789" spans="1:9" x14ac:dyDescent="0.35">
      <c r="A1789" s="27" t="s">
        <v>1759</v>
      </c>
      <c r="B1789" s="8" t="s">
        <v>2951</v>
      </c>
      <c r="C1789" s="24">
        <v>154534</v>
      </c>
      <c r="D1789" s="26" t="s">
        <v>2268</v>
      </c>
      <c r="E1789" s="6" t="str">
        <f>IF(TicketTotals35[[#This Row],[New Tickets]]&gt;=500, "TRUE", "FALSE")</f>
        <v>FALSE</v>
      </c>
      <c r="F1789" s="28">
        <f>_xlfn.XLOOKUP(C1789,[1]Sheet1!$A$4:$A$1530,[1]Sheet1!$B$4:$B$1530)</f>
        <v>33</v>
      </c>
      <c r="G1789" s="4">
        <f>IF(TicketTotals35[[#This Row],[New Tickets]]&gt;499, TicketTotals35[[#This Row],[New Tickets]], 0)</f>
        <v>0</v>
      </c>
      <c r="H1789" s="3">
        <f>ROUND((TicketTotals35[[#This Row],[Billed Tickets]]/$F$5)*$F$6, 2)</f>
        <v>0</v>
      </c>
      <c r="I1789" s="2">
        <f>TicketTotals35[[#This Row],[Billed Tickets]]/$F$5</f>
        <v>0</v>
      </c>
    </row>
    <row r="1790" spans="1:9" x14ac:dyDescent="0.35">
      <c r="A1790" s="27" t="s">
        <v>1759</v>
      </c>
      <c r="B1790" s="8" t="s">
        <v>2951</v>
      </c>
      <c r="C1790" s="24">
        <v>154539</v>
      </c>
      <c r="D1790" s="25" t="s">
        <v>2543</v>
      </c>
      <c r="E1790" s="6" t="str">
        <f>IF(TicketTotals35[[#This Row],[New Tickets]]&gt;=500, "TRUE", "FALSE")</f>
        <v>FALSE</v>
      </c>
      <c r="F1790" s="28">
        <f>_xlfn.XLOOKUP(C1790,[1]Sheet1!$A$4:$A$1530,[1]Sheet1!$B$4:$B$1530)</f>
        <v>38</v>
      </c>
      <c r="G1790" s="4">
        <f>IF(TicketTotals35[[#This Row],[New Tickets]]&gt;499, TicketTotals35[[#This Row],[New Tickets]], 0)</f>
        <v>0</v>
      </c>
      <c r="H1790" s="3">
        <f>ROUND((TicketTotals35[[#This Row],[Billed Tickets]]/$F$5)*$F$6, 2)</f>
        <v>0</v>
      </c>
      <c r="I1790" s="2">
        <f>TicketTotals35[[#This Row],[Billed Tickets]]/$F$5</f>
        <v>0</v>
      </c>
    </row>
    <row r="1791" spans="1:9" x14ac:dyDescent="0.35">
      <c r="A1791" s="27" t="s">
        <v>1759</v>
      </c>
      <c r="B1791" s="8" t="s">
        <v>2951</v>
      </c>
      <c r="C1791" s="24">
        <v>154544</v>
      </c>
      <c r="D1791" s="26" t="s">
        <v>2545</v>
      </c>
      <c r="E1791" s="6" t="str">
        <f>IF(TicketTotals35[[#This Row],[New Tickets]]&gt;=500, "TRUE", "FALSE")</f>
        <v>TRUE</v>
      </c>
      <c r="F1791" s="28">
        <f>_xlfn.XLOOKUP(C1791,[1]Sheet1!$A$4:$A$1530,[1]Sheet1!$B$4:$B$1530)</f>
        <v>3423</v>
      </c>
      <c r="G1791" s="4">
        <f>IF(TicketTotals35[[#This Row],[New Tickets]]&gt;499, TicketTotals35[[#This Row],[New Tickets]], 0)</f>
        <v>3423</v>
      </c>
      <c r="H1791" s="3">
        <f>ROUND((TicketTotals35[[#This Row],[Billed Tickets]]/$F$5)*$F$6, 2)</f>
        <v>2235.1999999999998</v>
      </c>
      <c r="I1791" s="2">
        <f>TicketTotals35[[#This Row],[Billed Tickets]]/$F$5</f>
        <v>4.2575219953312781E-4</v>
      </c>
    </row>
    <row r="1792" spans="1:9" x14ac:dyDescent="0.35">
      <c r="A1792" s="27" t="s">
        <v>1759</v>
      </c>
      <c r="B1792" s="8" t="s">
        <v>2951</v>
      </c>
      <c r="C1792" s="24">
        <v>154611</v>
      </c>
      <c r="D1792" s="25" t="s">
        <v>2269</v>
      </c>
      <c r="E1792" s="6" t="str">
        <f>IF(TicketTotals35[[#This Row],[New Tickets]]&gt;=500, "TRUE", "FALSE")</f>
        <v>FALSE</v>
      </c>
      <c r="F1792" s="28">
        <f>_xlfn.XLOOKUP(C1792,[1]Sheet1!$A$4:$A$1530,[1]Sheet1!$B$4:$B$1530)</f>
        <v>10</v>
      </c>
      <c r="G1792" s="4">
        <f>IF(TicketTotals35[[#This Row],[New Tickets]]&gt;499, TicketTotals35[[#This Row],[New Tickets]], 0)</f>
        <v>0</v>
      </c>
      <c r="H1792" s="3">
        <f>ROUND((TicketTotals35[[#This Row],[Billed Tickets]]/$F$5)*$F$6, 2)</f>
        <v>0</v>
      </c>
      <c r="I1792" s="2">
        <f>TicketTotals35[[#This Row],[Billed Tickets]]/$F$5</f>
        <v>0</v>
      </c>
    </row>
    <row r="1793" spans="1:9" x14ac:dyDescent="0.35">
      <c r="A1793" s="27" t="s">
        <v>1759</v>
      </c>
      <c r="B1793" s="8" t="s">
        <v>2951</v>
      </c>
      <c r="C1793" s="24">
        <v>154701</v>
      </c>
      <c r="D1793" s="26" t="s">
        <v>3079</v>
      </c>
      <c r="E1793" s="6" t="str">
        <f>IF(TicketTotals35[[#This Row],[New Tickets]]&gt;=500, "TRUE", "FALSE")</f>
        <v>FALSE</v>
      </c>
      <c r="F1793" s="28">
        <f>_xlfn.XLOOKUP(C1793,[1]Sheet1!$A$4:$A$1530,[1]Sheet1!$B$4:$B$1530)</f>
        <v>30</v>
      </c>
      <c r="G1793" s="4">
        <f>IF(TicketTotals35[[#This Row],[New Tickets]]&gt;499, TicketTotals35[[#This Row],[New Tickets]], 0)</f>
        <v>0</v>
      </c>
      <c r="H1793" s="3">
        <f>ROUND((TicketTotals35[[#This Row],[Billed Tickets]]/$F$5)*$F$6, 2)</f>
        <v>0</v>
      </c>
      <c r="I1793" s="2">
        <f>TicketTotals35[[#This Row],[Billed Tickets]]/$F$5</f>
        <v>0</v>
      </c>
    </row>
    <row r="1794" spans="1:9" x14ac:dyDescent="0.35">
      <c r="A1794" s="27" t="s">
        <v>1759</v>
      </c>
      <c r="B1794" s="8" t="s">
        <v>2951</v>
      </c>
      <c r="C1794" s="24">
        <v>154860</v>
      </c>
      <c r="D1794" s="25" t="s">
        <v>3080</v>
      </c>
      <c r="E1794" s="6" t="str">
        <f>IF(TicketTotals35[[#This Row],[New Tickets]]&gt;=500, "TRUE", "FALSE")</f>
        <v>TRUE</v>
      </c>
      <c r="F1794" s="28">
        <f>_xlfn.XLOOKUP(C1794,[1]Sheet1!$A$4:$A$1530,[1]Sheet1!$B$4:$B$1530)</f>
        <v>6226</v>
      </c>
      <c r="G1794" s="4">
        <f>IF(TicketTotals35[[#This Row],[New Tickets]]&gt;499, TicketTotals35[[#This Row],[New Tickets]], 0)</f>
        <v>6226</v>
      </c>
      <c r="H1794" s="3">
        <f>ROUND((TicketTotals35[[#This Row],[Billed Tickets]]/$F$5)*$F$6, 2)</f>
        <v>4065.54</v>
      </c>
      <c r="I1794" s="2">
        <f>TicketTotals35[[#This Row],[Billed Tickets]]/$F$5</f>
        <v>7.7438889695975862E-4</v>
      </c>
    </row>
    <row r="1795" spans="1:9" x14ac:dyDescent="0.35">
      <c r="A1795" s="27" t="s">
        <v>1759</v>
      </c>
      <c r="B1795" s="8" t="s">
        <v>2951</v>
      </c>
      <c r="C1795" s="24">
        <v>155172</v>
      </c>
      <c r="D1795" s="26" t="s">
        <v>2547</v>
      </c>
      <c r="E1795" s="6" t="str">
        <f>IF(TicketTotals35[[#This Row],[New Tickets]]&gt;=500, "TRUE", "FALSE")</f>
        <v>FALSE</v>
      </c>
      <c r="F1795" s="28">
        <f>_xlfn.XLOOKUP(C1795,[1]Sheet1!$A$4:$A$1530,[1]Sheet1!$B$4:$B$1530)</f>
        <v>19</v>
      </c>
      <c r="G1795" s="4">
        <f>IF(TicketTotals35[[#This Row],[New Tickets]]&gt;499, TicketTotals35[[#This Row],[New Tickets]], 0)</f>
        <v>0</v>
      </c>
      <c r="H1795" s="3">
        <f>ROUND((TicketTotals35[[#This Row],[Billed Tickets]]/$F$5)*$F$6, 2)</f>
        <v>0</v>
      </c>
      <c r="I1795" s="2">
        <f>TicketTotals35[[#This Row],[Billed Tickets]]/$F$5</f>
        <v>0</v>
      </c>
    </row>
    <row r="1796" spans="1:9" ht="31" x14ac:dyDescent="0.35">
      <c r="A1796" s="27" t="s">
        <v>1759</v>
      </c>
      <c r="B1796" s="8" t="s">
        <v>2951</v>
      </c>
      <c r="C1796" s="24">
        <v>155173</v>
      </c>
      <c r="D1796" s="25" t="s">
        <v>2546</v>
      </c>
      <c r="E1796" s="6" t="str">
        <f>IF(TicketTotals35[[#This Row],[New Tickets]]&gt;=500, "TRUE", "FALSE")</f>
        <v>FALSE</v>
      </c>
      <c r="F1796" s="28">
        <f>_xlfn.XLOOKUP(C1796,[1]Sheet1!$A$4:$A$1530,[1]Sheet1!$B$4:$B$1530)</f>
        <v>0</v>
      </c>
      <c r="G1796" s="4">
        <f>IF(TicketTotals35[[#This Row],[New Tickets]]&gt;499, TicketTotals35[[#This Row],[New Tickets]], 0)</f>
        <v>0</v>
      </c>
      <c r="H1796" s="3">
        <f>ROUND((TicketTotals35[[#This Row],[Billed Tickets]]/$F$5)*$F$6, 2)</f>
        <v>0</v>
      </c>
      <c r="I1796" s="2">
        <f>TicketTotals35[[#This Row],[Billed Tickets]]/$F$5</f>
        <v>0</v>
      </c>
    </row>
    <row r="1797" spans="1:9" x14ac:dyDescent="0.35">
      <c r="A1797" s="27" t="s">
        <v>1759</v>
      </c>
      <c r="B1797" s="8" t="s">
        <v>2951</v>
      </c>
      <c r="C1797" s="24">
        <v>155176</v>
      </c>
      <c r="D1797" s="26" t="s">
        <v>2548</v>
      </c>
      <c r="E1797" s="6" t="str">
        <f>IF(TicketTotals35[[#This Row],[New Tickets]]&gt;=500, "TRUE", "FALSE")</f>
        <v>FALSE</v>
      </c>
      <c r="F1797" s="28">
        <f>_xlfn.XLOOKUP(C1797,[1]Sheet1!$A$4:$A$1530,[1]Sheet1!$B$4:$B$1530)</f>
        <v>87</v>
      </c>
      <c r="G1797" s="4">
        <f>IF(TicketTotals35[[#This Row],[New Tickets]]&gt;499, TicketTotals35[[#This Row],[New Tickets]], 0)</f>
        <v>0</v>
      </c>
      <c r="H1797" s="3">
        <f>ROUND((TicketTotals35[[#This Row],[Billed Tickets]]/$F$5)*$F$6, 2)</f>
        <v>0</v>
      </c>
      <c r="I1797" s="2">
        <f>TicketTotals35[[#This Row],[Billed Tickets]]/$F$5</f>
        <v>0</v>
      </c>
    </row>
    <row r="1798" spans="1:9" x14ac:dyDescent="0.35">
      <c r="A1798" s="27" t="s">
        <v>1759</v>
      </c>
      <c r="B1798" s="8" t="s">
        <v>2951</v>
      </c>
      <c r="C1798" s="24">
        <v>155229</v>
      </c>
      <c r="D1798" s="26" t="s">
        <v>2549</v>
      </c>
      <c r="E1798" s="6" t="str">
        <f>IF(TicketTotals35[[#This Row],[New Tickets]]&gt;=500, "TRUE", "FALSE")</f>
        <v>FALSE</v>
      </c>
      <c r="F1798" s="28">
        <f>_xlfn.XLOOKUP(C1798,[1]Sheet1!$A$4:$A$1530,[1]Sheet1!$B$4:$B$1530)</f>
        <v>8</v>
      </c>
      <c r="G1798" s="4">
        <f>IF(TicketTotals35[[#This Row],[New Tickets]]&gt;499, TicketTotals35[[#This Row],[New Tickets]], 0)</f>
        <v>0</v>
      </c>
      <c r="H1798" s="3">
        <f>ROUND((TicketTotals35[[#This Row],[Billed Tickets]]/$F$5)*$F$6, 2)</f>
        <v>0</v>
      </c>
      <c r="I1798" s="2">
        <f>TicketTotals35[[#This Row],[Billed Tickets]]/$F$5</f>
        <v>0</v>
      </c>
    </row>
    <row r="1799" spans="1:9" x14ac:dyDescent="0.35">
      <c r="A1799" s="27" t="s">
        <v>1759</v>
      </c>
      <c r="B1799" s="8" t="s">
        <v>2951</v>
      </c>
      <c r="C1799" s="24">
        <v>155282</v>
      </c>
      <c r="D1799" s="26" t="s">
        <v>2550</v>
      </c>
      <c r="E1799" s="6" t="str">
        <f>IF(TicketTotals35[[#This Row],[New Tickets]]&gt;=500, "TRUE", "FALSE")</f>
        <v>TRUE</v>
      </c>
      <c r="F1799" s="28">
        <f>_xlfn.XLOOKUP(C1799,[1]Sheet1!$A$4:$A$1530,[1]Sheet1!$B$4:$B$1530)</f>
        <v>661</v>
      </c>
      <c r="G1799" s="4">
        <f>IF(TicketTotals35[[#This Row],[New Tickets]]&gt;499, TicketTotals35[[#This Row],[New Tickets]], 0)</f>
        <v>661</v>
      </c>
      <c r="H1799" s="3">
        <f>ROUND((TicketTotals35[[#This Row],[Billed Tickets]]/$F$5)*$F$6, 2)</f>
        <v>431.63</v>
      </c>
      <c r="I1799" s="2">
        <f>TicketTotals35[[#This Row],[Billed Tickets]]/$F$5</f>
        <v>8.2215075632894395E-5</v>
      </c>
    </row>
    <row r="1800" spans="1:9" x14ac:dyDescent="0.35">
      <c r="A1800" s="27" t="s">
        <v>1759</v>
      </c>
      <c r="B1800" s="8" t="s">
        <v>2951</v>
      </c>
      <c r="C1800" s="24">
        <v>155704</v>
      </c>
      <c r="D1800" s="25" t="s">
        <v>2551</v>
      </c>
      <c r="E1800" s="6" t="str">
        <f>IF(TicketTotals35[[#This Row],[New Tickets]]&gt;=500, "TRUE", "FALSE")</f>
        <v>TRUE</v>
      </c>
      <c r="F1800" s="28">
        <f>_xlfn.XLOOKUP(C1800,[1]Sheet1!$A$4:$A$1530,[1]Sheet1!$B$4:$B$1530)</f>
        <v>1837</v>
      </c>
      <c r="G1800" s="4">
        <f>IF(TicketTotals35[[#This Row],[New Tickets]]&gt;499, TicketTotals35[[#This Row],[New Tickets]], 0)</f>
        <v>1837</v>
      </c>
      <c r="H1800" s="3">
        <f>ROUND((TicketTotals35[[#This Row],[Billed Tickets]]/$F$5)*$F$6, 2)</f>
        <v>1199.55</v>
      </c>
      <c r="I1800" s="2">
        <f>TicketTotals35[[#This Row],[Billed Tickets]]/$F$5</f>
        <v>2.2848576995102419E-4</v>
      </c>
    </row>
    <row r="1801" spans="1:9" x14ac:dyDescent="0.35">
      <c r="A1801" s="27" t="s">
        <v>1759</v>
      </c>
      <c r="B1801" s="8" t="s">
        <v>2951</v>
      </c>
      <c r="C1801" s="24">
        <v>155757</v>
      </c>
      <c r="D1801" s="26" t="s">
        <v>2552</v>
      </c>
      <c r="E1801" s="6" t="str">
        <f>IF(TicketTotals35[[#This Row],[New Tickets]]&gt;=500, "TRUE", "FALSE")</f>
        <v>FALSE</v>
      </c>
      <c r="F1801" s="28">
        <f>_xlfn.XLOOKUP(C1801,[1]Sheet1!$A$4:$A$1530,[1]Sheet1!$B$4:$B$1530)</f>
        <v>133</v>
      </c>
      <c r="G1801" s="4">
        <f>IF(TicketTotals35[[#This Row],[New Tickets]]&gt;499, TicketTotals35[[#This Row],[New Tickets]], 0)</f>
        <v>0</v>
      </c>
      <c r="H1801" s="3">
        <f>ROUND((TicketTotals35[[#This Row],[Billed Tickets]]/$F$5)*$F$6, 2)</f>
        <v>0</v>
      </c>
      <c r="I1801" s="2">
        <f>TicketTotals35[[#This Row],[Billed Tickets]]/$F$5</f>
        <v>0</v>
      </c>
    </row>
    <row r="1802" spans="1:9" x14ac:dyDescent="0.35">
      <c r="A1802" s="27" t="s">
        <v>1759</v>
      </c>
      <c r="B1802" s="8" t="s">
        <v>2951</v>
      </c>
      <c r="C1802" s="24">
        <v>155810</v>
      </c>
      <c r="D1802" s="25" t="s">
        <v>2553</v>
      </c>
      <c r="E1802" s="6" t="str">
        <f>IF(TicketTotals35[[#This Row],[New Tickets]]&gt;=500, "TRUE", "FALSE")</f>
        <v>FALSE</v>
      </c>
      <c r="F1802" s="28">
        <f>_xlfn.XLOOKUP(C1802,[1]Sheet1!$A$4:$A$1530,[1]Sheet1!$B$4:$B$1530)</f>
        <v>29</v>
      </c>
      <c r="G1802" s="4">
        <f>IF(TicketTotals35[[#This Row],[New Tickets]]&gt;499, TicketTotals35[[#This Row],[New Tickets]], 0)</f>
        <v>0</v>
      </c>
      <c r="H1802" s="3">
        <f>ROUND((TicketTotals35[[#This Row],[Billed Tickets]]/$F$5)*$F$6, 2)</f>
        <v>0</v>
      </c>
      <c r="I1802" s="2">
        <f>TicketTotals35[[#This Row],[Billed Tickets]]/$F$5</f>
        <v>0</v>
      </c>
    </row>
    <row r="1803" spans="1:9" x14ac:dyDescent="0.35">
      <c r="A1803" s="27" t="s">
        <v>1759</v>
      </c>
      <c r="B1803" s="8" t="s">
        <v>2951</v>
      </c>
      <c r="C1803" s="24">
        <v>155863</v>
      </c>
      <c r="D1803" s="26" t="s">
        <v>2554</v>
      </c>
      <c r="E1803" s="6" t="str">
        <f>IF(TicketTotals35[[#This Row],[New Tickets]]&gt;=500, "TRUE", "FALSE")</f>
        <v>FALSE</v>
      </c>
      <c r="F1803" s="28">
        <f>_xlfn.XLOOKUP(C1803,[1]Sheet1!$A$4:$A$1530,[1]Sheet1!$B$4:$B$1530)</f>
        <v>180</v>
      </c>
      <c r="G1803" s="4">
        <f>IF(TicketTotals35[[#This Row],[New Tickets]]&gt;499, TicketTotals35[[#This Row],[New Tickets]], 0)</f>
        <v>0</v>
      </c>
      <c r="H1803" s="3">
        <f>ROUND((TicketTotals35[[#This Row],[Billed Tickets]]/$F$5)*$F$6, 2)</f>
        <v>0</v>
      </c>
      <c r="I1803" s="2">
        <f>TicketTotals35[[#This Row],[Billed Tickets]]/$F$5</f>
        <v>0</v>
      </c>
    </row>
    <row r="1804" spans="1:9" x14ac:dyDescent="0.35">
      <c r="A1804" s="27" t="s">
        <v>1759</v>
      </c>
      <c r="B1804" s="8" t="s">
        <v>2951</v>
      </c>
      <c r="C1804" s="24">
        <v>155889</v>
      </c>
      <c r="D1804" s="25" t="s">
        <v>2555</v>
      </c>
      <c r="E1804" s="6" t="str">
        <f>IF(TicketTotals35[[#This Row],[New Tickets]]&gt;=500, "TRUE", "FALSE")</f>
        <v>FALSE</v>
      </c>
      <c r="F1804" s="28">
        <f>_xlfn.XLOOKUP(C1804,[1]Sheet1!$A$4:$A$1530,[1]Sheet1!$B$4:$B$1530)</f>
        <v>33</v>
      </c>
      <c r="G1804" s="4">
        <f>IF(TicketTotals35[[#This Row],[New Tickets]]&gt;499, TicketTotals35[[#This Row],[New Tickets]], 0)</f>
        <v>0</v>
      </c>
      <c r="H1804" s="3">
        <f>ROUND((TicketTotals35[[#This Row],[Billed Tickets]]/$F$5)*$F$6, 2)</f>
        <v>0</v>
      </c>
      <c r="I1804" s="2">
        <f>TicketTotals35[[#This Row],[Billed Tickets]]/$F$5</f>
        <v>0</v>
      </c>
    </row>
    <row r="1805" spans="1:9" x14ac:dyDescent="0.35">
      <c r="A1805" s="27" t="s">
        <v>1759</v>
      </c>
      <c r="B1805" s="8" t="s">
        <v>2951</v>
      </c>
      <c r="C1805" s="24">
        <v>155903</v>
      </c>
      <c r="D1805" s="26" t="s">
        <v>2556</v>
      </c>
      <c r="E1805" s="6" t="str">
        <f>IF(TicketTotals35[[#This Row],[New Tickets]]&gt;=500, "TRUE", "FALSE")</f>
        <v>FALSE</v>
      </c>
      <c r="F1805" s="28">
        <f>_xlfn.XLOOKUP(C1805,[1]Sheet1!$A$4:$A$1530,[1]Sheet1!$B$4:$B$1530)</f>
        <v>294</v>
      </c>
      <c r="G1805" s="4">
        <f>IF(TicketTotals35[[#This Row],[New Tickets]]&gt;499, TicketTotals35[[#This Row],[New Tickets]], 0)</f>
        <v>0</v>
      </c>
      <c r="H1805" s="3">
        <f>ROUND((TicketTotals35[[#This Row],[Billed Tickets]]/$F$5)*$F$6, 2)</f>
        <v>0</v>
      </c>
      <c r="I1805" s="2">
        <f>TicketTotals35[[#This Row],[Billed Tickets]]/$F$5</f>
        <v>0</v>
      </c>
    </row>
    <row r="1806" spans="1:9" x14ac:dyDescent="0.35">
      <c r="A1806" s="27" t="s">
        <v>1759</v>
      </c>
      <c r="B1806" s="8" t="s">
        <v>2951</v>
      </c>
      <c r="C1806" s="24">
        <v>155916</v>
      </c>
      <c r="D1806" s="25" t="s">
        <v>2557</v>
      </c>
      <c r="E1806" s="6" t="str">
        <f>IF(TicketTotals35[[#This Row],[New Tickets]]&gt;=500, "TRUE", "FALSE")</f>
        <v>TRUE</v>
      </c>
      <c r="F1806" s="28">
        <f>_xlfn.XLOOKUP(C1806,[1]Sheet1!$A$4:$A$1530,[1]Sheet1!$B$4:$B$1530)</f>
        <v>3152</v>
      </c>
      <c r="G1806" s="4">
        <f>IF(TicketTotals35[[#This Row],[New Tickets]]&gt;499, TicketTotals35[[#This Row],[New Tickets]], 0)</f>
        <v>3152</v>
      </c>
      <c r="H1806" s="3">
        <f>ROUND((TicketTotals35[[#This Row],[Billed Tickets]]/$F$5)*$F$6, 2)</f>
        <v>2058.2399999999998</v>
      </c>
      <c r="I1806" s="2">
        <f>TicketTotals35[[#This Row],[Billed Tickets]]/$F$5</f>
        <v>3.9204526232206218E-4</v>
      </c>
    </row>
    <row r="1807" spans="1:9" x14ac:dyDescent="0.35">
      <c r="A1807" s="27" t="s">
        <v>1759</v>
      </c>
      <c r="B1807" s="8" t="s">
        <v>2951</v>
      </c>
      <c r="C1807" s="24">
        <v>156127</v>
      </c>
      <c r="D1807" s="26" t="s">
        <v>2558</v>
      </c>
      <c r="E1807" s="6" t="str">
        <f>IF(TicketTotals35[[#This Row],[New Tickets]]&gt;=500, "TRUE", "FALSE")</f>
        <v>TRUE</v>
      </c>
      <c r="F1807" s="28">
        <f>_xlfn.XLOOKUP(C1807,[1]Sheet1!$A$4:$A$1530,[1]Sheet1!$B$4:$B$1530)</f>
        <v>2843</v>
      </c>
      <c r="G1807" s="4">
        <f>IF(TicketTotals35[[#This Row],[New Tickets]]&gt;499, TicketTotals35[[#This Row],[New Tickets]], 0)</f>
        <v>2843</v>
      </c>
      <c r="H1807" s="3">
        <f>ROUND((TicketTotals35[[#This Row],[Billed Tickets]]/$F$5)*$F$6, 2)</f>
        <v>1856.46</v>
      </c>
      <c r="I1807" s="2">
        <f>TicketTotals35[[#This Row],[Billed Tickets]]/$F$5</f>
        <v>3.5361189111092093E-4</v>
      </c>
    </row>
    <row r="1808" spans="1:9" x14ac:dyDescent="0.35">
      <c r="A1808" s="27" t="s">
        <v>1759</v>
      </c>
      <c r="B1808" s="8" t="s">
        <v>2951</v>
      </c>
      <c r="C1808" s="24">
        <v>156370</v>
      </c>
      <c r="D1808" s="25" t="s">
        <v>2561</v>
      </c>
      <c r="E1808" s="6" t="str">
        <f>IF(TicketTotals35[[#This Row],[New Tickets]]&gt;=500, "TRUE", "FALSE")</f>
        <v>FALSE</v>
      </c>
      <c r="F1808" s="28">
        <f>_xlfn.XLOOKUP(C1808,[1]Sheet1!$A$4:$A$1530,[1]Sheet1!$B$4:$B$1530)</f>
        <v>197</v>
      </c>
      <c r="G1808" s="4">
        <f>IF(TicketTotals35[[#This Row],[New Tickets]]&gt;499, TicketTotals35[[#This Row],[New Tickets]], 0)</f>
        <v>0</v>
      </c>
      <c r="H1808" s="3">
        <f>ROUND((TicketTotals35[[#This Row],[Billed Tickets]]/$F$5)*$F$6, 2)</f>
        <v>0</v>
      </c>
      <c r="I1808" s="2">
        <f>TicketTotals35[[#This Row],[Billed Tickets]]/$F$5</f>
        <v>0</v>
      </c>
    </row>
    <row r="1809" spans="1:9" x14ac:dyDescent="0.35">
      <c r="A1809" s="27" t="s">
        <v>1759</v>
      </c>
      <c r="B1809" s="8" t="s">
        <v>2951</v>
      </c>
      <c r="C1809" s="24">
        <v>156378</v>
      </c>
      <c r="D1809" s="26" t="s">
        <v>3081</v>
      </c>
      <c r="E1809" s="6" t="str">
        <f>IF(TicketTotals35[[#This Row],[New Tickets]]&gt;=500, "TRUE", "FALSE")</f>
        <v>FALSE</v>
      </c>
      <c r="F1809" s="28">
        <f>_xlfn.XLOOKUP(C1809,[1]Sheet1!$A$4:$A$1530,[1]Sheet1!$B$4:$B$1530)</f>
        <v>5</v>
      </c>
      <c r="G1809" s="4">
        <f>IF(TicketTotals35[[#This Row],[New Tickets]]&gt;499, TicketTotals35[[#This Row],[New Tickets]], 0)</f>
        <v>0</v>
      </c>
      <c r="H1809" s="3">
        <f>ROUND((TicketTotals35[[#This Row],[Billed Tickets]]/$F$5)*$F$6, 2)</f>
        <v>0</v>
      </c>
      <c r="I1809" s="2">
        <f>TicketTotals35[[#This Row],[Billed Tickets]]/$F$5</f>
        <v>0</v>
      </c>
    </row>
    <row r="1810" spans="1:9" x14ac:dyDescent="0.35">
      <c r="A1810" s="27" t="s">
        <v>1759</v>
      </c>
      <c r="B1810" s="8" t="s">
        <v>2951</v>
      </c>
      <c r="C1810" s="24">
        <v>156403</v>
      </c>
      <c r="D1810" s="25" t="s">
        <v>2562</v>
      </c>
      <c r="E1810" s="6" t="str">
        <f>IF(TicketTotals35[[#This Row],[New Tickets]]&gt;=500, "TRUE", "FALSE")</f>
        <v>TRUE</v>
      </c>
      <c r="F1810" s="28">
        <f>_xlfn.XLOOKUP(C1810,[1]Sheet1!$A$4:$A$1530,[1]Sheet1!$B$4:$B$1530)</f>
        <v>1777</v>
      </c>
      <c r="G1810" s="4">
        <f>IF(TicketTotals35[[#This Row],[New Tickets]]&gt;499, TicketTotals35[[#This Row],[New Tickets]], 0)</f>
        <v>1777</v>
      </c>
      <c r="H1810" s="3">
        <f>ROUND((TicketTotals35[[#This Row],[Billed Tickets]]/$F$5)*$F$6, 2)</f>
        <v>1160.3699999999999</v>
      </c>
      <c r="I1810" s="2">
        <f>TicketTotals35[[#This Row],[Billed Tickets]]/$F$5</f>
        <v>2.2102297942458901E-4</v>
      </c>
    </row>
    <row r="1811" spans="1:9" x14ac:dyDescent="0.35">
      <c r="A1811" s="27" t="s">
        <v>1759</v>
      </c>
      <c r="B1811" s="8" t="s">
        <v>2951</v>
      </c>
      <c r="C1811" s="24">
        <v>156416</v>
      </c>
      <c r="D1811" s="26" t="s">
        <v>2563</v>
      </c>
      <c r="E1811" s="6" t="str">
        <f>IF(TicketTotals35[[#This Row],[New Tickets]]&gt;=500, "TRUE", "FALSE")</f>
        <v>TRUE</v>
      </c>
      <c r="F1811" s="28">
        <f>_xlfn.XLOOKUP(C1811,[1]Sheet1!$A$4:$A$1530,[1]Sheet1!$B$4:$B$1530)</f>
        <v>2403</v>
      </c>
      <c r="G1811" s="4">
        <f>IF(TicketTotals35[[#This Row],[New Tickets]]&gt;499, TicketTotals35[[#This Row],[New Tickets]], 0)</f>
        <v>2403</v>
      </c>
      <c r="H1811" s="3">
        <f>ROUND((TicketTotals35[[#This Row],[Billed Tickets]]/$F$5)*$F$6, 2)</f>
        <v>1569.14</v>
      </c>
      <c r="I1811" s="2">
        <f>TicketTotals35[[#This Row],[Billed Tickets]]/$F$5</f>
        <v>2.9888476058372954E-4</v>
      </c>
    </row>
    <row r="1812" spans="1:9" x14ac:dyDescent="0.35">
      <c r="A1812" s="27" t="s">
        <v>1759</v>
      </c>
      <c r="B1812" s="8" t="s">
        <v>2951</v>
      </c>
      <c r="C1812" s="24">
        <v>156495</v>
      </c>
      <c r="D1812" s="25" t="s">
        <v>2559</v>
      </c>
      <c r="E1812" s="6" t="str">
        <f>IF(TicketTotals35[[#This Row],[New Tickets]]&gt;=500, "TRUE", "FALSE")</f>
        <v>FALSE</v>
      </c>
      <c r="F1812" s="28">
        <f>_xlfn.XLOOKUP(C1812,[1]Sheet1!$A$4:$A$1530,[1]Sheet1!$B$4:$B$1530)</f>
        <v>288</v>
      </c>
      <c r="G1812" s="4">
        <f>IF(TicketTotals35[[#This Row],[New Tickets]]&gt;499, TicketTotals35[[#This Row],[New Tickets]], 0)</f>
        <v>0</v>
      </c>
      <c r="H1812" s="3">
        <f>ROUND((TicketTotals35[[#This Row],[Billed Tickets]]/$F$5)*$F$6, 2)</f>
        <v>0</v>
      </c>
      <c r="I1812" s="2">
        <f>TicketTotals35[[#This Row],[Billed Tickets]]/$F$5</f>
        <v>0</v>
      </c>
    </row>
    <row r="1813" spans="1:9" x14ac:dyDescent="0.35">
      <c r="A1813" s="27" t="s">
        <v>1759</v>
      </c>
      <c r="B1813" s="8" t="s">
        <v>2951</v>
      </c>
      <c r="C1813" s="24">
        <v>156548</v>
      </c>
      <c r="D1813" s="26" t="s">
        <v>2560</v>
      </c>
      <c r="E1813" s="6" t="str">
        <f>IF(TicketTotals35[[#This Row],[New Tickets]]&gt;=500, "TRUE", "FALSE")</f>
        <v>TRUE</v>
      </c>
      <c r="F1813" s="28">
        <f>_xlfn.XLOOKUP(C1813,[1]Sheet1!$A$4:$A$1530,[1]Sheet1!$B$4:$B$1530)</f>
        <v>793</v>
      </c>
      <c r="G1813" s="4">
        <f>IF(TicketTotals35[[#This Row],[New Tickets]]&gt;499, TicketTotals35[[#This Row],[New Tickets]], 0)</f>
        <v>793</v>
      </c>
      <c r="H1813" s="3">
        <f>ROUND((TicketTotals35[[#This Row],[Billed Tickets]]/$F$5)*$F$6, 2)</f>
        <v>517.82000000000005</v>
      </c>
      <c r="I1813" s="2">
        <f>TicketTotals35[[#This Row],[Billed Tickets]]/$F$5</f>
        <v>9.8633214791051809E-5</v>
      </c>
    </row>
    <row r="1814" spans="1:9" x14ac:dyDescent="0.35">
      <c r="A1814" s="27" t="s">
        <v>1759</v>
      </c>
      <c r="B1814" s="8" t="s">
        <v>2951</v>
      </c>
      <c r="C1814" s="24">
        <v>156653</v>
      </c>
      <c r="D1814" s="25" t="s">
        <v>2564</v>
      </c>
      <c r="E1814" s="6" t="str">
        <f>IF(TicketTotals35[[#This Row],[New Tickets]]&gt;=500, "TRUE", "FALSE")</f>
        <v>FALSE</v>
      </c>
      <c r="F1814" s="28">
        <f>_xlfn.XLOOKUP(C1814,[1]Sheet1!$A$4:$A$1530,[1]Sheet1!$B$4:$B$1530)</f>
        <v>368</v>
      </c>
      <c r="G1814" s="4">
        <f>IF(TicketTotals35[[#This Row],[New Tickets]]&gt;499, TicketTotals35[[#This Row],[New Tickets]], 0)</f>
        <v>0</v>
      </c>
      <c r="H1814" s="3">
        <f>ROUND((TicketTotals35[[#This Row],[Billed Tickets]]/$F$5)*$F$6, 2)</f>
        <v>0</v>
      </c>
      <c r="I1814" s="2">
        <f>TicketTotals35[[#This Row],[Billed Tickets]]/$F$5</f>
        <v>0</v>
      </c>
    </row>
    <row r="1815" spans="1:9" x14ac:dyDescent="0.35">
      <c r="A1815" s="27" t="s">
        <v>1759</v>
      </c>
      <c r="B1815" s="8" t="s">
        <v>2951</v>
      </c>
      <c r="C1815" s="24">
        <v>156759</v>
      </c>
      <c r="D1815" s="26" t="s">
        <v>2565</v>
      </c>
      <c r="E1815" s="6" t="str">
        <f>IF(TicketTotals35[[#This Row],[New Tickets]]&gt;=500, "TRUE", "FALSE")</f>
        <v>TRUE</v>
      </c>
      <c r="F1815" s="28">
        <f>_xlfn.XLOOKUP(C1815,[1]Sheet1!$A$4:$A$1530,[1]Sheet1!$B$4:$B$1530)</f>
        <v>2843</v>
      </c>
      <c r="G1815" s="4">
        <f>IF(TicketTotals35[[#This Row],[New Tickets]]&gt;499, TicketTotals35[[#This Row],[New Tickets]], 0)</f>
        <v>2843</v>
      </c>
      <c r="H1815" s="3">
        <f>ROUND((TicketTotals35[[#This Row],[Billed Tickets]]/$F$5)*$F$6, 2)</f>
        <v>1856.46</v>
      </c>
      <c r="I1815" s="2">
        <f>TicketTotals35[[#This Row],[Billed Tickets]]/$F$5</f>
        <v>3.5361189111092093E-4</v>
      </c>
    </row>
    <row r="1816" spans="1:9" x14ac:dyDescent="0.35">
      <c r="A1816" s="27" t="s">
        <v>1759</v>
      </c>
      <c r="B1816" s="8" t="s">
        <v>2951</v>
      </c>
      <c r="C1816" s="24">
        <v>156779</v>
      </c>
      <c r="D1816" s="26" t="s">
        <v>2566</v>
      </c>
      <c r="E1816" s="6" t="str">
        <f>IF(TicketTotals35[[#This Row],[New Tickets]]&gt;=500, "TRUE", "FALSE")</f>
        <v>FALSE</v>
      </c>
      <c r="F1816" s="28">
        <f>_xlfn.XLOOKUP(C1816,[1]Sheet1!$A$4:$A$1530,[1]Sheet1!$B$4:$B$1530)</f>
        <v>437</v>
      </c>
      <c r="G1816" s="4">
        <f>IF(TicketTotals35[[#This Row],[New Tickets]]&gt;499, TicketTotals35[[#This Row],[New Tickets]], 0)</f>
        <v>0</v>
      </c>
      <c r="H1816" s="3">
        <f>ROUND((TicketTotals35[[#This Row],[Billed Tickets]]/$F$5)*$F$6, 2)</f>
        <v>0</v>
      </c>
      <c r="I1816" s="2">
        <f>TicketTotals35[[#This Row],[Billed Tickets]]/$F$5</f>
        <v>0</v>
      </c>
    </row>
    <row r="1817" spans="1:9" x14ac:dyDescent="0.35">
      <c r="A1817" s="27" t="s">
        <v>1759</v>
      </c>
      <c r="B1817" s="8" t="s">
        <v>2951</v>
      </c>
      <c r="C1817" s="24">
        <v>156787</v>
      </c>
      <c r="D1817" s="26" t="s">
        <v>2182</v>
      </c>
      <c r="E1817" s="6" t="str">
        <f>IF(TicketTotals35[[#This Row],[New Tickets]]&gt;=500, "TRUE", "FALSE")</f>
        <v>TRUE</v>
      </c>
      <c r="F1817" s="28">
        <f>_xlfn.XLOOKUP(C1817,[1]Sheet1!$A$4:$A$1530,[1]Sheet1!$B$4:$B$1530)</f>
        <v>1719</v>
      </c>
      <c r="G1817" s="4">
        <f>IF(TicketTotals35[[#This Row],[New Tickets]]&gt;499, TicketTotals35[[#This Row],[New Tickets]], 0)</f>
        <v>1719</v>
      </c>
      <c r="H1817" s="3">
        <f>ROUND((TicketTotals35[[#This Row],[Billed Tickets]]/$F$5)*$F$6, 2)</f>
        <v>1122.5</v>
      </c>
      <c r="I1817" s="2">
        <f>TicketTotals35[[#This Row],[Billed Tickets]]/$F$5</f>
        <v>2.1380894858236832E-4</v>
      </c>
    </row>
    <row r="1818" spans="1:9" x14ac:dyDescent="0.35">
      <c r="A1818" s="27" t="s">
        <v>1759</v>
      </c>
      <c r="B1818" s="8" t="s">
        <v>2951</v>
      </c>
      <c r="C1818" s="24">
        <v>156799</v>
      </c>
      <c r="D1818" s="25" t="s">
        <v>2574</v>
      </c>
      <c r="E1818" s="6" t="str">
        <f>IF(TicketTotals35[[#This Row],[New Tickets]]&gt;=500, "TRUE", "FALSE")</f>
        <v>FALSE</v>
      </c>
      <c r="F1818" s="28">
        <f>_xlfn.XLOOKUP(C1818,[1]Sheet1!$A$4:$A$1530,[1]Sheet1!$B$4:$B$1530)</f>
        <v>142</v>
      </c>
      <c r="G1818" s="4">
        <f>IF(TicketTotals35[[#This Row],[New Tickets]]&gt;499, TicketTotals35[[#This Row],[New Tickets]], 0)</f>
        <v>0</v>
      </c>
      <c r="H1818" s="3">
        <f>ROUND((TicketTotals35[[#This Row],[Billed Tickets]]/$F$5)*$F$6, 2)</f>
        <v>0</v>
      </c>
      <c r="I1818" s="2">
        <f>TicketTotals35[[#This Row],[Billed Tickets]]/$F$5</f>
        <v>0</v>
      </c>
    </row>
    <row r="1819" spans="1:9" x14ac:dyDescent="0.35">
      <c r="A1819" s="27" t="s">
        <v>1759</v>
      </c>
      <c r="B1819" s="8" t="s">
        <v>2951</v>
      </c>
      <c r="C1819" s="24">
        <v>156805</v>
      </c>
      <c r="D1819" s="26" t="s">
        <v>2567</v>
      </c>
      <c r="E1819" s="6" t="str">
        <f>IF(TicketTotals35[[#This Row],[New Tickets]]&gt;=500, "TRUE", "FALSE")</f>
        <v>FALSE</v>
      </c>
      <c r="F1819" s="28">
        <f>_xlfn.XLOOKUP(C1819,[1]Sheet1!$A$4:$A$1530,[1]Sheet1!$B$4:$B$1530)</f>
        <v>12</v>
      </c>
      <c r="G1819" s="4">
        <f>IF(TicketTotals35[[#This Row],[New Tickets]]&gt;499, TicketTotals35[[#This Row],[New Tickets]], 0)</f>
        <v>0</v>
      </c>
      <c r="H1819" s="3">
        <f>ROUND((TicketTotals35[[#This Row],[Billed Tickets]]/$F$5)*$F$6, 2)</f>
        <v>0</v>
      </c>
      <c r="I1819" s="2">
        <f>TicketTotals35[[#This Row],[Billed Tickets]]/$F$5</f>
        <v>0</v>
      </c>
    </row>
    <row r="1820" spans="1:9" x14ac:dyDescent="0.35">
      <c r="A1820" s="27" t="s">
        <v>1759</v>
      </c>
      <c r="B1820" s="8" t="s">
        <v>2951</v>
      </c>
      <c r="C1820" s="24">
        <v>156835</v>
      </c>
      <c r="D1820" s="25" t="s">
        <v>2568</v>
      </c>
      <c r="E1820" s="6" t="str">
        <f>IF(TicketTotals35[[#This Row],[New Tickets]]&gt;=500, "TRUE", "FALSE")</f>
        <v>FALSE</v>
      </c>
      <c r="F1820" s="28">
        <f>_xlfn.XLOOKUP(C1820,[1]Sheet1!$A$4:$A$1530,[1]Sheet1!$B$4:$B$1530)</f>
        <v>115</v>
      </c>
      <c r="G1820" s="4">
        <f>IF(TicketTotals35[[#This Row],[New Tickets]]&gt;499, TicketTotals35[[#This Row],[New Tickets]], 0)</f>
        <v>0</v>
      </c>
      <c r="H1820" s="3">
        <f>ROUND((TicketTotals35[[#This Row],[Billed Tickets]]/$F$5)*$F$6, 2)</f>
        <v>0</v>
      </c>
      <c r="I1820" s="2">
        <f>TicketTotals35[[#This Row],[Billed Tickets]]/$F$5</f>
        <v>0</v>
      </c>
    </row>
    <row r="1821" spans="1:9" x14ac:dyDescent="0.35">
      <c r="A1821" s="27" t="s">
        <v>1759</v>
      </c>
      <c r="B1821" s="8" t="s">
        <v>2951</v>
      </c>
      <c r="C1821" s="24">
        <v>156865</v>
      </c>
      <c r="D1821" s="26" t="s">
        <v>2569</v>
      </c>
      <c r="E1821" s="6" t="str">
        <f>IF(TicketTotals35[[#This Row],[New Tickets]]&gt;=500, "TRUE", "FALSE")</f>
        <v>TRUE</v>
      </c>
      <c r="F1821" s="28">
        <f>_xlfn.XLOOKUP(C1821,[1]Sheet1!$A$4:$A$1530,[1]Sheet1!$B$4:$B$1530)</f>
        <v>1435</v>
      </c>
      <c r="G1821" s="4">
        <f>IF(TicketTotals35[[#This Row],[New Tickets]]&gt;499, TicketTotals35[[#This Row],[New Tickets]], 0)</f>
        <v>1435</v>
      </c>
      <c r="H1821" s="3">
        <f>ROUND((TicketTotals35[[#This Row],[Billed Tickets]]/$F$5)*$F$6, 2)</f>
        <v>937.05</v>
      </c>
      <c r="I1821" s="2">
        <f>TicketTotals35[[#This Row],[Billed Tickets]]/$F$5</f>
        <v>1.784850734239084E-4</v>
      </c>
    </row>
    <row r="1822" spans="1:9" x14ac:dyDescent="0.35">
      <c r="A1822" s="27" t="s">
        <v>1759</v>
      </c>
      <c r="B1822" s="8" t="s">
        <v>2951</v>
      </c>
      <c r="C1822" s="24">
        <v>157234</v>
      </c>
      <c r="D1822" s="25" t="s">
        <v>2570</v>
      </c>
      <c r="E1822" s="6" t="str">
        <f>IF(TicketTotals35[[#This Row],[New Tickets]]&gt;=500, "TRUE", "FALSE")</f>
        <v>FALSE</v>
      </c>
      <c r="F1822" s="28">
        <f>_xlfn.XLOOKUP(C1822,[1]Sheet1!$A$4:$A$1530,[1]Sheet1!$B$4:$B$1530)</f>
        <v>9</v>
      </c>
      <c r="G1822" s="4">
        <f>IF(TicketTotals35[[#This Row],[New Tickets]]&gt;499, TicketTotals35[[#This Row],[New Tickets]], 0)</f>
        <v>0</v>
      </c>
      <c r="H1822" s="3">
        <f>ROUND((TicketTotals35[[#This Row],[Billed Tickets]]/$F$5)*$F$6, 2)</f>
        <v>0</v>
      </c>
      <c r="I1822" s="2">
        <f>TicketTotals35[[#This Row],[Billed Tickets]]/$F$5</f>
        <v>0</v>
      </c>
    </row>
    <row r="1823" spans="1:9" x14ac:dyDescent="0.35">
      <c r="A1823" s="27" t="s">
        <v>1759</v>
      </c>
      <c r="B1823" s="8" t="s">
        <v>2951</v>
      </c>
      <c r="C1823" s="24">
        <v>157260</v>
      </c>
      <c r="D1823" s="26" t="s">
        <v>2571</v>
      </c>
      <c r="E1823" s="6" t="str">
        <f>IF(TicketTotals35[[#This Row],[New Tickets]]&gt;=500, "TRUE", "FALSE")</f>
        <v>FALSE</v>
      </c>
      <c r="F1823" s="28">
        <f>_xlfn.XLOOKUP(C1823,[1]Sheet1!$A$4:$A$1530,[1]Sheet1!$B$4:$B$1530)</f>
        <v>21</v>
      </c>
      <c r="G1823" s="4">
        <f>IF(TicketTotals35[[#This Row],[New Tickets]]&gt;499, TicketTotals35[[#This Row],[New Tickets]], 0)</f>
        <v>0</v>
      </c>
      <c r="H1823" s="3">
        <f>ROUND((TicketTotals35[[#This Row],[Billed Tickets]]/$F$5)*$F$6, 2)</f>
        <v>0</v>
      </c>
      <c r="I1823" s="2">
        <f>TicketTotals35[[#This Row],[Billed Tickets]]/$F$5</f>
        <v>0</v>
      </c>
    </row>
    <row r="1824" spans="1:9" x14ac:dyDescent="0.35">
      <c r="A1824" s="27" t="s">
        <v>1759</v>
      </c>
      <c r="B1824" s="8" t="s">
        <v>2951</v>
      </c>
      <c r="C1824" s="24">
        <v>157287</v>
      </c>
      <c r="D1824" s="25" t="s">
        <v>2572</v>
      </c>
      <c r="E1824" s="6" t="str">
        <f>IF(TicketTotals35[[#This Row],[New Tickets]]&gt;=500, "TRUE", "FALSE")</f>
        <v>FALSE</v>
      </c>
      <c r="F1824" s="28">
        <f>_xlfn.XLOOKUP(C1824,[1]Sheet1!$A$4:$A$1530,[1]Sheet1!$B$4:$B$1530)</f>
        <v>22</v>
      </c>
      <c r="G1824" s="4">
        <f>IF(TicketTotals35[[#This Row],[New Tickets]]&gt;499, TicketTotals35[[#This Row],[New Tickets]], 0)</f>
        <v>0</v>
      </c>
      <c r="H1824" s="3">
        <f>ROUND((TicketTotals35[[#This Row],[Billed Tickets]]/$F$5)*$F$6, 2)</f>
        <v>0</v>
      </c>
      <c r="I1824" s="2">
        <f>TicketTotals35[[#This Row],[Billed Tickets]]/$F$5</f>
        <v>0</v>
      </c>
    </row>
    <row r="1825" spans="1:9" x14ac:dyDescent="0.35">
      <c r="A1825" s="27" t="s">
        <v>1759</v>
      </c>
      <c r="B1825" s="8" t="s">
        <v>2951</v>
      </c>
      <c r="C1825" s="24">
        <v>157392</v>
      </c>
      <c r="D1825" s="26" t="s">
        <v>2573</v>
      </c>
      <c r="E1825" s="6" t="str">
        <f>IF(TicketTotals35[[#This Row],[New Tickets]]&gt;=500, "TRUE", "FALSE")</f>
        <v>FALSE</v>
      </c>
      <c r="F1825" s="28">
        <f>_xlfn.XLOOKUP(C1825,[1]Sheet1!$A$4:$A$1530,[1]Sheet1!$B$4:$B$1530)</f>
        <v>201</v>
      </c>
      <c r="G1825" s="4">
        <f>IF(TicketTotals35[[#This Row],[New Tickets]]&gt;499, TicketTotals35[[#This Row],[New Tickets]], 0)</f>
        <v>0</v>
      </c>
      <c r="H1825" s="3">
        <f>ROUND((TicketTotals35[[#This Row],[Billed Tickets]]/$F$5)*$F$6, 2)</f>
        <v>0</v>
      </c>
      <c r="I1825" s="2">
        <f>TicketTotals35[[#This Row],[Billed Tickets]]/$F$5</f>
        <v>0</v>
      </c>
    </row>
    <row r="1826" spans="1:9" x14ac:dyDescent="0.35">
      <c r="A1826" s="27" t="s">
        <v>1759</v>
      </c>
      <c r="B1826" s="8" t="s">
        <v>2951</v>
      </c>
      <c r="C1826" s="24">
        <v>157497</v>
      </c>
      <c r="D1826" s="25" t="s">
        <v>2575</v>
      </c>
      <c r="E1826" s="6" t="str">
        <f>IF(TicketTotals35[[#This Row],[New Tickets]]&gt;=500, "TRUE", "FALSE")</f>
        <v>FALSE</v>
      </c>
      <c r="F1826" s="28">
        <f>_xlfn.XLOOKUP(C1826,[1]Sheet1!$A$4:$A$1530,[1]Sheet1!$B$4:$B$1530)</f>
        <v>139</v>
      </c>
      <c r="G1826" s="4">
        <f>IF(TicketTotals35[[#This Row],[New Tickets]]&gt;499, TicketTotals35[[#This Row],[New Tickets]], 0)</f>
        <v>0</v>
      </c>
      <c r="H1826" s="3">
        <f>ROUND((TicketTotals35[[#This Row],[Billed Tickets]]/$F$5)*$F$6, 2)</f>
        <v>0</v>
      </c>
      <c r="I1826" s="2">
        <f>TicketTotals35[[#This Row],[Billed Tickets]]/$F$5</f>
        <v>0</v>
      </c>
    </row>
    <row r="1827" spans="1:9" x14ac:dyDescent="0.35">
      <c r="A1827" s="27" t="s">
        <v>1759</v>
      </c>
      <c r="B1827" s="8" t="s">
        <v>2951</v>
      </c>
      <c r="C1827" s="24">
        <v>157603</v>
      </c>
      <c r="D1827" s="26" t="s">
        <v>2576</v>
      </c>
      <c r="E1827" s="6" t="str">
        <f>IF(TicketTotals35[[#This Row],[New Tickets]]&gt;=500, "TRUE", "FALSE")</f>
        <v>TRUE</v>
      </c>
      <c r="F1827" s="28">
        <f>_xlfn.XLOOKUP(C1827,[1]Sheet1!$A$4:$A$1530,[1]Sheet1!$B$4:$B$1530)</f>
        <v>1570</v>
      </c>
      <c r="G1827" s="4">
        <f>IF(TicketTotals35[[#This Row],[New Tickets]]&gt;499, TicketTotals35[[#This Row],[New Tickets]], 0)</f>
        <v>1570</v>
      </c>
      <c r="H1827" s="3">
        <f>ROUND((TicketTotals35[[#This Row],[Billed Tickets]]/$F$5)*$F$6, 2)</f>
        <v>1025.2</v>
      </c>
      <c r="I1827" s="2">
        <f>TicketTotals35[[#This Row],[Billed Tickets]]/$F$5</f>
        <v>1.9527635210838759E-4</v>
      </c>
    </row>
    <row r="1828" spans="1:9" x14ac:dyDescent="0.35">
      <c r="A1828" s="27" t="s">
        <v>1759</v>
      </c>
      <c r="B1828" s="8" t="s">
        <v>2951</v>
      </c>
      <c r="C1828" s="24">
        <v>157635</v>
      </c>
      <c r="D1828" s="26" t="s">
        <v>2577</v>
      </c>
      <c r="E1828" s="6" t="str">
        <f>IF(TicketTotals35[[#This Row],[New Tickets]]&gt;=500, "TRUE", "FALSE")</f>
        <v>FALSE</v>
      </c>
      <c r="F1828" s="28">
        <f>_xlfn.XLOOKUP(C1828,[1]Sheet1!$A$4:$A$1530,[1]Sheet1!$B$4:$B$1530)</f>
        <v>27</v>
      </c>
      <c r="G1828" s="4">
        <f>IF(TicketTotals35[[#This Row],[New Tickets]]&gt;499, TicketTotals35[[#This Row],[New Tickets]], 0)</f>
        <v>0</v>
      </c>
      <c r="H1828" s="3">
        <f>ROUND((TicketTotals35[[#This Row],[Billed Tickets]]/$F$5)*$F$6, 2)</f>
        <v>0</v>
      </c>
      <c r="I1828" s="2">
        <f>TicketTotals35[[#This Row],[Billed Tickets]]/$F$5</f>
        <v>0</v>
      </c>
    </row>
    <row r="1829" spans="1:9" x14ac:dyDescent="0.35">
      <c r="A1829" s="27" t="s">
        <v>1759</v>
      </c>
      <c r="B1829" s="8" t="s">
        <v>2951</v>
      </c>
      <c r="C1829" s="24">
        <v>157642</v>
      </c>
      <c r="D1829" s="26" t="s">
        <v>2578</v>
      </c>
      <c r="E1829" s="6" t="str">
        <f>IF(TicketTotals35[[#This Row],[New Tickets]]&gt;=500, "TRUE", "FALSE")</f>
        <v>FALSE</v>
      </c>
      <c r="F1829" s="28">
        <f>_xlfn.XLOOKUP(C1829,[1]Sheet1!$A$4:$A$1530,[1]Sheet1!$B$4:$B$1530)</f>
        <v>7</v>
      </c>
      <c r="G1829" s="4">
        <f>IF(TicketTotals35[[#This Row],[New Tickets]]&gt;499, TicketTotals35[[#This Row],[New Tickets]], 0)</f>
        <v>0</v>
      </c>
      <c r="H1829" s="3">
        <f>ROUND((TicketTotals35[[#This Row],[Billed Tickets]]/$F$5)*$F$6, 2)</f>
        <v>0</v>
      </c>
      <c r="I1829" s="2">
        <f>TicketTotals35[[#This Row],[Billed Tickets]]/$F$5</f>
        <v>0</v>
      </c>
    </row>
    <row r="1830" spans="1:9" x14ac:dyDescent="0.35">
      <c r="A1830" s="27" t="s">
        <v>1759</v>
      </c>
      <c r="B1830" s="8" t="s">
        <v>2951</v>
      </c>
      <c r="C1830" s="24">
        <v>157656</v>
      </c>
      <c r="D1830" s="26" t="s">
        <v>2579</v>
      </c>
      <c r="E1830" s="6" t="str">
        <f>IF(TicketTotals35[[#This Row],[New Tickets]]&gt;=500, "TRUE", "FALSE")</f>
        <v>TRUE</v>
      </c>
      <c r="F1830" s="28">
        <f>_xlfn.XLOOKUP(C1830,[1]Sheet1!$A$4:$A$1530,[1]Sheet1!$B$4:$B$1530)</f>
        <v>2464</v>
      </c>
      <c r="G1830" s="4">
        <f>IF(TicketTotals35[[#This Row],[New Tickets]]&gt;499, TicketTotals35[[#This Row],[New Tickets]], 0)</f>
        <v>2464</v>
      </c>
      <c r="H1830" s="3">
        <f>ROUND((TicketTotals35[[#This Row],[Billed Tickets]]/$F$5)*$F$6, 2)</f>
        <v>1608.98</v>
      </c>
      <c r="I1830" s="2">
        <f>TicketTotals35[[#This Row],[Billed Tickets]]/$F$5</f>
        <v>3.0647193095227198E-4</v>
      </c>
    </row>
    <row r="1831" spans="1:9" x14ac:dyDescent="0.35">
      <c r="A1831" s="27" t="s">
        <v>1759</v>
      </c>
      <c r="B1831" s="8" t="s">
        <v>2951</v>
      </c>
      <c r="C1831" s="24">
        <v>157709</v>
      </c>
      <c r="D1831" s="26" t="s">
        <v>2581</v>
      </c>
      <c r="E1831" s="6" t="str">
        <f>IF(TicketTotals35[[#This Row],[New Tickets]]&gt;=500, "TRUE", "FALSE")</f>
        <v>FALSE</v>
      </c>
      <c r="F1831" s="28">
        <f>_xlfn.XLOOKUP(C1831,[1]Sheet1!$A$4:$A$1530,[1]Sheet1!$B$4:$B$1530)</f>
        <v>350</v>
      </c>
      <c r="G1831" s="4">
        <f>IF(TicketTotals35[[#This Row],[New Tickets]]&gt;499, TicketTotals35[[#This Row],[New Tickets]], 0)</f>
        <v>0</v>
      </c>
      <c r="H1831" s="3">
        <f>ROUND((TicketTotals35[[#This Row],[Billed Tickets]]/$F$5)*$F$6, 2)</f>
        <v>0</v>
      </c>
      <c r="I1831" s="2">
        <f>TicketTotals35[[#This Row],[Billed Tickets]]/$F$5</f>
        <v>0</v>
      </c>
    </row>
    <row r="1832" spans="1:9" x14ac:dyDescent="0.35">
      <c r="A1832" s="27" t="s">
        <v>1759</v>
      </c>
      <c r="B1832" s="8" t="s">
        <v>2951</v>
      </c>
      <c r="C1832" s="24">
        <v>157814</v>
      </c>
      <c r="D1832" s="25" t="s">
        <v>2582</v>
      </c>
      <c r="E1832" s="6" t="str">
        <f>IF(TicketTotals35[[#This Row],[New Tickets]]&gt;=500, "TRUE", "FALSE")</f>
        <v>TRUE</v>
      </c>
      <c r="F1832" s="28">
        <f>_xlfn.XLOOKUP(C1832,[1]Sheet1!$A$4:$A$1530,[1]Sheet1!$B$4:$B$1530)</f>
        <v>798</v>
      </c>
      <c r="G1832" s="4">
        <f>IF(TicketTotals35[[#This Row],[New Tickets]]&gt;499, TicketTotals35[[#This Row],[New Tickets]], 0)</f>
        <v>798</v>
      </c>
      <c r="H1832" s="3">
        <f>ROUND((TicketTotals35[[#This Row],[Billed Tickets]]/$F$5)*$F$6, 2)</f>
        <v>521.09</v>
      </c>
      <c r="I1832" s="2">
        <f>TicketTotals35[[#This Row],[Billed Tickets]]/$F$5</f>
        <v>9.9255114001588088E-5</v>
      </c>
    </row>
    <row r="1833" spans="1:9" x14ac:dyDescent="0.35">
      <c r="A1833" s="27" t="s">
        <v>1759</v>
      </c>
      <c r="B1833" s="8" t="s">
        <v>2951</v>
      </c>
      <c r="C1833" s="24">
        <v>157827</v>
      </c>
      <c r="D1833" s="26" t="s">
        <v>3082</v>
      </c>
      <c r="E1833" s="6" t="str">
        <f>IF(TicketTotals35[[#This Row],[New Tickets]]&gt;=500, "TRUE", "FALSE")</f>
        <v>FALSE</v>
      </c>
      <c r="F1833" s="28">
        <f>_xlfn.XLOOKUP(C1833,[1]Sheet1!$A$4:$A$1530,[1]Sheet1!$B$4:$B$1530)</f>
        <v>90</v>
      </c>
      <c r="G1833" s="4">
        <f>IF(TicketTotals35[[#This Row],[New Tickets]]&gt;499, TicketTotals35[[#This Row],[New Tickets]], 0)</f>
        <v>0</v>
      </c>
      <c r="H1833" s="3">
        <f>ROUND((TicketTotals35[[#This Row],[Billed Tickets]]/$F$5)*$F$6, 2)</f>
        <v>0</v>
      </c>
      <c r="I1833" s="2">
        <f>TicketTotals35[[#This Row],[Billed Tickets]]/$F$5</f>
        <v>0</v>
      </c>
    </row>
    <row r="1834" spans="1:9" x14ac:dyDescent="0.35">
      <c r="A1834" s="27" t="s">
        <v>1759</v>
      </c>
      <c r="B1834" s="8" t="s">
        <v>2951</v>
      </c>
      <c r="C1834" s="24">
        <v>157841</v>
      </c>
      <c r="D1834" s="25" t="s">
        <v>2583</v>
      </c>
      <c r="E1834" s="6" t="str">
        <f>IF(TicketTotals35[[#This Row],[New Tickets]]&gt;=500, "TRUE", "FALSE")</f>
        <v>FALSE</v>
      </c>
      <c r="F1834" s="28">
        <f>_xlfn.XLOOKUP(C1834,[1]Sheet1!$A$4:$A$1530,[1]Sheet1!$B$4:$B$1530)</f>
        <v>248</v>
      </c>
      <c r="G1834" s="4">
        <f>IF(TicketTotals35[[#This Row],[New Tickets]]&gt;499, TicketTotals35[[#This Row],[New Tickets]], 0)</f>
        <v>0</v>
      </c>
      <c r="H1834" s="3">
        <f>ROUND((TicketTotals35[[#This Row],[Billed Tickets]]/$F$5)*$F$6, 2)</f>
        <v>0</v>
      </c>
      <c r="I1834" s="2">
        <f>TicketTotals35[[#This Row],[Billed Tickets]]/$F$5</f>
        <v>0</v>
      </c>
    </row>
    <row r="1835" spans="1:9" x14ac:dyDescent="0.35">
      <c r="A1835" s="27" t="s">
        <v>1759</v>
      </c>
      <c r="B1835" s="8" t="s">
        <v>2951</v>
      </c>
      <c r="C1835" s="24">
        <v>157854</v>
      </c>
      <c r="D1835" s="26" t="s">
        <v>2584</v>
      </c>
      <c r="E1835" s="6" t="str">
        <f>IF(TicketTotals35[[#This Row],[New Tickets]]&gt;=500, "TRUE", "FALSE")</f>
        <v>TRUE</v>
      </c>
      <c r="F1835" s="28">
        <f>_xlfn.XLOOKUP(C1835,[1]Sheet1!$A$4:$A$1530,[1]Sheet1!$B$4:$B$1530)</f>
        <v>4544</v>
      </c>
      <c r="G1835" s="4">
        <f>IF(TicketTotals35[[#This Row],[New Tickets]]&gt;499, TicketTotals35[[#This Row],[New Tickets]], 0)</f>
        <v>4544</v>
      </c>
      <c r="H1835" s="3">
        <f>ROUND((TicketTotals35[[#This Row],[Billed Tickets]]/$F$5)*$F$6, 2)</f>
        <v>2967.21</v>
      </c>
      <c r="I1835" s="2">
        <f>TicketTotals35[[#This Row],[Billed Tickets]]/$F$5</f>
        <v>5.6518200253535865E-4</v>
      </c>
    </row>
    <row r="1836" spans="1:9" x14ac:dyDescent="0.35">
      <c r="A1836" s="27" t="s">
        <v>1759</v>
      </c>
      <c r="B1836" s="8" t="s">
        <v>2951</v>
      </c>
      <c r="C1836" s="24">
        <v>157867</v>
      </c>
      <c r="D1836" s="25" t="s">
        <v>2585</v>
      </c>
      <c r="E1836" s="6" t="str">
        <f>IF(TicketTotals35[[#This Row],[New Tickets]]&gt;=500, "TRUE", "FALSE")</f>
        <v>FALSE</v>
      </c>
      <c r="F1836" s="28">
        <f>_xlfn.XLOOKUP(C1836,[1]Sheet1!$A$4:$A$1530,[1]Sheet1!$B$4:$B$1530)</f>
        <v>183</v>
      </c>
      <c r="G1836" s="4">
        <f>IF(TicketTotals35[[#This Row],[New Tickets]]&gt;499, TicketTotals35[[#This Row],[New Tickets]], 0)</f>
        <v>0</v>
      </c>
      <c r="H1836" s="3">
        <f>ROUND((TicketTotals35[[#This Row],[Billed Tickets]]/$F$5)*$F$6, 2)</f>
        <v>0</v>
      </c>
      <c r="I1836" s="2">
        <f>TicketTotals35[[#This Row],[Billed Tickets]]/$F$5</f>
        <v>0</v>
      </c>
    </row>
    <row r="1837" spans="1:9" x14ac:dyDescent="0.35">
      <c r="A1837" s="27" t="s">
        <v>1759</v>
      </c>
      <c r="B1837" s="8" t="s">
        <v>2951</v>
      </c>
      <c r="C1837" s="24">
        <v>158011</v>
      </c>
      <c r="D1837" s="26" t="s">
        <v>2605</v>
      </c>
      <c r="E1837" s="6" t="str">
        <f>IF(TicketTotals35[[#This Row],[New Tickets]]&gt;=500, "TRUE", "FALSE")</f>
        <v>FALSE</v>
      </c>
      <c r="F1837" s="28">
        <f>_xlfn.XLOOKUP(C1837,[1]Sheet1!$A$4:$A$1530,[1]Sheet1!$B$4:$B$1530)</f>
        <v>270</v>
      </c>
      <c r="G1837" s="4">
        <f>IF(TicketTotals35[[#This Row],[New Tickets]]&gt;499, TicketTotals35[[#This Row],[New Tickets]], 0)</f>
        <v>0</v>
      </c>
      <c r="H1837" s="3">
        <f>ROUND((TicketTotals35[[#This Row],[Billed Tickets]]/$F$5)*$F$6, 2)</f>
        <v>0</v>
      </c>
      <c r="I1837" s="2">
        <f>TicketTotals35[[#This Row],[Billed Tickets]]/$F$5</f>
        <v>0</v>
      </c>
    </row>
    <row r="1838" spans="1:9" x14ac:dyDescent="0.35">
      <c r="A1838" s="27" t="s">
        <v>1759</v>
      </c>
      <c r="B1838" s="8" t="s">
        <v>2951</v>
      </c>
      <c r="C1838" s="24">
        <v>158025</v>
      </c>
      <c r="D1838" s="25" t="s">
        <v>2589</v>
      </c>
      <c r="E1838" s="6" t="str">
        <f>IF(TicketTotals35[[#This Row],[New Tickets]]&gt;=500, "TRUE", "FALSE")</f>
        <v>TRUE</v>
      </c>
      <c r="F1838" s="28">
        <f>_xlfn.XLOOKUP(C1838,[1]Sheet1!$A$4:$A$1530,[1]Sheet1!$B$4:$B$1530)</f>
        <v>672</v>
      </c>
      <c r="G1838" s="4">
        <f>IF(TicketTotals35[[#This Row],[New Tickets]]&gt;499, TicketTotals35[[#This Row],[New Tickets]], 0)</f>
        <v>672</v>
      </c>
      <c r="H1838" s="3">
        <f>ROUND((TicketTotals35[[#This Row],[Billed Tickets]]/$F$5)*$F$6, 2)</f>
        <v>438.81</v>
      </c>
      <c r="I1838" s="2">
        <f>TicketTotals35[[#This Row],[Billed Tickets]]/$F$5</f>
        <v>8.3583253896074171E-5</v>
      </c>
    </row>
    <row r="1839" spans="1:9" x14ac:dyDescent="0.35">
      <c r="A1839" s="27" t="s">
        <v>1759</v>
      </c>
      <c r="B1839" s="8" t="s">
        <v>2951</v>
      </c>
      <c r="C1839" s="24">
        <v>158236</v>
      </c>
      <c r="D1839" s="26" t="s">
        <v>3083</v>
      </c>
      <c r="E1839" s="6" t="str">
        <f>IF(TicketTotals35[[#This Row],[New Tickets]]&gt;=500, "TRUE", "FALSE")</f>
        <v>TRUE</v>
      </c>
      <c r="F1839" s="28">
        <f>_xlfn.XLOOKUP(C1839,[1]Sheet1!$A$4:$A$1530,[1]Sheet1!$B$4:$B$1530)</f>
        <v>717417</v>
      </c>
      <c r="G1839" s="4">
        <f>IF(TicketTotals35[[#This Row],[New Tickets]]&gt;499, TicketTotals35[[#This Row],[New Tickets]], 0)</f>
        <v>717417</v>
      </c>
      <c r="H1839" s="3">
        <f>ROUND((TicketTotals35[[#This Row],[Billed Tickets]]/$F$5)*$F$6, 2)</f>
        <v>468469.12</v>
      </c>
      <c r="I1839" s="2">
        <f>TicketTotals35[[#This Row],[Billed Tickets]]/$F$5</f>
        <v>8.9232213185059292E-2</v>
      </c>
    </row>
    <row r="1840" spans="1:9" x14ac:dyDescent="0.35">
      <c r="A1840" s="27" t="s">
        <v>1759</v>
      </c>
      <c r="B1840" s="8" t="s">
        <v>2951</v>
      </c>
      <c r="C1840" s="24">
        <v>158658</v>
      </c>
      <c r="D1840" s="25" t="s">
        <v>2586</v>
      </c>
      <c r="E1840" s="6" t="str">
        <f>IF(TicketTotals35[[#This Row],[New Tickets]]&gt;=500, "TRUE", "FALSE")</f>
        <v>FALSE</v>
      </c>
      <c r="F1840" s="28">
        <f>_xlfn.XLOOKUP(C1840,[1]Sheet1!$A$4:$A$1530,[1]Sheet1!$B$4:$B$1530)</f>
        <v>62</v>
      </c>
      <c r="G1840" s="4">
        <f>IF(TicketTotals35[[#This Row],[New Tickets]]&gt;499, TicketTotals35[[#This Row],[New Tickets]], 0)</f>
        <v>0</v>
      </c>
      <c r="H1840" s="3">
        <f>ROUND((TicketTotals35[[#This Row],[Billed Tickets]]/$F$5)*$F$6, 2)</f>
        <v>0</v>
      </c>
      <c r="I1840" s="2">
        <f>TicketTotals35[[#This Row],[Billed Tickets]]/$F$5</f>
        <v>0</v>
      </c>
    </row>
    <row r="1841" spans="1:9" x14ac:dyDescent="0.35">
      <c r="A1841" s="27" t="s">
        <v>1759</v>
      </c>
      <c r="B1841" s="8" t="s">
        <v>2951</v>
      </c>
      <c r="C1841" s="24">
        <v>158869</v>
      </c>
      <c r="D1841" s="26" t="s">
        <v>2587</v>
      </c>
      <c r="E1841" s="6" t="str">
        <f>IF(TicketTotals35[[#This Row],[New Tickets]]&gt;=500, "TRUE", "FALSE")</f>
        <v>TRUE</v>
      </c>
      <c r="F1841" s="28">
        <f>_xlfn.XLOOKUP(C1841,[1]Sheet1!$A$4:$A$1530,[1]Sheet1!$B$4:$B$1530)</f>
        <v>775505</v>
      </c>
      <c r="G1841" s="4">
        <f>IF(TicketTotals35[[#This Row],[New Tickets]]&gt;499, TicketTotals35[[#This Row],[New Tickets]], 0)</f>
        <v>775505</v>
      </c>
      <c r="H1841" s="3">
        <f>ROUND((TicketTotals35[[#This Row],[Billed Tickets]]/$F$5)*$F$6, 2)</f>
        <v>506400.24</v>
      </c>
      <c r="I1841" s="2">
        <f>TicketTotals35[[#This Row],[Billed Tickets]]/$F$5</f>
        <v>9.6457189453385425E-2</v>
      </c>
    </row>
    <row r="1842" spans="1:9" x14ac:dyDescent="0.35">
      <c r="A1842" s="27" t="s">
        <v>1759</v>
      </c>
      <c r="B1842" s="8" t="s">
        <v>2951</v>
      </c>
      <c r="C1842" s="24">
        <v>158974</v>
      </c>
      <c r="D1842" s="25" t="s">
        <v>2588</v>
      </c>
      <c r="E1842" s="6" t="str">
        <f>IF(TicketTotals35[[#This Row],[New Tickets]]&gt;=500, "TRUE", "FALSE")</f>
        <v>FALSE</v>
      </c>
      <c r="F1842" s="28">
        <f>_xlfn.XLOOKUP(C1842,[1]Sheet1!$A$4:$A$1530,[1]Sheet1!$B$4:$B$1530)</f>
        <v>101</v>
      </c>
      <c r="G1842" s="4">
        <f>IF(TicketTotals35[[#This Row],[New Tickets]]&gt;499, TicketTotals35[[#This Row],[New Tickets]], 0)</f>
        <v>0</v>
      </c>
      <c r="H1842" s="3">
        <f>ROUND((TicketTotals35[[#This Row],[Billed Tickets]]/$F$5)*$F$6, 2)</f>
        <v>0</v>
      </c>
      <c r="I1842" s="2">
        <f>TicketTotals35[[#This Row],[Billed Tickets]]/$F$5</f>
        <v>0</v>
      </c>
    </row>
    <row r="1843" spans="1:9" x14ac:dyDescent="0.35">
      <c r="A1843" s="27" t="s">
        <v>1759</v>
      </c>
      <c r="B1843" s="8" t="s">
        <v>2951</v>
      </c>
      <c r="C1843" s="24">
        <v>159080</v>
      </c>
      <c r="D1843" s="26" t="s">
        <v>2590</v>
      </c>
      <c r="E1843" s="6" t="str">
        <f>IF(TicketTotals35[[#This Row],[New Tickets]]&gt;=500, "TRUE", "FALSE")</f>
        <v>FALSE</v>
      </c>
      <c r="F1843" s="28">
        <f>_xlfn.XLOOKUP(C1843,[1]Sheet1!$A$4:$A$1530,[1]Sheet1!$B$4:$B$1530)</f>
        <v>356</v>
      </c>
      <c r="G1843" s="4">
        <f>IF(TicketTotals35[[#This Row],[New Tickets]]&gt;499, TicketTotals35[[#This Row],[New Tickets]], 0)</f>
        <v>0</v>
      </c>
      <c r="H1843" s="3">
        <f>ROUND((TicketTotals35[[#This Row],[Billed Tickets]]/$F$5)*$F$6, 2)</f>
        <v>0</v>
      </c>
      <c r="I1843" s="2">
        <f>TicketTotals35[[#This Row],[Billed Tickets]]/$F$5</f>
        <v>0</v>
      </c>
    </row>
    <row r="1844" spans="1:9" x14ac:dyDescent="0.35">
      <c r="A1844" s="27" t="s">
        <v>1759</v>
      </c>
      <c r="B1844" s="8" t="s">
        <v>2951</v>
      </c>
      <c r="C1844" s="24">
        <v>159291</v>
      </c>
      <c r="D1844" s="25" t="s">
        <v>2591</v>
      </c>
      <c r="E1844" s="6" t="str">
        <f>IF(TicketTotals35[[#This Row],[New Tickets]]&gt;=500, "TRUE", "FALSE")</f>
        <v>TRUE</v>
      </c>
      <c r="F1844" s="28">
        <f>_xlfn.XLOOKUP(C1844,[1]Sheet1!$A$4:$A$1530,[1]Sheet1!$B$4:$B$1530)</f>
        <v>3763</v>
      </c>
      <c r="G1844" s="4">
        <f>IF(TicketTotals35[[#This Row],[New Tickets]]&gt;499, TicketTotals35[[#This Row],[New Tickets]], 0)</f>
        <v>3763</v>
      </c>
      <c r="H1844" s="3">
        <f>ROUND((TicketTotals35[[#This Row],[Billed Tickets]]/$F$5)*$F$6, 2)</f>
        <v>2457.2199999999998</v>
      </c>
      <c r="I1844" s="2">
        <f>TicketTotals35[[#This Row],[Billed Tickets]]/$F$5</f>
        <v>4.680413458495939E-4</v>
      </c>
    </row>
    <row r="1845" spans="1:9" x14ac:dyDescent="0.35">
      <c r="A1845" s="27" t="s">
        <v>1759</v>
      </c>
      <c r="B1845" s="8" t="s">
        <v>2951</v>
      </c>
      <c r="C1845" s="24">
        <v>159562</v>
      </c>
      <c r="D1845" s="26" t="s">
        <v>2592</v>
      </c>
      <c r="E1845" s="6" t="str">
        <f>IF(TicketTotals35[[#This Row],[New Tickets]]&gt;=500, "TRUE", "FALSE")</f>
        <v>FALSE</v>
      </c>
      <c r="F1845" s="28">
        <f>_xlfn.XLOOKUP(C1845,[1]Sheet1!$A$4:$A$1530,[1]Sheet1!$B$4:$B$1530)</f>
        <v>38</v>
      </c>
      <c r="G1845" s="4">
        <f>IF(TicketTotals35[[#This Row],[New Tickets]]&gt;499, TicketTotals35[[#This Row],[New Tickets]], 0)</f>
        <v>0</v>
      </c>
      <c r="H1845" s="3">
        <f>ROUND((TicketTotals35[[#This Row],[Billed Tickets]]/$F$5)*$F$6, 2)</f>
        <v>0</v>
      </c>
      <c r="I1845" s="2">
        <f>TicketTotals35[[#This Row],[Billed Tickets]]/$F$5</f>
        <v>0</v>
      </c>
    </row>
    <row r="1846" spans="1:9" x14ac:dyDescent="0.35">
      <c r="A1846" s="27" t="s">
        <v>1759</v>
      </c>
      <c r="B1846" s="8" t="s">
        <v>2951</v>
      </c>
      <c r="C1846" s="24">
        <v>159577</v>
      </c>
      <c r="D1846" s="25" t="s">
        <v>2593</v>
      </c>
      <c r="E1846" s="6" t="str">
        <f>IF(TicketTotals35[[#This Row],[New Tickets]]&gt;=500, "TRUE", "FALSE")</f>
        <v>FALSE</v>
      </c>
      <c r="F1846" s="28">
        <f>_xlfn.XLOOKUP(C1846,[1]Sheet1!$A$4:$A$1530,[1]Sheet1!$B$4:$B$1530)</f>
        <v>18</v>
      </c>
      <c r="G1846" s="4">
        <f>IF(TicketTotals35[[#This Row],[New Tickets]]&gt;499, TicketTotals35[[#This Row],[New Tickets]], 0)</f>
        <v>0</v>
      </c>
      <c r="H1846" s="3">
        <f>ROUND((TicketTotals35[[#This Row],[Billed Tickets]]/$F$5)*$F$6, 2)</f>
        <v>0</v>
      </c>
      <c r="I1846" s="2">
        <f>TicketTotals35[[#This Row],[Billed Tickets]]/$F$5</f>
        <v>0</v>
      </c>
    </row>
    <row r="1847" spans="1:9" x14ac:dyDescent="0.35">
      <c r="A1847" s="27" t="s">
        <v>1759</v>
      </c>
      <c r="B1847" s="8" t="s">
        <v>2951</v>
      </c>
      <c r="C1847" s="24">
        <v>159628</v>
      </c>
      <c r="D1847" s="26" t="s">
        <v>2595</v>
      </c>
      <c r="E1847" s="6" t="str">
        <f>IF(TicketTotals35[[#This Row],[New Tickets]]&gt;=500, "TRUE", "FALSE")</f>
        <v>FALSE</v>
      </c>
      <c r="F1847" s="28">
        <f>_xlfn.XLOOKUP(C1847,[1]Sheet1!$A$4:$A$1530,[1]Sheet1!$B$4:$B$1530)</f>
        <v>350</v>
      </c>
      <c r="G1847" s="4">
        <f>IF(TicketTotals35[[#This Row],[New Tickets]]&gt;499, TicketTotals35[[#This Row],[New Tickets]], 0)</f>
        <v>0</v>
      </c>
      <c r="H1847" s="3">
        <f>ROUND((TicketTotals35[[#This Row],[Billed Tickets]]/$F$5)*$F$6, 2)</f>
        <v>0</v>
      </c>
      <c r="I1847" s="2">
        <f>TicketTotals35[[#This Row],[Billed Tickets]]/$F$5</f>
        <v>0</v>
      </c>
    </row>
    <row r="1848" spans="1:9" x14ac:dyDescent="0.35">
      <c r="A1848" s="27" t="s">
        <v>1759</v>
      </c>
      <c r="B1848" s="8" t="s">
        <v>2951</v>
      </c>
      <c r="C1848" s="24">
        <v>159631</v>
      </c>
      <c r="D1848" s="25" t="s">
        <v>2594</v>
      </c>
      <c r="E1848" s="6" t="str">
        <f>IF(TicketTotals35[[#This Row],[New Tickets]]&gt;=500, "TRUE", "FALSE")</f>
        <v>FALSE</v>
      </c>
      <c r="F1848" s="28">
        <f>_xlfn.XLOOKUP(C1848,[1]Sheet1!$A$4:$A$1530,[1]Sheet1!$B$4:$B$1530)</f>
        <v>66</v>
      </c>
      <c r="G1848" s="4">
        <f>IF(TicketTotals35[[#This Row],[New Tickets]]&gt;499, TicketTotals35[[#This Row],[New Tickets]], 0)</f>
        <v>0</v>
      </c>
      <c r="H1848" s="3">
        <f>ROUND((TicketTotals35[[#This Row],[Billed Tickets]]/$F$5)*$F$6, 2)</f>
        <v>0</v>
      </c>
      <c r="I1848" s="2">
        <f>TicketTotals35[[#This Row],[Billed Tickets]]/$F$5</f>
        <v>0</v>
      </c>
    </row>
    <row r="1849" spans="1:9" x14ac:dyDescent="0.35">
      <c r="A1849" s="27" t="s">
        <v>1759</v>
      </c>
      <c r="B1849" s="8" t="s">
        <v>2951</v>
      </c>
      <c r="C1849" s="24">
        <v>159635</v>
      </c>
      <c r="D1849" s="26" t="s">
        <v>2596</v>
      </c>
      <c r="E1849" s="6" t="str">
        <f>IF(TicketTotals35[[#This Row],[New Tickets]]&gt;=500, "TRUE", "FALSE")</f>
        <v>FALSE</v>
      </c>
      <c r="F1849" s="28">
        <f>_xlfn.XLOOKUP(C1849,[1]Sheet1!$A$4:$A$1530,[1]Sheet1!$B$4:$B$1530)</f>
        <v>38</v>
      </c>
      <c r="G1849" s="4">
        <f>IF(TicketTotals35[[#This Row],[New Tickets]]&gt;499, TicketTotals35[[#This Row],[New Tickets]], 0)</f>
        <v>0</v>
      </c>
      <c r="H1849" s="3">
        <f>ROUND((TicketTotals35[[#This Row],[Billed Tickets]]/$F$5)*$F$6, 2)</f>
        <v>0</v>
      </c>
      <c r="I1849" s="2">
        <f>TicketTotals35[[#This Row],[Billed Tickets]]/$F$5</f>
        <v>0</v>
      </c>
    </row>
    <row r="1850" spans="1:9" x14ac:dyDescent="0.35">
      <c r="A1850" s="27" t="s">
        <v>1759</v>
      </c>
      <c r="B1850" s="8" t="s">
        <v>2951</v>
      </c>
      <c r="C1850" s="24">
        <v>159661</v>
      </c>
      <c r="D1850" s="25" t="s">
        <v>2597</v>
      </c>
      <c r="E1850" s="6" t="str">
        <f>IF(TicketTotals35[[#This Row],[New Tickets]]&gt;=500, "TRUE", "FALSE")</f>
        <v>TRUE</v>
      </c>
      <c r="F1850" s="28">
        <f>_xlfn.XLOOKUP(C1850,[1]Sheet1!$A$4:$A$1530,[1]Sheet1!$B$4:$B$1530)</f>
        <v>525</v>
      </c>
      <c r="G1850" s="4">
        <f>IF(TicketTotals35[[#This Row],[New Tickets]]&gt;499, TicketTotals35[[#This Row],[New Tickets]], 0)</f>
        <v>525</v>
      </c>
      <c r="H1850" s="3">
        <f>ROUND((TicketTotals35[[#This Row],[Billed Tickets]]/$F$5)*$F$6, 2)</f>
        <v>342.82</v>
      </c>
      <c r="I1850" s="2">
        <f>TicketTotals35[[#This Row],[Billed Tickets]]/$F$5</f>
        <v>6.5299417106307948E-5</v>
      </c>
    </row>
    <row r="1851" spans="1:9" x14ac:dyDescent="0.35">
      <c r="A1851" s="27" t="s">
        <v>1759</v>
      </c>
      <c r="B1851" s="8" t="s">
        <v>2951</v>
      </c>
      <c r="C1851" s="24">
        <v>159688</v>
      </c>
      <c r="D1851" s="26" t="s">
        <v>2598</v>
      </c>
      <c r="E1851" s="6" t="str">
        <f>IF(TicketTotals35[[#This Row],[New Tickets]]&gt;=500, "TRUE", "FALSE")</f>
        <v>FALSE</v>
      </c>
      <c r="F1851" s="28">
        <f>_xlfn.XLOOKUP(C1851,[1]Sheet1!$A$4:$A$1530,[1]Sheet1!$B$4:$B$1530)</f>
        <v>178</v>
      </c>
      <c r="G1851" s="4">
        <f>IF(TicketTotals35[[#This Row],[New Tickets]]&gt;499, TicketTotals35[[#This Row],[New Tickets]], 0)</f>
        <v>0</v>
      </c>
      <c r="H1851" s="3">
        <f>ROUND((TicketTotals35[[#This Row],[Billed Tickets]]/$F$5)*$F$6, 2)</f>
        <v>0</v>
      </c>
      <c r="I1851" s="2">
        <f>TicketTotals35[[#This Row],[Billed Tickets]]/$F$5</f>
        <v>0</v>
      </c>
    </row>
    <row r="1852" spans="1:9" x14ac:dyDescent="0.35">
      <c r="A1852" s="27" t="s">
        <v>1759</v>
      </c>
      <c r="B1852" s="8" t="s">
        <v>2951</v>
      </c>
      <c r="C1852" s="24">
        <v>159697</v>
      </c>
      <c r="D1852" s="25" t="s">
        <v>2599</v>
      </c>
      <c r="E1852" s="6" t="str">
        <f>IF(TicketTotals35[[#This Row],[New Tickets]]&gt;=500, "TRUE", "FALSE")</f>
        <v>FALSE</v>
      </c>
      <c r="F1852" s="28">
        <f>_xlfn.XLOOKUP(C1852,[1]Sheet1!$A$4:$A$1530,[1]Sheet1!$B$4:$B$1530)</f>
        <v>17</v>
      </c>
      <c r="G1852" s="4">
        <f>IF(TicketTotals35[[#This Row],[New Tickets]]&gt;499, TicketTotals35[[#This Row],[New Tickets]], 0)</f>
        <v>0</v>
      </c>
      <c r="H1852" s="3">
        <f>ROUND((TicketTotals35[[#This Row],[Billed Tickets]]/$F$5)*$F$6, 2)</f>
        <v>0</v>
      </c>
      <c r="I1852" s="2">
        <f>TicketTotals35[[#This Row],[Billed Tickets]]/$F$5</f>
        <v>0</v>
      </c>
    </row>
    <row r="1853" spans="1:9" x14ac:dyDescent="0.35">
      <c r="A1853" s="27" t="s">
        <v>1759</v>
      </c>
      <c r="B1853" s="8" t="s">
        <v>2951</v>
      </c>
      <c r="C1853" s="24">
        <v>159708</v>
      </c>
      <c r="D1853" s="26" t="s">
        <v>2600</v>
      </c>
      <c r="E1853" s="6" t="str">
        <f>IF(TicketTotals35[[#This Row],[New Tickets]]&gt;=500, "TRUE", "FALSE")</f>
        <v>FALSE</v>
      </c>
      <c r="F1853" s="28">
        <f>_xlfn.XLOOKUP(C1853,[1]Sheet1!$A$4:$A$1530,[1]Sheet1!$B$4:$B$1530)</f>
        <v>0</v>
      </c>
      <c r="G1853" s="4">
        <f>IF(TicketTotals35[[#This Row],[New Tickets]]&gt;499, TicketTotals35[[#This Row],[New Tickets]], 0)</f>
        <v>0</v>
      </c>
      <c r="H1853" s="3">
        <f>ROUND((TicketTotals35[[#This Row],[Billed Tickets]]/$F$5)*$F$6, 2)</f>
        <v>0</v>
      </c>
      <c r="I1853" s="2">
        <f>TicketTotals35[[#This Row],[Billed Tickets]]/$F$5</f>
        <v>0</v>
      </c>
    </row>
    <row r="1854" spans="1:9" x14ac:dyDescent="0.35">
      <c r="A1854" s="27" t="s">
        <v>1759</v>
      </c>
      <c r="B1854" s="8" t="s">
        <v>2951</v>
      </c>
      <c r="C1854" s="24">
        <v>159713</v>
      </c>
      <c r="D1854" s="25" t="s">
        <v>2601</v>
      </c>
      <c r="E1854" s="6" t="str">
        <f>IF(TicketTotals35[[#This Row],[New Tickets]]&gt;=500, "TRUE", "FALSE")</f>
        <v>TRUE</v>
      </c>
      <c r="F1854" s="28">
        <f>_xlfn.XLOOKUP(C1854,[1]Sheet1!$A$4:$A$1530,[1]Sheet1!$B$4:$B$1530)</f>
        <v>6949</v>
      </c>
      <c r="G1854" s="4">
        <f>IF(TicketTotals35[[#This Row],[New Tickets]]&gt;499, TicketTotals35[[#This Row],[New Tickets]], 0)</f>
        <v>6949</v>
      </c>
      <c r="H1854" s="3">
        <f>ROUND((TicketTotals35[[#This Row],[Billed Tickets]]/$F$5)*$F$6, 2)</f>
        <v>4537.66</v>
      </c>
      <c r="I1854" s="2">
        <f>TicketTotals35[[#This Row],[Billed Tickets]]/$F$5</f>
        <v>8.6431552280330276E-4</v>
      </c>
    </row>
    <row r="1855" spans="1:9" x14ac:dyDescent="0.35">
      <c r="A1855" s="27" t="s">
        <v>1759</v>
      </c>
      <c r="B1855" s="8" t="s">
        <v>2951</v>
      </c>
      <c r="C1855" s="24">
        <v>159726</v>
      </c>
      <c r="D1855" s="26" t="s">
        <v>2602</v>
      </c>
      <c r="E1855" s="6" t="str">
        <f>IF(TicketTotals35[[#This Row],[New Tickets]]&gt;=500, "TRUE", "FALSE")</f>
        <v>FALSE</v>
      </c>
      <c r="F1855" s="28">
        <f>_xlfn.XLOOKUP(C1855,[1]Sheet1!$A$4:$A$1530,[1]Sheet1!$B$4:$B$1530)</f>
        <v>348</v>
      </c>
      <c r="G1855" s="4">
        <f>IF(TicketTotals35[[#This Row],[New Tickets]]&gt;499, TicketTotals35[[#This Row],[New Tickets]], 0)</f>
        <v>0</v>
      </c>
      <c r="H1855" s="3">
        <f>ROUND((TicketTotals35[[#This Row],[Billed Tickets]]/$F$5)*$F$6, 2)</f>
        <v>0</v>
      </c>
      <c r="I1855" s="2">
        <f>TicketTotals35[[#This Row],[Billed Tickets]]/$F$5</f>
        <v>0</v>
      </c>
    </row>
    <row r="1856" spans="1:9" x14ac:dyDescent="0.35">
      <c r="A1856" s="27" t="s">
        <v>1759</v>
      </c>
      <c r="B1856" s="8" t="s">
        <v>2951</v>
      </c>
      <c r="C1856" s="24">
        <v>159818</v>
      </c>
      <c r="D1856" s="25" t="s">
        <v>2604</v>
      </c>
      <c r="E1856" s="6" t="str">
        <f>IF(TicketTotals35[[#This Row],[New Tickets]]&gt;=500, "TRUE", "FALSE")</f>
        <v>TRUE</v>
      </c>
      <c r="F1856" s="28">
        <f>_xlfn.XLOOKUP(C1856,[1]Sheet1!$A$4:$A$1530,[1]Sheet1!$B$4:$B$1530)</f>
        <v>1057</v>
      </c>
      <c r="G1856" s="4">
        <f>IF(TicketTotals35[[#This Row],[New Tickets]]&gt;499, TicketTotals35[[#This Row],[New Tickets]], 0)</f>
        <v>1057</v>
      </c>
      <c r="H1856" s="3">
        <f>ROUND((TicketTotals35[[#This Row],[Billed Tickets]]/$F$5)*$F$6, 2)</f>
        <v>690.21</v>
      </c>
      <c r="I1856" s="2">
        <f>TicketTotals35[[#This Row],[Billed Tickets]]/$F$5</f>
        <v>1.3146949310736668E-4</v>
      </c>
    </row>
    <row r="1857" spans="1:9" x14ac:dyDescent="0.35">
      <c r="A1857" s="27" t="s">
        <v>1759</v>
      </c>
      <c r="B1857" s="8" t="s">
        <v>2951</v>
      </c>
      <c r="C1857" s="24">
        <v>159963</v>
      </c>
      <c r="D1857" s="26" t="s">
        <v>2606</v>
      </c>
      <c r="E1857" s="6" t="str">
        <f>IF(TicketTotals35[[#This Row],[New Tickets]]&gt;=500, "TRUE", "FALSE")</f>
        <v>TRUE</v>
      </c>
      <c r="F1857" s="28">
        <f>_xlfn.XLOOKUP(C1857,[1]Sheet1!$A$4:$A$1530,[1]Sheet1!$B$4:$B$1530)</f>
        <v>966</v>
      </c>
      <c r="G1857" s="4">
        <f>IF(TicketTotals35[[#This Row],[New Tickets]]&gt;499, TicketTotals35[[#This Row],[New Tickets]], 0)</f>
        <v>966</v>
      </c>
      <c r="H1857" s="3">
        <f>ROUND((TicketTotals35[[#This Row],[Billed Tickets]]/$F$5)*$F$6, 2)</f>
        <v>630.79</v>
      </c>
      <c r="I1857" s="2">
        <f>TicketTotals35[[#This Row],[Billed Tickets]]/$F$5</f>
        <v>1.2015092747560663E-4</v>
      </c>
    </row>
    <row r="1858" spans="1:9" x14ac:dyDescent="0.35">
      <c r="A1858" s="27" t="s">
        <v>1759</v>
      </c>
      <c r="B1858" s="8" t="s">
        <v>2951</v>
      </c>
      <c r="C1858" s="24">
        <v>160009</v>
      </c>
      <c r="D1858" s="25" t="s">
        <v>2603</v>
      </c>
      <c r="E1858" s="6" t="str">
        <f>IF(TicketTotals35[[#This Row],[New Tickets]]&gt;=500, "TRUE", "FALSE")</f>
        <v>TRUE</v>
      </c>
      <c r="F1858" s="28">
        <f>_xlfn.XLOOKUP(C1858,[1]Sheet1!$A$4:$A$1530,[1]Sheet1!$B$4:$B$1530)</f>
        <v>1035</v>
      </c>
      <c r="G1858" s="4">
        <f>IF(TicketTotals35[[#This Row],[New Tickets]]&gt;499, TicketTotals35[[#This Row],[New Tickets]], 0)</f>
        <v>1035</v>
      </c>
      <c r="H1858" s="3">
        <f>ROUND((TicketTotals35[[#This Row],[Billed Tickets]]/$F$5)*$F$6, 2)</f>
        <v>675.85</v>
      </c>
      <c r="I1858" s="2">
        <f>TicketTotals35[[#This Row],[Billed Tickets]]/$F$5</f>
        <v>1.287331365810071E-4</v>
      </c>
    </row>
    <row r="1859" spans="1:9" x14ac:dyDescent="0.35">
      <c r="A1859" s="27" t="s">
        <v>1759</v>
      </c>
      <c r="B1859" s="8" t="s">
        <v>2951</v>
      </c>
      <c r="C1859" s="24">
        <v>160126</v>
      </c>
      <c r="D1859" s="26" t="s">
        <v>2608</v>
      </c>
      <c r="E1859" s="6" t="str">
        <f>IF(TicketTotals35[[#This Row],[New Tickets]]&gt;=500, "TRUE", "FALSE")</f>
        <v>FALSE</v>
      </c>
      <c r="F1859" s="28">
        <f>_xlfn.XLOOKUP(C1859,[1]Sheet1!$A$4:$A$1530,[1]Sheet1!$B$4:$B$1530)</f>
        <v>10</v>
      </c>
      <c r="G1859" s="4">
        <f>IF(TicketTotals35[[#This Row],[New Tickets]]&gt;499, TicketTotals35[[#This Row],[New Tickets]], 0)</f>
        <v>0</v>
      </c>
      <c r="H1859" s="3">
        <f>ROUND((TicketTotals35[[#This Row],[Billed Tickets]]/$F$5)*$F$6, 2)</f>
        <v>0</v>
      </c>
      <c r="I1859" s="2">
        <f>TicketTotals35[[#This Row],[Billed Tickets]]/$F$5</f>
        <v>0</v>
      </c>
    </row>
    <row r="1860" spans="1:9" x14ac:dyDescent="0.35">
      <c r="A1860" s="27" t="s">
        <v>1759</v>
      </c>
      <c r="B1860" s="8" t="s">
        <v>2951</v>
      </c>
      <c r="C1860" s="24">
        <v>160241</v>
      </c>
      <c r="D1860" s="25" t="s">
        <v>2607</v>
      </c>
      <c r="E1860" s="6" t="str">
        <f>IF(TicketTotals35[[#This Row],[New Tickets]]&gt;=500, "TRUE", "FALSE")</f>
        <v>FALSE</v>
      </c>
      <c r="F1860" s="28">
        <f>_xlfn.XLOOKUP(C1860,[1]Sheet1!$A$4:$A$1530,[1]Sheet1!$B$4:$B$1530)</f>
        <v>312</v>
      </c>
      <c r="G1860" s="4">
        <f>IF(TicketTotals35[[#This Row],[New Tickets]]&gt;499, TicketTotals35[[#This Row],[New Tickets]], 0)</f>
        <v>0</v>
      </c>
      <c r="H1860" s="3">
        <f>ROUND((TicketTotals35[[#This Row],[Billed Tickets]]/$F$5)*$F$6, 2)</f>
        <v>0</v>
      </c>
      <c r="I1860" s="2">
        <f>TicketTotals35[[#This Row],[Billed Tickets]]/$F$5</f>
        <v>0</v>
      </c>
    </row>
    <row r="1861" spans="1:9" x14ac:dyDescent="0.35">
      <c r="A1861" s="27" t="s">
        <v>1759</v>
      </c>
      <c r="B1861" s="8" t="s">
        <v>2951</v>
      </c>
      <c r="C1861" s="24">
        <v>160331</v>
      </c>
      <c r="D1861" s="26" t="s">
        <v>2610</v>
      </c>
      <c r="E1861" s="6" t="str">
        <f>IF(TicketTotals35[[#This Row],[New Tickets]]&gt;=500, "TRUE", "FALSE")</f>
        <v>TRUE</v>
      </c>
      <c r="F1861" s="28">
        <f>_xlfn.XLOOKUP(C1861,[1]Sheet1!$A$4:$A$1530,[1]Sheet1!$B$4:$B$1530)</f>
        <v>5049</v>
      </c>
      <c r="G1861" s="4">
        <f>IF(TicketTotals35[[#This Row],[New Tickets]]&gt;499, TicketTotals35[[#This Row],[New Tickets]], 0)</f>
        <v>5049</v>
      </c>
      <c r="H1861" s="3">
        <f>ROUND((TicketTotals35[[#This Row],[Billed Tickets]]/$F$5)*$F$6, 2)</f>
        <v>3296.97</v>
      </c>
      <c r="I1861" s="2">
        <f>TicketTotals35[[#This Row],[Billed Tickets]]/$F$5</f>
        <v>6.2799382279952163E-4</v>
      </c>
    </row>
    <row r="1862" spans="1:9" x14ac:dyDescent="0.35">
      <c r="A1862" s="27" t="s">
        <v>1759</v>
      </c>
      <c r="B1862" s="8" t="s">
        <v>2951</v>
      </c>
      <c r="C1862" s="24">
        <v>160333</v>
      </c>
      <c r="D1862" s="25" t="s">
        <v>2609</v>
      </c>
      <c r="E1862" s="6" t="str">
        <f>IF(TicketTotals35[[#This Row],[New Tickets]]&gt;=500, "TRUE", "FALSE")</f>
        <v>FALSE</v>
      </c>
      <c r="F1862" s="28">
        <f>_xlfn.XLOOKUP(C1862,[1]Sheet1!$A$4:$A$1530,[1]Sheet1!$B$4:$B$1530)</f>
        <v>94</v>
      </c>
      <c r="G1862" s="4">
        <f>IF(TicketTotals35[[#This Row],[New Tickets]]&gt;499, TicketTotals35[[#This Row],[New Tickets]], 0)</f>
        <v>0</v>
      </c>
      <c r="H1862" s="3">
        <f>ROUND((TicketTotals35[[#This Row],[Billed Tickets]]/$F$5)*$F$6, 2)</f>
        <v>0</v>
      </c>
      <c r="I1862" s="2">
        <f>TicketTotals35[[#This Row],[Billed Tickets]]/$F$5</f>
        <v>0</v>
      </c>
    </row>
    <row r="1863" spans="1:9" x14ac:dyDescent="0.35">
      <c r="A1863" s="27" t="s">
        <v>1759</v>
      </c>
      <c r="B1863" s="8" t="s">
        <v>2951</v>
      </c>
      <c r="C1863" s="24">
        <v>160353</v>
      </c>
      <c r="D1863" s="26" t="s">
        <v>2611</v>
      </c>
      <c r="E1863" s="6" t="str">
        <f>IF(TicketTotals35[[#This Row],[New Tickets]]&gt;=500, "TRUE", "FALSE")</f>
        <v>FALSE</v>
      </c>
      <c r="F1863" s="28">
        <f>_xlfn.XLOOKUP(C1863,[1]Sheet1!$A$4:$A$1530,[1]Sheet1!$B$4:$B$1530)</f>
        <v>9</v>
      </c>
      <c r="G1863" s="4">
        <f>IF(TicketTotals35[[#This Row],[New Tickets]]&gt;499, TicketTotals35[[#This Row],[New Tickets]], 0)</f>
        <v>0</v>
      </c>
      <c r="H1863" s="3">
        <f>ROUND((TicketTotals35[[#This Row],[Billed Tickets]]/$F$5)*$F$6, 2)</f>
        <v>0</v>
      </c>
      <c r="I1863" s="2">
        <f>TicketTotals35[[#This Row],[Billed Tickets]]/$F$5</f>
        <v>0</v>
      </c>
    </row>
    <row r="1864" spans="1:9" x14ac:dyDescent="0.35">
      <c r="A1864" s="27" t="s">
        <v>1759</v>
      </c>
      <c r="B1864" s="8" t="s">
        <v>2951</v>
      </c>
      <c r="C1864" s="24">
        <v>160374</v>
      </c>
      <c r="D1864" s="25" t="s">
        <v>2613</v>
      </c>
      <c r="E1864" s="6" t="str">
        <f>IF(TicketTotals35[[#This Row],[New Tickets]]&gt;=500, "TRUE", "FALSE")</f>
        <v>FALSE</v>
      </c>
      <c r="F1864" s="28">
        <f>_xlfn.XLOOKUP(C1864,[1]Sheet1!$A$4:$A$1530,[1]Sheet1!$B$4:$B$1530)</f>
        <v>40</v>
      </c>
      <c r="G1864" s="4">
        <f>IF(TicketTotals35[[#This Row],[New Tickets]]&gt;499, TicketTotals35[[#This Row],[New Tickets]], 0)</f>
        <v>0</v>
      </c>
      <c r="H1864" s="3">
        <f>ROUND((TicketTotals35[[#This Row],[Billed Tickets]]/$F$5)*$F$6, 2)</f>
        <v>0</v>
      </c>
      <c r="I1864" s="2">
        <f>TicketTotals35[[#This Row],[Billed Tickets]]/$F$5</f>
        <v>0</v>
      </c>
    </row>
    <row r="1865" spans="1:9" x14ac:dyDescent="0.35">
      <c r="A1865" s="27" t="s">
        <v>1759</v>
      </c>
      <c r="B1865" s="8" t="s">
        <v>2951</v>
      </c>
      <c r="C1865" s="24">
        <v>160415</v>
      </c>
      <c r="D1865" s="26" t="s">
        <v>2614</v>
      </c>
      <c r="E1865" s="6" t="str">
        <f>IF(TicketTotals35[[#This Row],[New Tickets]]&gt;=500, "TRUE", "FALSE")</f>
        <v>TRUE</v>
      </c>
      <c r="F1865" s="28">
        <f>_xlfn.XLOOKUP(C1865,[1]Sheet1!$A$4:$A$1530,[1]Sheet1!$B$4:$B$1530)</f>
        <v>1330</v>
      </c>
      <c r="G1865" s="4">
        <f>IF(TicketTotals35[[#This Row],[New Tickets]]&gt;499, TicketTotals35[[#This Row],[New Tickets]], 0)</f>
        <v>1330</v>
      </c>
      <c r="H1865" s="3">
        <f>ROUND((TicketTotals35[[#This Row],[Billed Tickets]]/$F$5)*$F$6, 2)</f>
        <v>868.48</v>
      </c>
      <c r="I1865" s="2">
        <f>TicketTotals35[[#This Row],[Billed Tickets]]/$F$5</f>
        <v>1.654251900026468E-4</v>
      </c>
    </row>
    <row r="1866" spans="1:9" x14ac:dyDescent="0.35">
      <c r="A1866" s="27" t="s">
        <v>1759</v>
      </c>
      <c r="B1866" s="8" t="s">
        <v>2951</v>
      </c>
      <c r="C1866" s="24">
        <v>160496</v>
      </c>
      <c r="D1866" s="25" t="s">
        <v>2612</v>
      </c>
      <c r="E1866" s="6" t="str">
        <f>IF(TicketTotals35[[#This Row],[New Tickets]]&gt;=500, "TRUE", "FALSE")</f>
        <v>TRUE</v>
      </c>
      <c r="F1866" s="28">
        <f>_xlfn.XLOOKUP(C1866,[1]Sheet1!$A$4:$A$1530,[1]Sheet1!$B$4:$B$1530)</f>
        <v>510</v>
      </c>
      <c r="G1866" s="4">
        <f>IF(TicketTotals35[[#This Row],[New Tickets]]&gt;499, TicketTotals35[[#This Row],[New Tickets]], 0)</f>
        <v>510</v>
      </c>
      <c r="H1866" s="3">
        <f>ROUND((TicketTotals35[[#This Row],[Billed Tickets]]/$F$5)*$F$6, 2)</f>
        <v>333.03</v>
      </c>
      <c r="I1866" s="2">
        <f>TicketTotals35[[#This Row],[Billed Tickets]]/$F$5</f>
        <v>6.3433719474699152E-5</v>
      </c>
    </row>
    <row r="1867" spans="1:9" x14ac:dyDescent="0.35">
      <c r="A1867" s="27" t="s">
        <v>1759</v>
      </c>
      <c r="B1867" s="8" t="s">
        <v>2951</v>
      </c>
      <c r="C1867" s="24">
        <v>160527</v>
      </c>
      <c r="D1867" s="26" t="s">
        <v>2615</v>
      </c>
      <c r="E1867" s="6" t="str">
        <f>IF(TicketTotals35[[#This Row],[New Tickets]]&gt;=500, "TRUE", "FALSE")</f>
        <v>FALSE</v>
      </c>
      <c r="F1867" s="28">
        <f>_xlfn.XLOOKUP(C1867,[1]Sheet1!$A$4:$A$1530,[1]Sheet1!$B$4:$B$1530)</f>
        <v>135</v>
      </c>
      <c r="G1867" s="4">
        <f>IF(TicketTotals35[[#This Row],[New Tickets]]&gt;499, TicketTotals35[[#This Row],[New Tickets]], 0)</f>
        <v>0</v>
      </c>
      <c r="H1867" s="3">
        <f>ROUND((TicketTotals35[[#This Row],[Billed Tickets]]/$F$5)*$F$6, 2)</f>
        <v>0</v>
      </c>
      <c r="I1867" s="2">
        <f>TicketTotals35[[#This Row],[Billed Tickets]]/$F$5</f>
        <v>0</v>
      </c>
    </row>
    <row r="1868" spans="1:9" x14ac:dyDescent="0.35">
      <c r="A1868" s="27" t="s">
        <v>1759</v>
      </c>
      <c r="B1868" s="8" t="s">
        <v>2951</v>
      </c>
      <c r="C1868" s="24">
        <v>160528</v>
      </c>
      <c r="D1868" s="25" t="s">
        <v>2616</v>
      </c>
      <c r="E1868" s="6" t="str">
        <f>IF(TicketTotals35[[#This Row],[New Tickets]]&gt;=500, "TRUE", "FALSE")</f>
        <v>FALSE</v>
      </c>
      <c r="F1868" s="28">
        <f>_xlfn.XLOOKUP(C1868,[1]Sheet1!$A$4:$A$1530,[1]Sheet1!$B$4:$B$1530)</f>
        <v>24</v>
      </c>
      <c r="G1868" s="4">
        <f>IF(TicketTotals35[[#This Row],[New Tickets]]&gt;499, TicketTotals35[[#This Row],[New Tickets]], 0)</f>
        <v>0</v>
      </c>
      <c r="H1868" s="3">
        <f>ROUND((TicketTotals35[[#This Row],[Billed Tickets]]/$F$5)*$F$6, 2)</f>
        <v>0</v>
      </c>
      <c r="I1868" s="2">
        <f>TicketTotals35[[#This Row],[Billed Tickets]]/$F$5</f>
        <v>0</v>
      </c>
    </row>
    <row r="1869" spans="1:9" x14ac:dyDescent="0.35">
      <c r="A1869" s="27" t="s">
        <v>1759</v>
      </c>
      <c r="B1869" s="8" t="s">
        <v>2951</v>
      </c>
      <c r="C1869" s="24">
        <v>160530</v>
      </c>
      <c r="D1869" s="26" t="s">
        <v>2617</v>
      </c>
      <c r="E1869" s="6" t="str">
        <f>IF(TicketTotals35[[#This Row],[New Tickets]]&gt;=500, "TRUE", "FALSE")</f>
        <v>FALSE</v>
      </c>
      <c r="F1869" s="28">
        <f>_xlfn.XLOOKUP(C1869,[1]Sheet1!$A$4:$A$1530,[1]Sheet1!$B$4:$B$1530)</f>
        <v>46</v>
      </c>
      <c r="G1869" s="4">
        <f>IF(TicketTotals35[[#This Row],[New Tickets]]&gt;499, TicketTotals35[[#This Row],[New Tickets]], 0)</f>
        <v>0</v>
      </c>
      <c r="H1869" s="3">
        <f>ROUND((TicketTotals35[[#This Row],[Billed Tickets]]/$F$5)*$F$6, 2)</f>
        <v>0</v>
      </c>
      <c r="I1869" s="2">
        <f>TicketTotals35[[#This Row],[Billed Tickets]]/$F$5</f>
        <v>0</v>
      </c>
    </row>
    <row r="1870" spans="1:9" x14ac:dyDescent="0.35">
      <c r="A1870" s="27" t="s">
        <v>1759</v>
      </c>
      <c r="B1870" s="8" t="s">
        <v>2951</v>
      </c>
      <c r="C1870" s="24">
        <v>160542</v>
      </c>
      <c r="D1870" s="25" t="s">
        <v>2618</v>
      </c>
      <c r="E1870" s="6" t="str">
        <f>IF(TicketTotals35[[#This Row],[New Tickets]]&gt;=500, "TRUE", "FALSE")</f>
        <v>FALSE</v>
      </c>
      <c r="F1870" s="28">
        <f>_xlfn.XLOOKUP(C1870,[1]Sheet1!$A$4:$A$1530,[1]Sheet1!$B$4:$B$1530)</f>
        <v>24</v>
      </c>
      <c r="G1870" s="4">
        <f>IF(TicketTotals35[[#This Row],[New Tickets]]&gt;499, TicketTotals35[[#This Row],[New Tickets]], 0)</f>
        <v>0</v>
      </c>
      <c r="H1870" s="3">
        <f>ROUND((TicketTotals35[[#This Row],[Billed Tickets]]/$F$5)*$F$6, 2)</f>
        <v>0</v>
      </c>
      <c r="I1870" s="2">
        <f>TicketTotals35[[#This Row],[Billed Tickets]]/$F$5</f>
        <v>0</v>
      </c>
    </row>
    <row r="1871" spans="1:9" x14ac:dyDescent="0.35">
      <c r="A1871" s="27" t="s">
        <v>1759</v>
      </c>
      <c r="B1871" s="8" t="s">
        <v>2951</v>
      </c>
      <c r="C1871" s="24">
        <v>160550</v>
      </c>
      <c r="D1871" s="26" t="s">
        <v>2619</v>
      </c>
      <c r="E1871" s="6" t="str">
        <f>IF(TicketTotals35[[#This Row],[New Tickets]]&gt;=500, "TRUE", "FALSE")</f>
        <v>FALSE</v>
      </c>
      <c r="F1871" s="28">
        <f>_xlfn.XLOOKUP(C1871,[1]Sheet1!$A$4:$A$1530,[1]Sheet1!$B$4:$B$1530)</f>
        <v>122</v>
      </c>
      <c r="G1871" s="4">
        <f>IF(TicketTotals35[[#This Row],[New Tickets]]&gt;499, TicketTotals35[[#This Row],[New Tickets]], 0)</f>
        <v>0</v>
      </c>
      <c r="H1871" s="3">
        <f>ROUND((TicketTotals35[[#This Row],[Billed Tickets]]/$F$5)*$F$6, 2)</f>
        <v>0</v>
      </c>
      <c r="I1871" s="2">
        <f>TicketTotals35[[#This Row],[Billed Tickets]]/$F$5</f>
        <v>0</v>
      </c>
    </row>
    <row r="1872" spans="1:9" x14ac:dyDescent="0.35">
      <c r="A1872" s="27" t="s">
        <v>1759</v>
      </c>
      <c r="B1872" s="8" t="s">
        <v>2951</v>
      </c>
      <c r="C1872" s="24">
        <v>160557</v>
      </c>
      <c r="D1872" s="25" t="s">
        <v>2620</v>
      </c>
      <c r="E1872" s="6" t="str">
        <f>IF(TicketTotals35[[#This Row],[New Tickets]]&gt;=500, "TRUE", "FALSE")</f>
        <v>TRUE</v>
      </c>
      <c r="F1872" s="28">
        <f>_xlfn.XLOOKUP(C1872,[1]Sheet1!$A$4:$A$1530,[1]Sheet1!$B$4:$B$1530)</f>
        <v>7765</v>
      </c>
      <c r="G1872" s="4">
        <f>IF(TicketTotals35[[#This Row],[New Tickets]]&gt;499, TicketTotals35[[#This Row],[New Tickets]], 0)</f>
        <v>7765</v>
      </c>
      <c r="H1872" s="3">
        <f>ROUND((TicketTotals35[[#This Row],[Billed Tickets]]/$F$5)*$F$6, 2)</f>
        <v>5070.5</v>
      </c>
      <c r="I1872" s="2">
        <f>TicketTotals35[[#This Row],[Billed Tickets]]/$F$5</f>
        <v>9.6580947396282134E-4</v>
      </c>
    </row>
    <row r="1873" spans="1:9" x14ac:dyDescent="0.35">
      <c r="A1873" s="27" t="s">
        <v>1759</v>
      </c>
      <c r="B1873" s="8" t="s">
        <v>2951</v>
      </c>
      <c r="C1873" s="24">
        <v>160584</v>
      </c>
      <c r="D1873" s="26" t="s">
        <v>2622</v>
      </c>
      <c r="E1873" s="6" t="str">
        <f>IF(TicketTotals35[[#This Row],[New Tickets]]&gt;=500, "TRUE", "FALSE")</f>
        <v>FALSE</v>
      </c>
      <c r="F1873" s="28">
        <f>_xlfn.XLOOKUP(C1873,[1]Sheet1!$A$4:$A$1530,[1]Sheet1!$B$4:$B$1530)</f>
        <v>232</v>
      </c>
      <c r="G1873" s="4">
        <f>IF(TicketTotals35[[#This Row],[New Tickets]]&gt;499, TicketTotals35[[#This Row],[New Tickets]], 0)</f>
        <v>0</v>
      </c>
      <c r="H1873" s="3">
        <f>ROUND((TicketTotals35[[#This Row],[Billed Tickets]]/$F$5)*$F$6, 2)</f>
        <v>0</v>
      </c>
      <c r="I1873" s="2">
        <f>TicketTotals35[[#This Row],[Billed Tickets]]/$F$5</f>
        <v>0</v>
      </c>
    </row>
    <row r="1874" spans="1:9" x14ac:dyDescent="0.35">
      <c r="A1874" s="27" t="s">
        <v>1759</v>
      </c>
      <c r="B1874" s="8" t="s">
        <v>2951</v>
      </c>
      <c r="C1874" s="24">
        <v>160597</v>
      </c>
      <c r="D1874" s="25" t="s">
        <v>2621</v>
      </c>
      <c r="E1874" s="6" t="str">
        <f>IF(TicketTotals35[[#This Row],[New Tickets]]&gt;=500, "TRUE", "FALSE")</f>
        <v>TRUE</v>
      </c>
      <c r="F1874" s="28">
        <f>_xlfn.XLOOKUP(C1874,[1]Sheet1!$A$4:$A$1530,[1]Sheet1!$B$4:$B$1530)</f>
        <v>1462</v>
      </c>
      <c r="G1874" s="4">
        <f>IF(TicketTotals35[[#This Row],[New Tickets]]&gt;499, TicketTotals35[[#This Row],[New Tickets]], 0)</f>
        <v>1462</v>
      </c>
      <c r="H1874" s="3">
        <f>ROUND((TicketTotals35[[#This Row],[Billed Tickets]]/$F$5)*$F$6, 2)</f>
        <v>954.68</v>
      </c>
      <c r="I1874" s="2">
        <f>TicketTotals35[[#This Row],[Billed Tickets]]/$F$5</f>
        <v>1.8184332916080422E-4</v>
      </c>
    </row>
    <row r="1875" spans="1:9" x14ac:dyDescent="0.35">
      <c r="A1875" s="27" t="s">
        <v>1759</v>
      </c>
      <c r="B1875" s="8" t="s">
        <v>2951</v>
      </c>
      <c r="C1875" s="24">
        <v>160703</v>
      </c>
      <c r="D1875" s="26" t="s">
        <v>2623</v>
      </c>
      <c r="E1875" s="6" t="str">
        <f>IF(TicketTotals35[[#This Row],[New Tickets]]&gt;=500, "TRUE", "FALSE")</f>
        <v>FALSE</v>
      </c>
      <c r="F1875" s="28">
        <f>_xlfn.XLOOKUP(C1875,[1]Sheet1!$A$4:$A$1530,[1]Sheet1!$B$4:$B$1530)</f>
        <v>31</v>
      </c>
      <c r="G1875" s="4">
        <f>IF(TicketTotals35[[#This Row],[New Tickets]]&gt;499, TicketTotals35[[#This Row],[New Tickets]], 0)</f>
        <v>0</v>
      </c>
      <c r="H1875" s="3">
        <f>ROUND((TicketTotals35[[#This Row],[Billed Tickets]]/$F$5)*$F$6, 2)</f>
        <v>0</v>
      </c>
      <c r="I1875" s="2">
        <f>TicketTotals35[[#This Row],[Billed Tickets]]/$F$5</f>
        <v>0</v>
      </c>
    </row>
    <row r="1876" spans="1:9" x14ac:dyDescent="0.35">
      <c r="A1876" s="27" t="s">
        <v>1759</v>
      </c>
      <c r="B1876" s="8" t="s">
        <v>2951</v>
      </c>
      <c r="C1876" s="24">
        <v>160716</v>
      </c>
      <c r="D1876" s="25" t="s">
        <v>2624</v>
      </c>
      <c r="E1876" s="6" t="str">
        <f>IF(TicketTotals35[[#This Row],[New Tickets]]&gt;=500, "TRUE", "FALSE")</f>
        <v>FALSE</v>
      </c>
      <c r="F1876" s="28">
        <f>_xlfn.XLOOKUP(C1876,[1]Sheet1!$A$4:$A$1530,[1]Sheet1!$B$4:$B$1530)</f>
        <v>35</v>
      </c>
      <c r="G1876" s="4">
        <f>IF(TicketTotals35[[#This Row],[New Tickets]]&gt;499, TicketTotals35[[#This Row],[New Tickets]], 0)</f>
        <v>0</v>
      </c>
      <c r="H1876" s="3">
        <f>ROUND((TicketTotals35[[#This Row],[Billed Tickets]]/$F$5)*$F$6, 2)</f>
        <v>0</v>
      </c>
      <c r="I1876" s="2">
        <f>TicketTotals35[[#This Row],[Billed Tickets]]/$F$5</f>
        <v>0</v>
      </c>
    </row>
    <row r="1877" spans="1:9" x14ac:dyDescent="0.35">
      <c r="A1877" s="27" t="s">
        <v>1759</v>
      </c>
      <c r="B1877" s="8" t="s">
        <v>2951</v>
      </c>
      <c r="C1877" s="24">
        <v>160768</v>
      </c>
      <c r="D1877" s="26" t="s">
        <v>2625</v>
      </c>
      <c r="E1877" s="6" t="str">
        <f>IF(TicketTotals35[[#This Row],[New Tickets]]&gt;=500, "TRUE", "FALSE")</f>
        <v>TRUE</v>
      </c>
      <c r="F1877" s="28">
        <f>_xlfn.XLOOKUP(C1877,[1]Sheet1!$A$4:$A$1530,[1]Sheet1!$B$4:$B$1530)</f>
        <v>1123</v>
      </c>
      <c r="G1877" s="4">
        <f>IF(TicketTotals35[[#This Row],[New Tickets]]&gt;499, TicketTotals35[[#This Row],[New Tickets]], 0)</f>
        <v>1123</v>
      </c>
      <c r="H1877" s="3">
        <f>ROUND((TicketTotals35[[#This Row],[Billed Tickets]]/$F$5)*$F$6, 2)</f>
        <v>733.31</v>
      </c>
      <c r="I1877" s="2">
        <f>TicketTotals35[[#This Row],[Billed Tickets]]/$F$5</f>
        <v>1.3967856268644538E-4</v>
      </c>
    </row>
    <row r="1878" spans="1:9" x14ac:dyDescent="0.35">
      <c r="A1878" s="27" t="s">
        <v>1759</v>
      </c>
      <c r="B1878" s="8" t="s">
        <v>2951</v>
      </c>
      <c r="C1878" s="24">
        <v>160794</v>
      </c>
      <c r="D1878" s="25" t="s">
        <v>3084</v>
      </c>
      <c r="E1878" s="6" t="str">
        <f>IF(TicketTotals35[[#This Row],[New Tickets]]&gt;=500, "TRUE", "FALSE")</f>
        <v>FALSE</v>
      </c>
      <c r="F1878" s="28">
        <f>_xlfn.XLOOKUP(C1878,[1]Sheet1!$A$4:$A$1530,[1]Sheet1!$B$4:$B$1530)</f>
        <v>292</v>
      </c>
      <c r="G1878" s="4">
        <f>IF(TicketTotals35[[#This Row],[New Tickets]]&gt;499, TicketTotals35[[#This Row],[New Tickets]], 0)</f>
        <v>0</v>
      </c>
      <c r="H1878" s="3">
        <f>ROUND((TicketTotals35[[#This Row],[Billed Tickets]]/$F$5)*$F$6, 2)</f>
        <v>0</v>
      </c>
      <c r="I1878" s="2">
        <f>TicketTotals35[[#This Row],[Billed Tickets]]/$F$5</f>
        <v>0</v>
      </c>
    </row>
    <row r="1879" spans="1:9" x14ac:dyDescent="0.35">
      <c r="A1879" s="27" t="s">
        <v>1759</v>
      </c>
      <c r="B1879" s="8" t="s">
        <v>2951</v>
      </c>
      <c r="C1879" s="24">
        <v>160821</v>
      </c>
      <c r="D1879" s="26" t="s">
        <v>2626</v>
      </c>
      <c r="E1879" s="6" t="str">
        <f>IF(TicketTotals35[[#This Row],[New Tickets]]&gt;=500, "TRUE", "FALSE")</f>
        <v>TRUE</v>
      </c>
      <c r="F1879" s="28">
        <f>_xlfn.XLOOKUP(C1879,[1]Sheet1!$A$4:$A$1530,[1]Sheet1!$B$4:$B$1530)</f>
        <v>1116</v>
      </c>
      <c r="G1879" s="4">
        <f>IF(TicketTotals35[[#This Row],[New Tickets]]&gt;499, TicketTotals35[[#This Row],[New Tickets]], 0)</f>
        <v>1116</v>
      </c>
      <c r="H1879" s="3">
        <f>ROUND((TicketTotals35[[#This Row],[Billed Tickets]]/$F$5)*$F$6, 2)</f>
        <v>728.74</v>
      </c>
      <c r="I1879" s="2">
        <f>TicketTotals35[[#This Row],[Billed Tickets]]/$F$5</f>
        <v>1.388079037916946E-4</v>
      </c>
    </row>
    <row r="1880" spans="1:9" x14ac:dyDescent="0.35">
      <c r="A1880" s="27" t="s">
        <v>1759</v>
      </c>
      <c r="B1880" s="8" t="s">
        <v>2951</v>
      </c>
      <c r="C1880" s="24">
        <v>160979</v>
      </c>
      <c r="D1880" s="25" t="s">
        <v>2627</v>
      </c>
      <c r="E1880" s="6" t="str">
        <f>IF(TicketTotals35[[#This Row],[New Tickets]]&gt;=500, "TRUE", "FALSE")</f>
        <v>TRUE</v>
      </c>
      <c r="F1880" s="28">
        <f>_xlfn.XLOOKUP(C1880,[1]Sheet1!$A$4:$A$1530,[1]Sheet1!$B$4:$B$1530)</f>
        <v>4761</v>
      </c>
      <c r="G1880" s="4">
        <f>IF(TicketTotals35[[#This Row],[New Tickets]]&gt;499, TicketTotals35[[#This Row],[New Tickets]], 0)</f>
        <v>4761</v>
      </c>
      <c r="H1880" s="3">
        <f>ROUND((TicketTotals35[[#This Row],[Billed Tickets]]/$F$5)*$F$6, 2)</f>
        <v>3108.91</v>
      </c>
      <c r="I1880" s="2">
        <f>TicketTotals35[[#This Row],[Billed Tickets]]/$F$5</f>
        <v>5.921724282726326E-4</v>
      </c>
    </row>
    <row r="1881" spans="1:9" x14ac:dyDescent="0.35">
      <c r="A1881" s="27" t="s">
        <v>1759</v>
      </c>
      <c r="B1881" s="8" t="s">
        <v>2951</v>
      </c>
      <c r="C1881" s="24">
        <v>161085</v>
      </c>
      <c r="D1881" s="26" t="s">
        <v>2628</v>
      </c>
      <c r="E1881" s="6" t="str">
        <f>IF(TicketTotals35[[#This Row],[New Tickets]]&gt;=500, "TRUE", "FALSE")</f>
        <v>FALSE</v>
      </c>
      <c r="F1881" s="28">
        <f>_xlfn.XLOOKUP(C1881,[1]Sheet1!$A$4:$A$1530,[1]Sheet1!$B$4:$B$1530)</f>
        <v>36</v>
      </c>
      <c r="G1881" s="4">
        <f>IF(TicketTotals35[[#This Row],[New Tickets]]&gt;499, TicketTotals35[[#This Row],[New Tickets]], 0)</f>
        <v>0</v>
      </c>
      <c r="H1881" s="3">
        <f>ROUND((TicketTotals35[[#This Row],[Billed Tickets]]/$F$5)*$F$6, 2)</f>
        <v>0</v>
      </c>
      <c r="I1881" s="2">
        <f>TicketTotals35[[#This Row],[Billed Tickets]]/$F$5</f>
        <v>0</v>
      </c>
    </row>
    <row r="1882" spans="1:9" x14ac:dyDescent="0.35">
      <c r="A1882" s="27" t="s">
        <v>1759</v>
      </c>
      <c r="B1882" s="8" t="s">
        <v>2951</v>
      </c>
      <c r="C1882" s="24">
        <v>161111</v>
      </c>
      <c r="D1882" s="25" t="s">
        <v>2629</v>
      </c>
      <c r="E1882" s="6" t="str">
        <f>IF(TicketTotals35[[#This Row],[New Tickets]]&gt;=500, "TRUE", "FALSE")</f>
        <v>TRUE</v>
      </c>
      <c r="F1882" s="28">
        <f>_xlfn.XLOOKUP(C1882,[1]Sheet1!$A$4:$A$1530,[1]Sheet1!$B$4:$B$1530)</f>
        <v>814</v>
      </c>
      <c r="G1882" s="4">
        <f>IF(TicketTotals35[[#This Row],[New Tickets]]&gt;499, TicketTotals35[[#This Row],[New Tickets]], 0)</f>
        <v>814</v>
      </c>
      <c r="H1882" s="3">
        <f>ROUND((TicketTotals35[[#This Row],[Billed Tickets]]/$F$5)*$F$6, 2)</f>
        <v>531.54</v>
      </c>
      <c r="I1882" s="2">
        <f>TicketTotals35[[#This Row],[Billed Tickets]]/$F$5</f>
        <v>1.0124519147530413E-4</v>
      </c>
    </row>
    <row r="1883" spans="1:9" x14ac:dyDescent="0.35">
      <c r="A1883" s="27" t="s">
        <v>1759</v>
      </c>
      <c r="B1883" s="8" t="s">
        <v>2951</v>
      </c>
      <c r="C1883" s="24">
        <v>161138</v>
      </c>
      <c r="D1883" s="26" t="s">
        <v>2630</v>
      </c>
      <c r="E1883" s="6" t="str">
        <f>IF(TicketTotals35[[#This Row],[New Tickets]]&gt;=500, "TRUE", "FALSE")</f>
        <v>FALSE</v>
      </c>
      <c r="F1883" s="28">
        <f>_xlfn.XLOOKUP(C1883,[1]Sheet1!$A$4:$A$1530,[1]Sheet1!$B$4:$B$1530)</f>
        <v>115</v>
      </c>
      <c r="G1883" s="4">
        <f>IF(TicketTotals35[[#This Row],[New Tickets]]&gt;499, TicketTotals35[[#This Row],[New Tickets]], 0)</f>
        <v>0</v>
      </c>
      <c r="H1883" s="3">
        <f>ROUND((TicketTotals35[[#This Row],[Billed Tickets]]/$F$5)*$F$6, 2)</f>
        <v>0</v>
      </c>
      <c r="I1883" s="2">
        <f>TicketTotals35[[#This Row],[Billed Tickets]]/$F$5</f>
        <v>0</v>
      </c>
    </row>
    <row r="1884" spans="1:9" x14ac:dyDescent="0.35">
      <c r="A1884" s="27" t="s">
        <v>1759</v>
      </c>
      <c r="B1884" s="8" t="s">
        <v>2951</v>
      </c>
      <c r="C1884" s="24">
        <v>161190</v>
      </c>
      <c r="D1884" s="25" t="s">
        <v>2631</v>
      </c>
      <c r="E1884" s="6" t="str">
        <f>IF(TicketTotals35[[#This Row],[New Tickets]]&gt;=500, "TRUE", "FALSE")</f>
        <v>FALSE</v>
      </c>
      <c r="F1884" s="28">
        <f>_xlfn.XLOOKUP(C1884,[1]Sheet1!$A$4:$A$1530,[1]Sheet1!$B$4:$B$1530)</f>
        <v>95</v>
      </c>
      <c r="G1884" s="4">
        <f>IF(TicketTotals35[[#This Row],[New Tickets]]&gt;499, TicketTotals35[[#This Row],[New Tickets]], 0)</f>
        <v>0</v>
      </c>
      <c r="H1884" s="3">
        <f>ROUND((TicketTotals35[[#This Row],[Billed Tickets]]/$F$5)*$F$6, 2)</f>
        <v>0</v>
      </c>
      <c r="I1884" s="2">
        <f>TicketTotals35[[#This Row],[Billed Tickets]]/$F$5</f>
        <v>0</v>
      </c>
    </row>
    <row r="1885" spans="1:9" x14ac:dyDescent="0.35">
      <c r="A1885" s="27" t="s">
        <v>1759</v>
      </c>
      <c r="B1885" s="8" t="s">
        <v>2951</v>
      </c>
      <c r="C1885" s="24">
        <v>161440</v>
      </c>
      <c r="D1885" s="26" t="s">
        <v>2448</v>
      </c>
      <c r="E1885" s="6" t="str">
        <f>IF(TicketTotals35[[#This Row],[New Tickets]]&gt;=500, "TRUE", "FALSE")</f>
        <v>FALSE</v>
      </c>
      <c r="F1885" s="28">
        <f>_xlfn.XLOOKUP(C1885,[1]Sheet1!$A$4:$A$1530,[1]Sheet1!$B$4:$B$1530)</f>
        <v>442</v>
      </c>
      <c r="G1885" s="4">
        <f>IF(TicketTotals35[[#This Row],[New Tickets]]&gt;499, TicketTotals35[[#This Row],[New Tickets]], 0)</f>
        <v>0</v>
      </c>
      <c r="H1885" s="3">
        <f>ROUND((TicketTotals35[[#This Row],[Billed Tickets]]/$F$5)*$F$6, 2)</f>
        <v>0</v>
      </c>
      <c r="I1885" s="2">
        <f>TicketTotals35[[#This Row],[Billed Tickets]]/$F$5</f>
        <v>0</v>
      </c>
    </row>
    <row r="1886" spans="1:9" x14ac:dyDescent="0.35">
      <c r="A1886" s="27" t="s">
        <v>1759</v>
      </c>
      <c r="B1886" s="8" t="s">
        <v>2951</v>
      </c>
      <c r="C1886" s="24">
        <v>161444</v>
      </c>
      <c r="D1886" s="25" t="s">
        <v>3085</v>
      </c>
      <c r="E1886" s="6" t="str">
        <f>IF(TicketTotals35[[#This Row],[New Tickets]]&gt;=500, "TRUE", "FALSE")</f>
        <v>FALSE</v>
      </c>
      <c r="F1886" s="28">
        <f>_xlfn.XLOOKUP(C1886,[1]Sheet1!$A$4:$A$1530,[1]Sheet1!$B$4:$B$1530)</f>
        <v>247</v>
      </c>
      <c r="G1886" s="4">
        <f>IF(TicketTotals35[[#This Row],[New Tickets]]&gt;499, TicketTotals35[[#This Row],[New Tickets]], 0)</f>
        <v>0</v>
      </c>
      <c r="H1886" s="3">
        <f>ROUND((TicketTotals35[[#This Row],[Billed Tickets]]/$F$5)*$F$6, 2)</f>
        <v>0</v>
      </c>
      <c r="I1886" s="2">
        <f>TicketTotals35[[#This Row],[Billed Tickets]]/$F$5</f>
        <v>0</v>
      </c>
    </row>
    <row r="1887" spans="1:9" x14ac:dyDescent="0.35">
      <c r="A1887" s="27" t="s">
        <v>1759</v>
      </c>
      <c r="B1887" s="8" t="s">
        <v>2951</v>
      </c>
      <c r="C1887" s="24">
        <v>161513</v>
      </c>
      <c r="D1887" s="26" t="s">
        <v>2632</v>
      </c>
      <c r="E1887" s="6" t="str">
        <f>IF(TicketTotals35[[#This Row],[New Tickets]]&gt;=500, "TRUE", "FALSE")</f>
        <v>FALSE</v>
      </c>
      <c r="F1887" s="28">
        <f>_xlfn.XLOOKUP(C1887,[1]Sheet1!$A$4:$A$1530,[1]Sheet1!$B$4:$B$1530)</f>
        <v>21</v>
      </c>
      <c r="G1887" s="4">
        <f>IF(TicketTotals35[[#This Row],[New Tickets]]&gt;499, TicketTotals35[[#This Row],[New Tickets]], 0)</f>
        <v>0</v>
      </c>
      <c r="H1887" s="3">
        <f>ROUND((TicketTotals35[[#This Row],[Billed Tickets]]/$F$5)*$F$6, 2)</f>
        <v>0</v>
      </c>
      <c r="I1887" s="2">
        <f>TicketTotals35[[#This Row],[Billed Tickets]]/$F$5</f>
        <v>0</v>
      </c>
    </row>
    <row r="1888" spans="1:9" x14ac:dyDescent="0.35">
      <c r="A1888" s="27" t="s">
        <v>1759</v>
      </c>
      <c r="B1888" s="8" t="s">
        <v>2951</v>
      </c>
      <c r="C1888" s="24">
        <v>161582</v>
      </c>
      <c r="D1888" s="25" t="s">
        <v>2633</v>
      </c>
      <c r="E1888" s="6" t="str">
        <f>IF(TicketTotals35[[#This Row],[New Tickets]]&gt;=500, "TRUE", "FALSE")</f>
        <v>FALSE</v>
      </c>
      <c r="F1888" s="28">
        <f>_xlfn.XLOOKUP(C1888,[1]Sheet1!$A$4:$A$1530,[1]Sheet1!$B$4:$B$1530)</f>
        <v>20</v>
      </c>
      <c r="G1888" s="4">
        <f>IF(TicketTotals35[[#This Row],[New Tickets]]&gt;499, TicketTotals35[[#This Row],[New Tickets]], 0)</f>
        <v>0</v>
      </c>
      <c r="H1888" s="3">
        <f>ROUND((TicketTotals35[[#This Row],[Billed Tickets]]/$F$5)*$F$6, 2)</f>
        <v>0</v>
      </c>
      <c r="I1888" s="2">
        <f>TicketTotals35[[#This Row],[Billed Tickets]]/$F$5</f>
        <v>0</v>
      </c>
    </row>
    <row r="1889" spans="1:9" x14ac:dyDescent="0.35">
      <c r="A1889" s="27" t="s">
        <v>1759</v>
      </c>
      <c r="B1889" s="8" t="s">
        <v>2951</v>
      </c>
      <c r="C1889" s="24">
        <v>161612</v>
      </c>
      <c r="D1889" s="26" t="s">
        <v>2634</v>
      </c>
      <c r="E1889" s="6" t="str">
        <f>IF(TicketTotals35[[#This Row],[New Tickets]]&gt;=500, "TRUE", "FALSE")</f>
        <v>FALSE</v>
      </c>
      <c r="F1889" s="28">
        <f>_xlfn.XLOOKUP(C1889,[1]Sheet1!$A$4:$A$1530,[1]Sheet1!$B$4:$B$1530)</f>
        <v>13</v>
      </c>
      <c r="G1889" s="4">
        <f>IF(TicketTotals35[[#This Row],[New Tickets]]&gt;499, TicketTotals35[[#This Row],[New Tickets]], 0)</f>
        <v>0</v>
      </c>
      <c r="H1889" s="3">
        <f>ROUND((TicketTotals35[[#This Row],[Billed Tickets]]/$F$5)*$F$6, 2)</f>
        <v>0</v>
      </c>
      <c r="I1889" s="2">
        <f>TicketTotals35[[#This Row],[Billed Tickets]]/$F$5</f>
        <v>0</v>
      </c>
    </row>
    <row r="1890" spans="1:9" x14ac:dyDescent="0.35">
      <c r="A1890" s="27" t="s">
        <v>1759</v>
      </c>
      <c r="B1890" s="8" t="s">
        <v>2951</v>
      </c>
      <c r="C1890" s="24">
        <v>161770</v>
      </c>
      <c r="D1890" s="25" t="s">
        <v>2635</v>
      </c>
      <c r="E1890" s="6" t="str">
        <f>IF(TicketTotals35[[#This Row],[New Tickets]]&gt;=500, "TRUE", "FALSE")</f>
        <v>FALSE</v>
      </c>
      <c r="F1890" s="28">
        <f>_xlfn.XLOOKUP(C1890,[1]Sheet1!$A$4:$A$1530,[1]Sheet1!$B$4:$B$1530)</f>
        <v>7</v>
      </c>
      <c r="G1890" s="4">
        <f>IF(TicketTotals35[[#This Row],[New Tickets]]&gt;499, TicketTotals35[[#This Row],[New Tickets]], 0)</f>
        <v>0</v>
      </c>
      <c r="H1890" s="3">
        <f>ROUND((TicketTotals35[[#This Row],[Billed Tickets]]/$F$5)*$F$6, 2)</f>
        <v>0</v>
      </c>
      <c r="I1890" s="2">
        <f>TicketTotals35[[#This Row],[Billed Tickets]]/$F$5</f>
        <v>0</v>
      </c>
    </row>
    <row r="1891" spans="1:9" x14ac:dyDescent="0.35">
      <c r="A1891" s="27" t="s">
        <v>1759</v>
      </c>
      <c r="B1891" s="8" t="s">
        <v>2951</v>
      </c>
      <c r="C1891" s="24">
        <v>161823</v>
      </c>
      <c r="D1891" s="26" t="s">
        <v>2636</v>
      </c>
      <c r="E1891" s="6" t="str">
        <f>IF(TicketTotals35[[#This Row],[New Tickets]]&gt;=500, "TRUE", "FALSE")</f>
        <v>TRUE</v>
      </c>
      <c r="F1891" s="28">
        <f>_xlfn.XLOOKUP(C1891,[1]Sheet1!$A$4:$A$1530,[1]Sheet1!$B$4:$B$1530)</f>
        <v>1276</v>
      </c>
      <c r="G1891" s="4">
        <f>IF(TicketTotals35[[#This Row],[New Tickets]]&gt;499, TicketTotals35[[#This Row],[New Tickets]], 0)</f>
        <v>1276</v>
      </c>
      <c r="H1891" s="3">
        <f>ROUND((TicketTotals35[[#This Row],[Billed Tickets]]/$F$5)*$F$6, 2)</f>
        <v>833.22</v>
      </c>
      <c r="I1891" s="2">
        <f>TicketTotals35[[#This Row],[Billed Tickets]]/$F$5</f>
        <v>1.5870867852885512E-4</v>
      </c>
    </row>
    <row r="1892" spans="1:9" x14ac:dyDescent="0.35">
      <c r="A1892" s="27" t="s">
        <v>1759</v>
      </c>
      <c r="B1892" s="8" t="s">
        <v>2951</v>
      </c>
      <c r="C1892" s="24">
        <v>161861</v>
      </c>
      <c r="D1892" s="26" t="s">
        <v>2638</v>
      </c>
      <c r="E1892" s="6" t="str">
        <f>IF(TicketTotals35[[#This Row],[New Tickets]]&gt;=500, "TRUE", "FALSE")</f>
        <v>FALSE</v>
      </c>
      <c r="F1892" s="28">
        <f>_xlfn.XLOOKUP(C1892,[1]Sheet1!$A$4:$A$1530,[1]Sheet1!$B$4:$B$1530)</f>
        <v>28</v>
      </c>
      <c r="G1892" s="4">
        <f>IF(TicketTotals35[[#This Row],[New Tickets]]&gt;499, TicketTotals35[[#This Row],[New Tickets]], 0)</f>
        <v>0</v>
      </c>
      <c r="H1892" s="3">
        <f>ROUND((TicketTotals35[[#This Row],[Billed Tickets]]/$F$5)*$F$6, 2)</f>
        <v>0</v>
      </c>
      <c r="I1892" s="2">
        <f>TicketTotals35[[#This Row],[Billed Tickets]]/$F$5</f>
        <v>0</v>
      </c>
    </row>
    <row r="1893" spans="1:9" x14ac:dyDescent="0.35">
      <c r="A1893" s="27" t="s">
        <v>1759</v>
      </c>
      <c r="B1893" s="8" t="s">
        <v>2951</v>
      </c>
      <c r="C1893" s="24">
        <v>162033</v>
      </c>
      <c r="D1893" s="26" t="s">
        <v>2639</v>
      </c>
      <c r="E1893" s="6" t="str">
        <f>IF(TicketTotals35[[#This Row],[New Tickets]]&gt;=500, "TRUE", "FALSE")</f>
        <v>FALSE</v>
      </c>
      <c r="F1893" s="28">
        <f>_xlfn.XLOOKUP(C1893,[1]Sheet1!$A$4:$A$1530,[1]Sheet1!$B$4:$B$1530)</f>
        <v>34</v>
      </c>
      <c r="G1893" s="4">
        <f>IF(TicketTotals35[[#This Row],[New Tickets]]&gt;499, TicketTotals35[[#This Row],[New Tickets]], 0)</f>
        <v>0</v>
      </c>
      <c r="H1893" s="3">
        <f>ROUND((TicketTotals35[[#This Row],[Billed Tickets]]/$F$5)*$F$6, 2)</f>
        <v>0</v>
      </c>
      <c r="I1893" s="2">
        <f>TicketTotals35[[#This Row],[Billed Tickets]]/$F$5</f>
        <v>0</v>
      </c>
    </row>
    <row r="1894" spans="1:9" x14ac:dyDescent="0.35">
      <c r="A1894" s="27" t="s">
        <v>1759</v>
      </c>
      <c r="B1894" s="8" t="s">
        <v>2951</v>
      </c>
      <c r="C1894" s="24">
        <v>162175</v>
      </c>
      <c r="D1894" s="25" t="s">
        <v>2640</v>
      </c>
      <c r="E1894" s="6" t="str">
        <f>IF(TicketTotals35[[#This Row],[New Tickets]]&gt;=500, "TRUE", "FALSE")</f>
        <v>TRUE</v>
      </c>
      <c r="F1894" s="28">
        <f>_xlfn.XLOOKUP(C1894,[1]Sheet1!$A$4:$A$1530,[1]Sheet1!$B$4:$B$1530)</f>
        <v>10489</v>
      </c>
      <c r="G1894" s="4">
        <f>IF(TicketTotals35[[#This Row],[New Tickets]]&gt;499, TicketTotals35[[#This Row],[New Tickets]], 0)</f>
        <v>10489</v>
      </c>
      <c r="H1894" s="3">
        <f>ROUND((TicketTotals35[[#This Row],[Billed Tickets]]/$F$5)*$F$6, 2)</f>
        <v>6849.26</v>
      </c>
      <c r="I1894" s="2">
        <f>TicketTotals35[[#This Row],[Billed Tickets]]/$F$5</f>
        <v>1.3046201638629792E-3</v>
      </c>
    </row>
    <row r="1895" spans="1:9" x14ac:dyDescent="0.35">
      <c r="A1895" s="27" t="s">
        <v>1759</v>
      </c>
      <c r="B1895" s="8" t="s">
        <v>2951</v>
      </c>
      <c r="C1895" s="24">
        <v>162187</v>
      </c>
      <c r="D1895" s="26" t="s">
        <v>2641</v>
      </c>
      <c r="E1895" s="6" t="str">
        <f>IF(TicketTotals35[[#This Row],[New Tickets]]&gt;=500, "TRUE", "FALSE")</f>
        <v>FALSE</v>
      </c>
      <c r="F1895" s="28">
        <f>_xlfn.XLOOKUP(C1895,[1]Sheet1!$A$4:$A$1530,[1]Sheet1!$B$4:$B$1530)</f>
        <v>37</v>
      </c>
      <c r="G1895" s="4">
        <f>IF(TicketTotals35[[#This Row],[New Tickets]]&gt;499, TicketTotals35[[#This Row],[New Tickets]], 0)</f>
        <v>0</v>
      </c>
      <c r="H1895" s="3">
        <f>ROUND((TicketTotals35[[#This Row],[Billed Tickets]]/$F$5)*$F$6, 2)</f>
        <v>0</v>
      </c>
      <c r="I1895" s="2">
        <f>TicketTotals35[[#This Row],[Billed Tickets]]/$F$5</f>
        <v>0</v>
      </c>
    </row>
    <row r="1896" spans="1:9" x14ac:dyDescent="0.35">
      <c r="A1896" s="27" t="s">
        <v>1759</v>
      </c>
      <c r="B1896" s="8" t="s">
        <v>2951</v>
      </c>
      <c r="C1896" s="24">
        <v>162193</v>
      </c>
      <c r="D1896" s="25" t="s">
        <v>2642</v>
      </c>
      <c r="E1896" s="6" t="str">
        <f>IF(TicketTotals35[[#This Row],[New Tickets]]&gt;=500, "TRUE", "FALSE")</f>
        <v>FALSE</v>
      </c>
      <c r="F1896" s="28">
        <f>_xlfn.XLOOKUP(C1896,[1]Sheet1!$A$4:$A$1530,[1]Sheet1!$B$4:$B$1530)</f>
        <v>271</v>
      </c>
      <c r="G1896" s="4">
        <f>IF(TicketTotals35[[#This Row],[New Tickets]]&gt;499, TicketTotals35[[#This Row],[New Tickets]], 0)</f>
        <v>0</v>
      </c>
      <c r="H1896" s="3">
        <f>ROUND((TicketTotals35[[#This Row],[Billed Tickets]]/$F$5)*$F$6, 2)</f>
        <v>0</v>
      </c>
      <c r="I1896" s="2">
        <f>TicketTotals35[[#This Row],[Billed Tickets]]/$F$5</f>
        <v>0</v>
      </c>
    </row>
    <row r="1897" spans="1:9" x14ac:dyDescent="0.35">
      <c r="A1897" s="27" t="s">
        <v>1759</v>
      </c>
      <c r="B1897" s="8" t="s">
        <v>2951</v>
      </c>
      <c r="C1897" s="24">
        <v>162245</v>
      </c>
      <c r="D1897" s="26" t="s">
        <v>2643</v>
      </c>
      <c r="E1897" s="6" t="str">
        <f>IF(TicketTotals35[[#This Row],[New Tickets]]&gt;=500, "TRUE", "FALSE")</f>
        <v>FALSE</v>
      </c>
      <c r="F1897" s="28">
        <f>_xlfn.XLOOKUP(C1897,[1]Sheet1!$A$4:$A$1530,[1]Sheet1!$B$4:$B$1530)</f>
        <v>268</v>
      </c>
      <c r="G1897" s="4">
        <f>IF(TicketTotals35[[#This Row],[New Tickets]]&gt;499, TicketTotals35[[#This Row],[New Tickets]], 0)</f>
        <v>0</v>
      </c>
      <c r="H1897" s="3">
        <f>ROUND((TicketTotals35[[#This Row],[Billed Tickets]]/$F$5)*$F$6, 2)</f>
        <v>0</v>
      </c>
      <c r="I1897" s="2">
        <f>TicketTotals35[[#This Row],[Billed Tickets]]/$F$5</f>
        <v>0</v>
      </c>
    </row>
    <row r="1898" spans="1:9" ht="31" x14ac:dyDescent="0.35">
      <c r="A1898" s="27" t="s">
        <v>1759</v>
      </c>
      <c r="B1898" s="8" t="s">
        <v>2951</v>
      </c>
      <c r="C1898" s="24">
        <v>162271</v>
      </c>
      <c r="D1898" s="25" t="s">
        <v>2644</v>
      </c>
      <c r="E1898" s="6" t="str">
        <f>IF(TicketTotals35[[#This Row],[New Tickets]]&gt;=500, "TRUE", "FALSE")</f>
        <v>FALSE</v>
      </c>
      <c r="F1898" s="28">
        <f>_xlfn.XLOOKUP(C1898,[1]Sheet1!$A$4:$A$1530,[1]Sheet1!$B$4:$B$1530)</f>
        <v>13</v>
      </c>
      <c r="G1898" s="4">
        <f>IF(TicketTotals35[[#This Row],[New Tickets]]&gt;499, TicketTotals35[[#This Row],[New Tickets]], 0)</f>
        <v>0</v>
      </c>
      <c r="H1898" s="3">
        <f>ROUND((TicketTotals35[[#This Row],[Billed Tickets]]/$F$5)*$F$6, 2)</f>
        <v>0</v>
      </c>
      <c r="I1898" s="2">
        <f>TicketTotals35[[#This Row],[Billed Tickets]]/$F$5</f>
        <v>0</v>
      </c>
    </row>
    <row r="1899" spans="1:9" x14ac:dyDescent="0.35">
      <c r="A1899" s="27" t="s">
        <v>1759</v>
      </c>
      <c r="B1899" s="8" t="s">
        <v>2951</v>
      </c>
      <c r="C1899" s="24">
        <v>162335</v>
      </c>
      <c r="D1899" s="26" t="s">
        <v>3086</v>
      </c>
      <c r="E1899" s="6" t="str">
        <f>IF(TicketTotals35[[#This Row],[New Tickets]]&gt;=500, "TRUE", "FALSE")</f>
        <v>FALSE</v>
      </c>
      <c r="F1899" s="28">
        <f>_xlfn.XLOOKUP(C1899,[1]Sheet1!$A$4:$A$1530,[1]Sheet1!$B$4:$B$1530)</f>
        <v>0</v>
      </c>
      <c r="G1899" s="4">
        <f>IF(TicketTotals35[[#This Row],[New Tickets]]&gt;499, TicketTotals35[[#This Row],[New Tickets]], 0)</f>
        <v>0</v>
      </c>
      <c r="H1899" s="3">
        <f>ROUND((TicketTotals35[[#This Row],[Billed Tickets]]/$F$5)*$F$6, 2)</f>
        <v>0</v>
      </c>
      <c r="I1899" s="2">
        <f>TicketTotals35[[#This Row],[Billed Tickets]]/$F$5</f>
        <v>0</v>
      </c>
    </row>
    <row r="1900" spans="1:9" x14ac:dyDescent="0.35">
      <c r="A1900" s="27" t="s">
        <v>1759</v>
      </c>
      <c r="B1900" s="8" t="s">
        <v>2951</v>
      </c>
      <c r="C1900" s="24">
        <v>162340</v>
      </c>
      <c r="D1900" s="25" t="s">
        <v>2645</v>
      </c>
      <c r="E1900" s="6" t="str">
        <f>IF(TicketTotals35[[#This Row],[New Tickets]]&gt;=500, "TRUE", "FALSE")</f>
        <v>FALSE</v>
      </c>
      <c r="F1900" s="28">
        <f>_xlfn.XLOOKUP(C1900,[1]Sheet1!$A$4:$A$1530,[1]Sheet1!$B$4:$B$1530)</f>
        <v>1</v>
      </c>
      <c r="G1900" s="4">
        <f>IF(TicketTotals35[[#This Row],[New Tickets]]&gt;499, TicketTotals35[[#This Row],[New Tickets]], 0)</f>
        <v>0</v>
      </c>
      <c r="H1900" s="3">
        <f>ROUND((TicketTotals35[[#This Row],[Billed Tickets]]/$F$5)*$F$6, 2)</f>
        <v>0</v>
      </c>
      <c r="I1900" s="2">
        <f>TicketTotals35[[#This Row],[Billed Tickets]]/$F$5</f>
        <v>0</v>
      </c>
    </row>
    <row r="1901" spans="1:9" x14ac:dyDescent="0.35">
      <c r="A1901" s="27" t="s">
        <v>1759</v>
      </c>
      <c r="B1901" s="8" t="s">
        <v>2951</v>
      </c>
      <c r="C1901" s="24">
        <v>162347</v>
      </c>
      <c r="D1901" s="26" t="s">
        <v>2646</v>
      </c>
      <c r="E1901" s="6" t="str">
        <f>IF(TicketTotals35[[#This Row],[New Tickets]]&gt;=500, "TRUE", "FALSE")</f>
        <v>TRUE</v>
      </c>
      <c r="F1901" s="28">
        <f>_xlfn.XLOOKUP(C1901,[1]Sheet1!$A$4:$A$1530,[1]Sheet1!$B$4:$B$1530)</f>
        <v>2043</v>
      </c>
      <c r="G1901" s="4">
        <f>IF(TicketTotals35[[#This Row],[New Tickets]]&gt;499, TicketTotals35[[#This Row],[New Tickets]], 0)</f>
        <v>2043</v>
      </c>
      <c r="H1901" s="3">
        <f>ROUND((TicketTotals35[[#This Row],[Billed Tickets]]/$F$5)*$F$6, 2)</f>
        <v>1334.07</v>
      </c>
      <c r="I1901" s="2">
        <f>TicketTotals35[[#This Row],[Billed Tickets]]/$F$5</f>
        <v>2.5410801742511838E-4</v>
      </c>
    </row>
    <row r="1902" spans="1:9" x14ac:dyDescent="0.35">
      <c r="A1902" s="27" t="s">
        <v>1759</v>
      </c>
      <c r="B1902" s="8" t="s">
        <v>2951</v>
      </c>
      <c r="C1902" s="24">
        <v>162351</v>
      </c>
      <c r="D1902" s="25" t="s">
        <v>2647</v>
      </c>
      <c r="E1902" s="6" t="str">
        <f>IF(TicketTotals35[[#This Row],[New Tickets]]&gt;=500, "TRUE", "FALSE")</f>
        <v>FALSE</v>
      </c>
      <c r="F1902" s="28">
        <f>_xlfn.XLOOKUP(C1902,[1]Sheet1!$A$4:$A$1530,[1]Sheet1!$B$4:$B$1530)</f>
        <v>35</v>
      </c>
      <c r="G1902" s="4">
        <f>IF(TicketTotals35[[#This Row],[New Tickets]]&gt;499, TicketTotals35[[#This Row],[New Tickets]], 0)</f>
        <v>0</v>
      </c>
      <c r="H1902" s="3">
        <f>ROUND((TicketTotals35[[#This Row],[Billed Tickets]]/$F$5)*$F$6, 2)</f>
        <v>0</v>
      </c>
      <c r="I1902" s="2">
        <f>TicketTotals35[[#This Row],[Billed Tickets]]/$F$5</f>
        <v>0</v>
      </c>
    </row>
    <row r="1903" spans="1:9" x14ac:dyDescent="0.35">
      <c r="A1903" s="27" t="s">
        <v>1759</v>
      </c>
      <c r="B1903" s="8" t="s">
        <v>2951</v>
      </c>
      <c r="C1903" s="24">
        <v>162378</v>
      </c>
      <c r="D1903" s="26" t="s">
        <v>2893</v>
      </c>
      <c r="E1903" s="6" t="str">
        <f>IF(TicketTotals35[[#This Row],[New Tickets]]&gt;=500, "TRUE", "FALSE")</f>
        <v>FALSE</v>
      </c>
      <c r="F1903" s="28">
        <f>_xlfn.XLOOKUP(C1903,[1]Sheet1!$A$4:$A$1530,[1]Sheet1!$B$4:$B$1530)</f>
        <v>468</v>
      </c>
      <c r="G1903" s="4">
        <f>IF(TicketTotals35[[#This Row],[New Tickets]]&gt;499, TicketTotals35[[#This Row],[New Tickets]], 0)</f>
        <v>0</v>
      </c>
      <c r="H1903" s="3">
        <f>ROUND((TicketTotals35[[#This Row],[Billed Tickets]]/$F$5)*$F$6, 2)</f>
        <v>0</v>
      </c>
      <c r="I1903" s="2">
        <f>TicketTotals35[[#This Row],[Billed Tickets]]/$F$5</f>
        <v>0</v>
      </c>
    </row>
    <row r="1904" spans="1:9" x14ac:dyDescent="0.35">
      <c r="A1904" s="27" t="s">
        <v>1759</v>
      </c>
      <c r="B1904" s="8" t="s">
        <v>2951</v>
      </c>
      <c r="C1904" s="24">
        <v>162456</v>
      </c>
      <c r="D1904" s="25" t="s">
        <v>2648</v>
      </c>
      <c r="E1904" s="6" t="str">
        <f>IF(TicketTotals35[[#This Row],[New Tickets]]&gt;=500, "TRUE", "FALSE")</f>
        <v>FALSE</v>
      </c>
      <c r="F1904" s="28">
        <f>_xlfn.XLOOKUP(C1904,[1]Sheet1!$A$4:$A$1530,[1]Sheet1!$B$4:$B$1530)</f>
        <v>268</v>
      </c>
      <c r="G1904" s="4">
        <f>IF(TicketTotals35[[#This Row],[New Tickets]]&gt;499, TicketTotals35[[#This Row],[New Tickets]], 0)</f>
        <v>0</v>
      </c>
      <c r="H1904" s="3">
        <f>ROUND((TicketTotals35[[#This Row],[Billed Tickets]]/$F$5)*$F$6, 2)</f>
        <v>0</v>
      </c>
      <c r="I1904" s="2">
        <f>TicketTotals35[[#This Row],[Billed Tickets]]/$F$5</f>
        <v>0</v>
      </c>
    </row>
    <row r="1905" spans="1:9" x14ac:dyDescent="0.35">
      <c r="A1905" s="27" t="s">
        <v>1759</v>
      </c>
      <c r="B1905" s="8" t="s">
        <v>2951</v>
      </c>
      <c r="C1905" s="24">
        <v>162582</v>
      </c>
      <c r="D1905" s="26" t="s">
        <v>2649</v>
      </c>
      <c r="E1905" s="6" t="str">
        <f>IF(TicketTotals35[[#This Row],[New Tickets]]&gt;=500, "TRUE", "FALSE")</f>
        <v>FALSE</v>
      </c>
      <c r="F1905" s="28">
        <f>_xlfn.XLOOKUP(C1905,[1]Sheet1!$A$4:$A$1530,[1]Sheet1!$B$4:$B$1530)</f>
        <v>43</v>
      </c>
      <c r="G1905" s="4">
        <f>IF(TicketTotals35[[#This Row],[New Tickets]]&gt;499, TicketTotals35[[#This Row],[New Tickets]], 0)</f>
        <v>0</v>
      </c>
      <c r="H1905" s="3">
        <f>ROUND((TicketTotals35[[#This Row],[Billed Tickets]]/$F$5)*$F$6, 2)</f>
        <v>0</v>
      </c>
      <c r="I1905" s="2">
        <f>TicketTotals35[[#This Row],[Billed Tickets]]/$F$5</f>
        <v>0</v>
      </c>
    </row>
    <row r="1906" spans="1:9" x14ac:dyDescent="0.35">
      <c r="A1906" s="27" t="s">
        <v>1759</v>
      </c>
      <c r="B1906" s="8" t="s">
        <v>2951</v>
      </c>
      <c r="C1906" s="24">
        <v>162614</v>
      </c>
      <c r="D1906" s="25" t="s">
        <v>2650</v>
      </c>
      <c r="E1906" s="6" t="str">
        <f>IF(TicketTotals35[[#This Row],[New Tickets]]&gt;=500, "TRUE", "FALSE")</f>
        <v>FALSE</v>
      </c>
      <c r="F1906" s="28">
        <f>_xlfn.XLOOKUP(C1906,[1]Sheet1!$A$4:$A$1530,[1]Sheet1!$B$4:$B$1530)</f>
        <v>71</v>
      </c>
      <c r="G1906" s="4">
        <f>IF(TicketTotals35[[#This Row],[New Tickets]]&gt;499, TicketTotals35[[#This Row],[New Tickets]], 0)</f>
        <v>0</v>
      </c>
      <c r="H1906" s="3">
        <f>ROUND((TicketTotals35[[#This Row],[Billed Tickets]]/$F$5)*$F$6, 2)</f>
        <v>0</v>
      </c>
      <c r="I1906" s="2">
        <f>TicketTotals35[[#This Row],[Billed Tickets]]/$F$5</f>
        <v>0</v>
      </c>
    </row>
    <row r="1907" spans="1:9" x14ac:dyDescent="0.35">
      <c r="A1907" s="27" t="s">
        <v>1759</v>
      </c>
      <c r="B1907" s="8" t="s">
        <v>2951</v>
      </c>
      <c r="C1907" s="24">
        <v>162667</v>
      </c>
      <c r="D1907" s="26" t="s">
        <v>2651</v>
      </c>
      <c r="E1907" s="6" t="str">
        <f>IF(TicketTotals35[[#This Row],[New Tickets]]&gt;=500, "TRUE", "FALSE")</f>
        <v>TRUE</v>
      </c>
      <c r="F1907" s="28">
        <f>_xlfn.XLOOKUP(C1907,[1]Sheet1!$A$4:$A$1530,[1]Sheet1!$B$4:$B$1530)</f>
        <v>648</v>
      </c>
      <c r="G1907" s="4">
        <f>IF(TicketTotals35[[#This Row],[New Tickets]]&gt;499, TicketTotals35[[#This Row],[New Tickets]], 0)</f>
        <v>648</v>
      </c>
      <c r="H1907" s="3">
        <f>ROUND((TicketTotals35[[#This Row],[Billed Tickets]]/$F$5)*$F$6, 2)</f>
        <v>423.14</v>
      </c>
      <c r="I1907" s="2">
        <f>TicketTotals35[[#This Row],[Billed Tickets]]/$F$5</f>
        <v>8.0598137685500103E-5</v>
      </c>
    </row>
    <row r="1908" spans="1:9" x14ac:dyDescent="0.35">
      <c r="A1908" s="27" t="s">
        <v>1759</v>
      </c>
      <c r="B1908" s="8" t="s">
        <v>2951</v>
      </c>
      <c r="C1908" s="24">
        <v>162746</v>
      </c>
      <c r="D1908" s="25" t="s">
        <v>2652</v>
      </c>
      <c r="E1908" s="6" t="str">
        <f>IF(TicketTotals35[[#This Row],[New Tickets]]&gt;=500, "TRUE", "FALSE")</f>
        <v>FALSE</v>
      </c>
      <c r="F1908" s="28">
        <f>_xlfn.XLOOKUP(C1908,[1]Sheet1!$A$4:$A$1530,[1]Sheet1!$B$4:$B$1530)</f>
        <v>180</v>
      </c>
      <c r="G1908" s="4">
        <f>IF(TicketTotals35[[#This Row],[New Tickets]]&gt;499, TicketTotals35[[#This Row],[New Tickets]], 0)</f>
        <v>0</v>
      </c>
      <c r="H1908" s="3">
        <f>ROUND((TicketTotals35[[#This Row],[Billed Tickets]]/$F$5)*$F$6, 2)</f>
        <v>0</v>
      </c>
      <c r="I1908" s="2">
        <f>TicketTotals35[[#This Row],[Billed Tickets]]/$F$5</f>
        <v>0</v>
      </c>
    </row>
    <row r="1909" spans="1:9" x14ac:dyDescent="0.35">
      <c r="A1909" s="27" t="s">
        <v>1759</v>
      </c>
      <c r="B1909" s="8" t="s">
        <v>2951</v>
      </c>
      <c r="C1909" s="24">
        <v>162826</v>
      </c>
      <c r="D1909" s="26" t="s">
        <v>2653</v>
      </c>
      <c r="E1909" s="6" t="str">
        <f>IF(TicketTotals35[[#This Row],[New Tickets]]&gt;=500, "TRUE", "FALSE")</f>
        <v>TRUE</v>
      </c>
      <c r="F1909" s="28">
        <f>_xlfn.XLOOKUP(C1909,[1]Sheet1!$A$4:$A$1530,[1]Sheet1!$B$4:$B$1530)</f>
        <v>883</v>
      </c>
      <c r="G1909" s="4">
        <f>IF(TicketTotals35[[#This Row],[New Tickets]]&gt;499, TicketTotals35[[#This Row],[New Tickets]], 0)</f>
        <v>883</v>
      </c>
      <c r="H1909" s="3">
        <f>ROUND((TicketTotals35[[#This Row],[Billed Tickets]]/$F$5)*$F$6, 2)</f>
        <v>576.59</v>
      </c>
      <c r="I1909" s="2">
        <f>TicketTotals35[[#This Row],[Billed Tickets]]/$F$5</f>
        <v>1.0982740058070461E-4</v>
      </c>
    </row>
    <row r="1910" spans="1:9" x14ac:dyDescent="0.35">
      <c r="A1910" s="27" t="s">
        <v>1759</v>
      </c>
      <c r="B1910" s="8" t="s">
        <v>2951</v>
      </c>
      <c r="C1910" s="24">
        <v>162950</v>
      </c>
      <c r="D1910" s="25" t="s">
        <v>2654</v>
      </c>
      <c r="E1910" s="6" t="str">
        <f>IF(TicketTotals35[[#This Row],[New Tickets]]&gt;=500, "TRUE", "FALSE")</f>
        <v>FALSE</v>
      </c>
      <c r="F1910" s="28">
        <f>_xlfn.XLOOKUP(C1910,[1]Sheet1!$A$4:$A$1530,[1]Sheet1!$B$4:$B$1530)</f>
        <v>37</v>
      </c>
      <c r="G1910" s="4">
        <f>IF(TicketTotals35[[#This Row],[New Tickets]]&gt;499, TicketTotals35[[#This Row],[New Tickets]], 0)</f>
        <v>0</v>
      </c>
      <c r="H1910" s="3">
        <f>ROUND((TicketTotals35[[#This Row],[Billed Tickets]]/$F$5)*$F$6, 2)</f>
        <v>0</v>
      </c>
      <c r="I1910" s="2">
        <f>TicketTotals35[[#This Row],[Billed Tickets]]/$F$5</f>
        <v>0</v>
      </c>
    </row>
    <row r="1911" spans="1:9" x14ac:dyDescent="0.35">
      <c r="A1911" s="27" t="s">
        <v>1759</v>
      </c>
      <c r="B1911" s="8" t="s">
        <v>2951</v>
      </c>
      <c r="C1911" s="24">
        <v>162957</v>
      </c>
      <c r="D1911" s="26" t="s">
        <v>2655</v>
      </c>
      <c r="E1911" s="6" t="str">
        <f>IF(TicketTotals35[[#This Row],[New Tickets]]&gt;=500, "TRUE", "FALSE")</f>
        <v>FALSE</v>
      </c>
      <c r="F1911" s="28">
        <f>_xlfn.XLOOKUP(C1911,[1]Sheet1!$A$4:$A$1530,[1]Sheet1!$B$4:$B$1530)</f>
        <v>98</v>
      </c>
      <c r="G1911" s="4">
        <f>IF(TicketTotals35[[#This Row],[New Tickets]]&gt;499, TicketTotals35[[#This Row],[New Tickets]], 0)</f>
        <v>0</v>
      </c>
      <c r="H1911" s="3">
        <f>ROUND((TicketTotals35[[#This Row],[Billed Tickets]]/$F$5)*$F$6, 2)</f>
        <v>0</v>
      </c>
      <c r="I1911" s="2">
        <f>TicketTotals35[[#This Row],[Billed Tickets]]/$F$5</f>
        <v>0</v>
      </c>
    </row>
    <row r="1912" spans="1:9" x14ac:dyDescent="0.35">
      <c r="A1912" s="27" t="s">
        <v>1759</v>
      </c>
      <c r="B1912" s="8" t="s">
        <v>2951</v>
      </c>
      <c r="C1912" s="24">
        <v>162983</v>
      </c>
      <c r="D1912" s="25" t="s">
        <v>2656</v>
      </c>
      <c r="E1912" s="6" t="str">
        <f>IF(TicketTotals35[[#This Row],[New Tickets]]&gt;=500, "TRUE", "FALSE")</f>
        <v>FALSE</v>
      </c>
      <c r="F1912" s="28">
        <f>_xlfn.XLOOKUP(C1912,[1]Sheet1!$A$4:$A$1530,[1]Sheet1!$B$4:$B$1530)</f>
        <v>112</v>
      </c>
      <c r="G1912" s="4">
        <f>IF(TicketTotals35[[#This Row],[New Tickets]]&gt;499, TicketTotals35[[#This Row],[New Tickets]], 0)</f>
        <v>0</v>
      </c>
      <c r="H1912" s="3">
        <f>ROUND((TicketTotals35[[#This Row],[Billed Tickets]]/$F$5)*$F$6, 2)</f>
        <v>0</v>
      </c>
      <c r="I1912" s="2">
        <f>TicketTotals35[[#This Row],[Billed Tickets]]/$F$5</f>
        <v>0</v>
      </c>
    </row>
    <row r="1913" spans="1:9" x14ac:dyDescent="0.35">
      <c r="A1913" s="27" t="s">
        <v>1759</v>
      </c>
      <c r="B1913" s="8" t="s">
        <v>2951</v>
      </c>
      <c r="C1913" s="24">
        <v>163035</v>
      </c>
      <c r="D1913" s="26" t="s">
        <v>2657</v>
      </c>
      <c r="E1913" s="6" t="str">
        <f>IF(TicketTotals35[[#This Row],[New Tickets]]&gt;=500, "TRUE", "FALSE")</f>
        <v>FALSE</v>
      </c>
      <c r="F1913" s="28">
        <f>_xlfn.XLOOKUP(C1913,[1]Sheet1!$A$4:$A$1530,[1]Sheet1!$B$4:$B$1530)</f>
        <v>9</v>
      </c>
      <c r="G1913" s="4">
        <f>IF(TicketTotals35[[#This Row],[New Tickets]]&gt;499, TicketTotals35[[#This Row],[New Tickets]], 0)</f>
        <v>0</v>
      </c>
      <c r="H1913" s="3">
        <f>ROUND((TicketTotals35[[#This Row],[Billed Tickets]]/$F$5)*$F$6, 2)</f>
        <v>0</v>
      </c>
      <c r="I1913" s="2">
        <f>TicketTotals35[[#This Row],[Billed Tickets]]/$F$5</f>
        <v>0</v>
      </c>
    </row>
    <row r="1914" spans="1:9" x14ac:dyDescent="0.35">
      <c r="A1914" s="27" t="s">
        <v>1759</v>
      </c>
      <c r="B1914" s="8" t="s">
        <v>2951</v>
      </c>
      <c r="C1914" s="24">
        <v>163122</v>
      </c>
      <c r="D1914" s="25" t="s">
        <v>3087</v>
      </c>
      <c r="E1914" s="6" t="str">
        <f>IF(TicketTotals35[[#This Row],[New Tickets]]&gt;=500, "TRUE", "FALSE")</f>
        <v>FALSE</v>
      </c>
      <c r="F1914" s="28">
        <f>_xlfn.XLOOKUP(C1914,[1]Sheet1!$A$4:$A$1530,[1]Sheet1!$B$4:$B$1530)</f>
        <v>8</v>
      </c>
      <c r="G1914" s="4">
        <f>IF(TicketTotals35[[#This Row],[New Tickets]]&gt;499, TicketTotals35[[#This Row],[New Tickets]], 0)</f>
        <v>0</v>
      </c>
      <c r="H1914" s="3">
        <f>ROUND((TicketTotals35[[#This Row],[Billed Tickets]]/$F$5)*$F$6, 2)</f>
        <v>0</v>
      </c>
      <c r="I1914" s="2">
        <f>TicketTotals35[[#This Row],[Billed Tickets]]/$F$5</f>
        <v>0</v>
      </c>
    </row>
    <row r="1915" spans="1:9" ht="31" x14ac:dyDescent="0.35">
      <c r="A1915" s="27" t="s">
        <v>1759</v>
      </c>
      <c r="B1915" s="8" t="s">
        <v>2951</v>
      </c>
      <c r="C1915" s="24">
        <v>163155</v>
      </c>
      <c r="D1915" s="26" t="s">
        <v>2658</v>
      </c>
      <c r="E1915" s="6" t="str">
        <f>IF(TicketTotals35[[#This Row],[New Tickets]]&gt;=500, "TRUE", "FALSE")</f>
        <v>FALSE</v>
      </c>
      <c r="F1915" s="28">
        <f>_xlfn.XLOOKUP(C1915,[1]Sheet1!$A$4:$A$1530,[1]Sheet1!$B$4:$B$1530)</f>
        <v>3</v>
      </c>
      <c r="G1915" s="4">
        <f>IF(TicketTotals35[[#This Row],[New Tickets]]&gt;499, TicketTotals35[[#This Row],[New Tickets]], 0)</f>
        <v>0</v>
      </c>
      <c r="H1915" s="3">
        <f>ROUND((TicketTotals35[[#This Row],[Billed Tickets]]/$F$5)*$F$6, 2)</f>
        <v>0</v>
      </c>
      <c r="I1915" s="2">
        <f>TicketTotals35[[#This Row],[Billed Tickets]]/$F$5</f>
        <v>0</v>
      </c>
    </row>
    <row r="1916" spans="1:9" x14ac:dyDescent="0.35">
      <c r="A1916" s="27" t="s">
        <v>1759</v>
      </c>
      <c r="B1916" s="8" t="s">
        <v>2951</v>
      </c>
      <c r="C1916" s="24">
        <v>163167</v>
      </c>
      <c r="D1916" s="26" t="s">
        <v>2659</v>
      </c>
      <c r="E1916" s="6" t="str">
        <f>IF(TicketTotals35[[#This Row],[New Tickets]]&gt;=500, "TRUE", "FALSE")</f>
        <v>FALSE</v>
      </c>
      <c r="F1916" s="28">
        <f>_xlfn.XLOOKUP(C1916,[1]Sheet1!$A$4:$A$1530,[1]Sheet1!$B$4:$B$1530)</f>
        <v>335</v>
      </c>
      <c r="G1916" s="4">
        <f>IF(TicketTotals35[[#This Row],[New Tickets]]&gt;499, TicketTotals35[[#This Row],[New Tickets]], 0)</f>
        <v>0</v>
      </c>
      <c r="H1916" s="3">
        <f>ROUND((TicketTotals35[[#This Row],[Billed Tickets]]/$F$5)*$F$6, 2)</f>
        <v>0</v>
      </c>
      <c r="I1916" s="2">
        <f>TicketTotals35[[#This Row],[Billed Tickets]]/$F$5</f>
        <v>0</v>
      </c>
    </row>
    <row r="1917" spans="1:9" x14ac:dyDescent="0.35">
      <c r="A1917" s="27" t="s">
        <v>1759</v>
      </c>
      <c r="B1917" s="8" t="s">
        <v>2951</v>
      </c>
      <c r="C1917" s="24">
        <v>163194</v>
      </c>
      <c r="D1917" s="26" t="s">
        <v>2660</v>
      </c>
      <c r="E1917" s="6" t="str">
        <f>IF(TicketTotals35[[#This Row],[New Tickets]]&gt;=500, "TRUE", "FALSE")</f>
        <v>FALSE</v>
      </c>
      <c r="F1917" s="28">
        <f>_xlfn.XLOOKUP(C1917,[1]Sheet1!$A$4:$A$1530,[1]Sheet1!$B$4:$B$1530)</f>
        <v>96</v>
      </c>
      <c r="G1917" s="4">
        <f>IF(TicketTotals35[[#This Row],[New Tickets]]&gt;499, TicketTotals35[[#This Row],[New Tickets]], 0)</f>
        <v>0</v>
      </c>
      <c r="H1917" s="3">
        <f>ROUND((TicketTotals35[[#This Row],[Billed Tickets]]/$F$5)*$F$6, 2)</f>
        <v>0</v>
      </c>
      <c r="I1917" s="2">
        <f>TicketTotals35[[#This Row],[Billed Tickets]]/$F$5</f>
        <v>0</v>
      </c>
    </row>
    <row r="1918" spans="1:9" x14ac:dyDescent="0.35">
      <c r="A1918" s="27" t="s">
        <v>1759</v>
      </c>
      <c r="B1918" s="8" t="s">
        <v>2951</v>
      </c>
      <c r="C1918" s="24">
        <v>163247</v>
      </c>
      <c r="D1918" s="25" t="s">
        <v>2661</v>
      </c>
      <c r="E1918" s="6" t="str">
        <f>IF(TicketTotals35[[#This Row],[New Tickets]]&gt;=500, "TRUE", "FALSE")</f>
        <v>FALSE</v>
      </c>
      <c r="F1918" s="28">
        <f>_xlfn.XLOOKUP(C1918,[1]Sheet1!$A$4:$A$1530,[1]Sheet1!$B$4:$B$1530)</f>
        <v>67</v>
      </c>
      <c r="G1918" s="4">
        <f>IF(TicketTotals35[[#This Row],[New Tickets]]&gt;499, TicketTotals35[[#This Row],[New Tickets]], 0)</f>
        <v>0</v>
      </c>
      <c r="H1918" s="3">
        <f>ROUND((TicketTotals35[[#This Row],[Billed Tickets]]/$F$5)*$F$6, 2)</f>
        <v>0</v>
      </c>
      <c r="I1918" s="2">
        <f>TicketTotals35[[#This Row],[Billed Tickets]]/$F$5</f>
        <v>0</v>
      </c>
    </row>
    <row r="1919" spans="1:9" x14ac:dyDescent="0.35">
      <c r="A1919" s="27" t="s">
        <v>1759</v>
      </c>
      <c r="B1919" s="8" t="s">
        <v>2951</v>
      </c>
      <c r="C1919" s="24">
        <v>163274</v>
      </c>
      <c r="D1919" s="26" t="s">
        <v>2662</v>
      </c>
      <c r="E1919" s="6" t="str">
        <f>IF(TicketTotals35[[#This Row],[New Tickets]]&gt;=500, "TRUE", "FALSE")</f>
        <v>TRUE</v>
      </c>
      <c r="F1919" s="28">
        <f>_xlfn.XLOOKUP(C1919,[1]Sheet1!$A$4:$A$1530,[1]Sheet1!$B$4:$B$1530)</f>
        <v>1842</v>
      </c>
      <c r="G1919" s="4">
        <f>IF(TicketTotals35[[#This Row],[New Tickets]]&gt;499, TicketTotals35[[#This Row],[New Tickets]], 0)</f>
        <v>1842</v>
      </c>
      <c r="H1919" s="3">
        <f>ROUND((TicketTotals35[[#This Row],[Billed Tickets]]/$F$5)*$F$6, 2)</f>
        <v>1202.82</v>
      </c>
      <c r="I1919" s="2">
        <f>TicketTotals35[[#This Row],[Billed Tickets]]/$F$5</f>
        <v>2.2910766916156046E-4</v>
      </c>
    </row>
    <row r="1920" spans="1:9" x14ac:dyDescent="0.35">
      <c r="A1920" s="27" t="s">
        <v>1759</v>
      </c>
      <c r="B1920" s="8" t="s">
        <v>2951</v>
      </c>
      <c r="C1920" s="24">
        <v>163300</v>
      </c>
      <c r="D1920" s="25" t="s">
        <v>2663</v>
      </c>
      <c r="E1920" s="6" t="str">
        <f>IF(TicketTotals35[[#This Row],[New Tickets]]&gt;=500, "TRUE", "FALSE")</f>
        <v>TRUE</v>
      </c>
      <c r="F1920" s="28">
        <f>_xlfn.XLOOKUP(C1920,[1]Sheet1!$A$4:$A$1530,[1]Sheet1!$B$4:$B$1530)</f>
        <v>506</v>
      </c>
      <c r="G1920" s="4">
        <f>IF(TicketTotals35[[#This Row],[New Tickets]]&gt;499, TicketTotals35[[#This Row],[New Tickets]], 0)</f>
        <v>506</v>
      </c>
      <c r="H1920" s="3">
        <f>ROUND((TicketTotals35[[#This Row],[Billed Tickets]]/$F$5)*$F$6, 2)</f>
        <v>330.42</v>
      </c>
      <c r="I1920" s="2">
        <f>TicketTotals35[[#This Row],[Billed Tickets]]/$F$5</f>
        <v>6.2936200106270131E-5</v>
      </c>
    </row>
    <row r="1921" spans="1:9" x14ac:dyDescent="0.35">
      <c r="A1921" s="27" t="s">
        <v>1759</v>
      </c>
      <c r="B1921" s="8" t="s">
        <v>2951</v>
      </c>
      <c r="C1921" s="24">
        <v>163463</v>
      </c>
      <c r="D1921" s="26" t="s">
        <v>2664</v>
      </c>
      <c r="E1921" s="6" t="str">
        <f>IF(TicketTotals35[[#This Row],[New Tickets]]&gt;=500, "TRUE", "FALSE")</f>
        <v>FALSE</v>
      </c>
      <c r="F1921" s="28">
        <f>_xlfn.XLOOKUP(C1921,[1]Sheet1!$A$4:$A$1530,[1]Sheet1!$B$4:$B$1530)</f>
        <v>101</v>
      </c>
      <c r="G1921" s="4">
        <f>IF(TicketTotals35[[#This Row],[New Tickets]]&gt;499, TicketTotals35[[#This Row],[New Tickets]], 0)</f>
        <v>0</v>
      </c>
      <c r="H1921" s="3">
        <f>ROUND((TicketTotals35[[#This Row],[Billed Tickets]]/$F$5)*$F$6, 2)</f>
        <v>0</v>
      </c>
      <c r="I1921" s="2">
        <f>TicketTotals35[[#This Row],[Billed Tickets]]/$F$5</f>
        <v>0</v>
      </c>
    </row>
    <row r="1922" spans="1:9" x14ac:dyDescent="0.35">
      <c r="A1922" s="27" t="s">
        <v>1759</v>
      </c>
      <c r="B1922" s="8" t="s">
        <v>2951</v>
      </c>
      <c r="C1922" s="24">
        <v>163626</v>
      </c>
      <c r="D1922" s="25" t="s">
        <v>2665</v>
      </c>
      <c r="E1922" s="6" t="str">
        <f>IF(TicketTotals35[[#This Row],[New Tickets]]&gt;=500, "TRUE", "FALSE")</f>
        <v>FALSE</v>
      </c>
      <c r="F1922" s="28">
        <f>_xlfn.XLOOKUP(C1922,[1]Sheet1!$A$4:$A$1530,[1]Sheet1!$B$4:$B$1530)</f>
        <v>12</v>
      </c>
      <c r="G1922" s="4">
        <f>IF(TicketTotals35[[#This Row],[New Tickets]]&gt;499, TicketTotals35[[#This Row],[New Tickets]], 0)</f>
        <v>0</v>
      </c>
      <c r="H1922" s="3">
        <f>ROUND((TicketTotals35[[#This Row],[Billed Tickets]]/$F$5)*$F$6, 2)</f>
        <v>0</v>
      </c>
      <c r="I1922" s="2">
        <f>TicketTotals35[[#This Row],[Billed Tickets]]/$F$5</f>
        <v>0</v>
      </c>
    </row>
    <row r="1923" spans="1:9" x14ac:dyDescent="0.35">
      <c r="A1923" s="27" t="s">
        <v>1759</v>
      </c>
      <c r="B1923" s="8" t="s">
        <v>2951</v>
      </c>
      <c r="C1923" s="24">
        <v>163743</v>
      </c>
      <c r="D1923" s="26" t="s">
        <v>2667</v>
      </c>
      <c r="E1923" s="6" t="str">
        <f>IF(TicketTotals35[[#This Row],[New Tickets]]&gt;=500, "TRUE", "FALSE")</f>
        <v>FALSE</v>
      </c>
      <c r="F1923" s="28">
        <f>_xlfn.XLOOKUP(C1923,[1]Sheet1!$A$4:$A$1530,[1]Sheet1!$B$4:$B$1530)</f>
        <v>0</v>
      </c>
      <c r="G1923" s="4">
        <f>IF(TicketTotals35[[#This Row],[New Tickets]]&gt;499, TicketTotals35[[#This Row],[New Tickets]], 0)</f>
        <v>0</v>
      </c>
      <c r="H1923" s="3">
        <f>ROUND((TicketTotals35[[#This Row],[Billed Tickets]]/$F$5)*$F$6, 2)</f>
        <v>0</v>
      </c>
      <c r="I1923" s="2">
        <f>TicketTotals35[[#This Row],[Billed Tickets]]/$F$5</f>
        <v>0</v>
      </c>
    </row>
    <row r="1924" spans="1:9" x14ac:dyDescent="0.35">
      <c r="A1924" s="27" t="s">
        <v>1759</v>
      </c>
      <c r="B1924" s="8" t="s">
        <v>2951</v>
      </c>
      <c r="C1924" s="24">
        <v>163746</v>
      </c>
      <c r="D1924" s="25" t="s">
        <v>2668</v>
      </c>
      <c r="E1924" s="6" t="str">
        <f>IF(TicketTotals35[[#This Row],[New Tickets]]&gt;=500, "TRUE", "FALSE")</f>
        <v>FALSE</v>
      </c>
      <c r="F1924" s="28">
        <f>_xlfn.XLOOKUP(C1924,[1]Sheet1!$A$4:$A$1530,[1]Sheet1!$B$4:$B$1530)</f>
        <v>75</v>
      </c>
      <c r="G1924" s="4">
        <f>IF(TicketTotals35[[#This Row],[New Tickets]]&gt;499, TicketTotals35[[#This Row],[New Tickets]], 0)</f>
        <v>0</v>
      </c>
      <c r="H1924" s="3">
        <f>ROUND((TicketTotals35[[#This Row],[Billed Tickets]]/$F$5)*$F$6, 2)</f>
        <v>0</v>
      </c>
      <c r="I1924" s="2">
        <f>TicketTotals35[[#This Row],[Billed Tickets]]/$F$5</f>
        <v>0</v>
      </c>
    </row>
    <row r="1925" spans="1:9" x14ac:dyDescent="0.35">
      <c r="A1925" s="27" t="s">
        <v>1759</v>
      </c>
      <c r="B1925" s="8" t="s">
        <v>2951</v>
      </c>
      <c r="C1925" s="24">
        <v>163760</v>
      </c>
      <c r="D1925" s="26" t="s">
        <v>2669</v>
      </c>
      <c r="E1925" s="6" t="str">
        <f>IF(TicketTotals35[[#This Row],[New Tickets]]&gt;=500, "TRUE", "FALSE")</f>
        <v>FALSE</v>
      </c>
      <c r="F1925" s="28">
        <f>_xlfn.XLOOKUP(C1925,[1]Sheet1!$A$4:$A$1530,[1]Sheet1!$B$4:$B$1530)</f>
        <v>45</v>
      </c>
      <c r="G1925" s="4">
        <f>IF(TicketTotals35[[#This Row],[New Tickets]]&gt;499, TicketTotals35[[#This Row],[New Tickets]], 0)</f>
        <v>0</v>
      </c>
      <c r="H1925" s="3">
        <f>ROUND((TicketTotals35[[#This Row],[Billed Tickets]]/$F$5)*$F$6, 2)</f>
        <v>0</v>
      </c>
      <c r="I1925" s="2">
        <f>TicketTotals35[[#This Row],[Billed Tickets]]/$F$5</f>
        <v>0</v>
      </c>
    </row>
    <row r="1926" spans="1:9" x14ac:dyDescent="0.35">
      <c r="A1926" s="27" t="s">
        <v>1759</v>
      </c>
      <c r="B1926" s="8" t="s">
        <v>2951</v>
      </c>
      <c r="C1926" s="24">
        <v>163817</v>
      </c>
      <c r="D1926" s="25" t="s">
        <v>3088</v>
      </c>
      <c r="E1926" s="6" t="str">
        <f>IF(TicketTotals35[[#This Row],[New Tickets]]&gt;=500, "TRUE", "FALSE")</f>
        <v>FALSE</v>
      </c>
      <c r="F1926" s="28">
        <f>_xlfn.XLOOKUP(C1926,[1]Sheet1!$A$4:$A$1530,[1]Sheet1!$B$4:$B$1530)</f>
        <v>48</v>
      </c>
      <c r="G1926" s="4">
        <f>IF(TicketTotals35[[#This Row],[New Tickets]]&gt;499, TicketTotals35[[#This Row],[New Tickets]], 0)</f>
        <v>0</v>
      </c>
      <c r="H1926" s="3">
        <f>ROUND((TicketTotals35[[#This Row],[Billed Tickets]]/$F$5)*$F$6, 2)</f>
        <v>0</v>
      </c>
      <c r="I1926" s="2">
        <f>TicketTotals35[[#This Row],[Billed Tickets]]/$F$5</f>
        <v>0</v>
      </c>
    </row>
    <row r="1927" spans="1:9" x14ac:dyDescent="0.35">
      <c r="A1927" s="27" t="s">
        <v>1759</v>
      </c>
      <c r="B1927" s="8" t="s">
        <v>2951</v>
      </c>
      <c r="C1927" s="24">
        <v>163828</v>
      </c>
      <c r="D1927" s="26" t="s">
        <v>2670</v>
      </c>
      <c r="E1927" s="6" t="str">
        <f>IF(TicketTotals35[[#This Row],[New Tickets]]&gt;=500, "TRUE", "FALSE")</f>
        <v>FALSE</v>
      </c>
      <c r="F1927" s="28">
        <f>_xlfn.XLOOKUP(C1927,[1]Sheet1!$A$4:$A$1530,[1]Sheet1!$B$4:$B$1530)</f>
        <v>186</v>
      </c>
      <c r="G1927" s="4">
        <f>IF(TicketTotals35[[#This Row],[New Tickets]]&gt;499, TicketTotals35[[#This Row],[New Tickets]], 0)</f>
        <v>0</v>
      </c>
      <c r="H1927" s="3">
        <f>ROUND((TicketTotals35[[#This Row],[Billed Tickets]]/$F$5)*$F$6, 2)</f>
        <v>0</v>
      </c>
      <c r="I1927" s="2">
        <f>TicketTotals35[[#This Row],[Billed Tickets]]/$F$5</f>
        <v>0</v>
      </c>
    </row>
    <row r="1928" spans="1:9" x14ac:dyDescent="0.35">
      <c r="A1928" s="27" t="s">
        <v>1759</v>
      </c>
      <c r="B1928" s="8" t="s">
        <v>2951</v>
      </c>
      <c r="C1928" s="24">
        <v>163910</v>
      </c>
      <c r="D1928" s="25" t="s">
        <v>2671</v>
      </c>
      <c r="E1928" s="6" t="str">
        <f>IF(TicketTotals35[[#This Row],[New Tickets]]&gt;=500, "TRUE", "FALSE")</f>
        <v>FALSE</v>
      </c>
      <c r="F1928" s="28">
        <f>_xlfn.XLOOKUP(C1928,[1]Sheet1!$A$4:$A$1530,[1]Sheet1!$B$4:$B$1530)</f>
        <v>27</v>
      </c>
      <c r="G1928" s="4">
        <f>IF(TicketTotals35[[#This Row],[New Tickets]]&gt;499, TicketTotals35[[#This Row],[New Tickets]], 0)</f>
        <v>0</v>
      </c>
      <c r="H1928" s="3">
        <f>ROUND((TicketTotals35[[#This Row],[Billed Tickets]]/$F$5)*$F$6, 2)</f>
        <v>0</v>
      </c>
      <c r="I1928" s="2">
        <f>TicketTotals35[[#This Row],[Billed Tickets]]/$F$5</f>
        <v>0</v>
      </c>
    </row>
    <row r="1929" spans="1:9" ht="31" x14ac:dyDescent="0.35">
      <c r="A1929" s="27" t="s">
        <v>1759</v>
      </c>
      <c r="B1929" s="8" t="s">
        <v>2951</v>
      </c>
      <c r="C1929" s="24">
        <v>163968</v>
      </c>
      <c r="D1929" s="26" t="s">
        <v>2689</v>
      </c>
      <c r="E1929" s="6" t="str">
        <f>IF(TicketTotals35[[#This Row],[New Tickets]]&gt;=500, "TRUE", "FALSE")</f>
        <v>TRUE</v>
      </c>
      <c r="F1929" s="28">
        <f>_xlfn.XLOOKUP(C1929,[1]Sheet1!$A$4:$A$1530,[1]Sheet1!$B$4:$B$1530)</f>
        <v>3159</v>
      </c>
      <c r="G1929" s="4">
        <f>IF(TicketTotals35[[#This Row],[New Tickets]]&gt;499, TicketTotals35[[#This Row],[New Tickets]], 0)</f>
        <v>3159</v>
      </c>
      <c r="H1929" s="3">
        <f>ROUND((TicketTotals35[[#This Row],[Billed Tickets]]/$F$5)*$F$6, 2)</f>
        <v>2062.81</v>
      </c>
      <c r="I1929" s="2">
        <f>TicketTotals35[[#This Row],[Billed Tickets]]/$F$5</f>
        <v>3.9291592121681298E-4</v>
      </c>
    </row>
    <row r="1930" spans="1:9" x14ac:dyDescent="0.35">
      <c r="A1930" s="27" t="s">
        <v>1759</v>
      </c>
      <c r="B1930" s="8" t="s">
        <v>2951</v>
      </c>
      <c r="C1930" s="24">
        <v>163997</v>
      </c>
      <c r="D1930" s="25" t="s">
        <v>2672</v>
      </c>
      <c r="E1930" s="6" t="str">
        <f>IF(TicketTotals35[[#This Row],[New Tickets]]&gt;=500, "TRUE", "FALSE")</f>
        <v>FALSE</v>
      </c>
      <c r="F1930" s="28">
        <f>_xlfn.XLOOKUP(C1930,[1]Sheet1!$A$4:$A$1530,[1]Sheet1!$B$4:$B$1530)</f>
        <v>35</v>
      </c>
      <c r="G1930" s="4">
        <f>IF(TicketTotals35[[#This Row],[New Tickets]]&gt;499, TicketTotals35[[#This Row],[New Tickets]], 0)</f>
        <v>0</v>
      </c>
      <c r="H1930" s="3">
        <f>ROUND((TicketTotals35[[#This Row],[Billed Tickets]]/$F$5)*$F$6, 2)</f>
        <v>0</v>
      </c>
      <c r="I1930" s="2">
        <f>TicketTotals35[[#This Row],[Billed Tickets]]/$F$5</f>
        <v>0</v>
      </c>
    </row>
    <row r="1931" spans="1:9" x14ac:dyDescent="0.35">
      <c r="A1931" s="27" t="s">
        <v>1759</v>
      </c>
      <c r="B1931" s="8" t="s">
        <v>2951</v>
      </c>
      <c r="C1931" s="24">
        <v>164011</v>
      </c>
      <c r="D1931" s="26" t="s">
        <v>3089</v>
      </c>
      <c r="E1931" s="6" t="str">
        <f>IF(TicketTotals35[[#This Row],[New Tickets]]&gt;=500, "TRUE", "FALSE")</f>
        <v>TRUE</v>
      </c>
      <c r="F1931" s="28">
        <f>_xlfn.XLOOKUP(C1931,[1]Sheet1!$A$4:$A$1530,[1]Sheet1!$B$4:$B$1530)</f>
        <v>1269</v>
      </c>
      <c r="G1931" s="4">
        <f>IF(TicketTotals35[[#This Row],[New Tickets]]&gt;499, TicketTotals35[[#This Row],[New Tickets]], 0)</f>
        <v>1269</v>
      </c>
      <c r="H1931" s="3">
        <f>ROUND((TicketTotals35[[#This Row],[Billed Tickets]]/$F$5)*$F$6, 2)</f>
        <v>828.65</v>
      </c>
      <c r="I1931" s="2">
        <f>TicketTotals35[[#This Row],[Billed Tickets]]/$F$5</f>
        <v>1.5783801963410436E-4</v>
      </c>
    </row>
    <row r="1932" spans="1:9" x14ac:dyDescent="0.35">
      <c r="A1932" s="27" t="s">
        <v>1759</v>
      </c>
      <c r="B1932" s="8" t="s">
        <v>2951</v>
      </c>
      <c r="C1932" s="24">
        <v>164012</v>
      </c>
      <c r="D1932" s="25" t="s">
        <v>3090</v>
      </c>
      <c r="E1932" s="6" t="str">
        <f>IF(TicketTotals35[[#This Row],[New Tickets]]&gt;=500, "TRUE", "FALSE")</f>
        <v>FALSE</v>
      </c>
      <c r="F1932" s="28">
        <f>_xlfn.XLOOKUP(C1932,[1]Sheet1!$A$4:$A$1530,[1]Sheet1!$B$4:$B$1530)</f>
        <v>49</v>
      </c>
      <c r="G1932" s="4">
        <f>IF(TicketTotals35[[#This Row],[New Tickets]]&gt;499, TicketTotals35[[#This Row],[New Tickets]], 0)</f>
        <v>0</v>
      </c>
      <c r="H1932" s="3">
        <f>ROUND((TicketTotals35[[#This Row],[Billed Tickets]]/$F$5)*$F$6, 2)</f>
        <v>0</v>
      </c>
      <c r="I1932" s="2">
        <f>TicketTotals35[[#This Row],[Billed Tickets]]/$F$5</f>
        <v>0</v>
      </c>
    </row>
    <row r="1933" spans="1:9" x14ac:dyDescent="0.35">
      <c r="A1933" s="27" t="s">
        <v>1759</v>
      </c>
      <c r="B1933" s="8" t="s">
        <v>2951</v>
      </c>
      <c r="C1933" s="24">
        <v>164027</v>
      </c>
      <c r="D1933" s="26" t="s">
        <v>2673</v>
      </c>
      <c r="E1933" s="6" t="str">
        <f>IF(TicketTotals35[[#This Row],[New Tickets]]&gt;=500, "TRUE", "FALSE")</f>
        <v>FALSE</v>
      </c>
      <c r="F1933" s="28">
        <f>_xlfn.XLOOKUP(C1933,[1]Sheet1!$A$4:$A$1530,[1]Sheet1!$B$4:$B$1530)</f>
        <v>41</v>
      </c>
      <c r="G1933" s="4">
        <f>IF(TicketTotals35[[#This Row],[New Tickets]]&gt;499, TicketTotals35[[#This Row],[New Tickets]], 0)</f>
        <v>0</v>
      </c>
      <c r="H1933" s="3">
        <f>ROUND((TicketTotals35[[#This Row],[Billed Tickets]]/$F$5)*$F$6, 2)</f>
        <v>0</v>
      </c>
      <c r="I1933" s="2">
        <f>TicketTotals35[[#This Row],[Billed Tickets]]/$F$5</f>
        <v>0</v>
      </c>
    </row>
    <row r="1934" spans="1:9" x14ac:dyDescent="0.35">
      <c r="A1934" s="27" t="s">
        <v>1759</v>
      </c>
      <c r="B1934" s="8" t="s">
        <v>2951</v>
      </c>
      <c r="C1934" s="24">
        <v>164085</v>
      </c>
      <c r="D1934" s="25" t="s">
        <v>2674</v>
      </c>
      <c r="E1934" s="6" t="str">
        <f>IF(TicketTotals35[[#This Row],[New Tickets]]&gt;=500, "TRUE", "FALSE")</f>
        <v>TRUE</v>
      </c>
      <c r="F1934" s="28">
        <f>_xlfn.XLOOKUP(C1934,[1]Sheet1!$A$4:$A$1530,[1]Sheet1!$B$4:$B$1530)</f>
        <v>10008</v>
      </c>
      <c r="G1934" s="4">
        <f>IF(TicketTotals35[[#This Row],[New Tickets]]&gt;499, TicketTotals35[[#This Row],[New Tickets]], 0)</f>
        <v>10008</v>
      </c>
      <c r="H1934" s="3">
        <f>ROUND((TicketTotals35[[#This Row],[Billed Tickets]]/$F$5)*$F$6, 2)</f>
        <v>6535.17</v>
      </c>
      <c r="I1934" s="2">
        <f>TicketTotals35[[#This Row],[Billed Tickets]]/$F$5</f>
        <v>1.2447934598093903E-3</v>
      </c>
    </row>
    <row r="1935" spans="1:9" x14ac:dyDescent="0.35">
      <c r="A1935" s="27" t="s">
        <v>1759</v>
      </c>
      <c r="B1935" s="8" t="s">
        <v>2951</v>
      </c>
      <c r="C1935" s="24">
        <v>164144</v>
      </c>
      <c r="D1935" s="26" t="s">
        <v>2675</v>
      </c>
      <c r="E1935" s="6" t="str">
        <f>IF(TicketTotals35[[#This Row],[New Tickets]]&gt;=500, "TRUE", "FALSE")</f>
        <v>TRUE</v>
      </c>
      <c r="F1935" s="28">
        <f>_xlfn.XLOOKUP(C1935,[1]Sheet1!$A$4:$A$1530,[1]Sheet1!$B$4:$B$1530)</f>
        <v>64414</v>
      </c>
      <c r="G1935" s="4">
        <f>IF(TicketTotals35[[#This Row],[New Tickets]]&gt;499, TicketTotals35[[#This Row],[New Tickets]], 0)</f>
        <v>64414</v>
      </c>
      <c r="H1935" s="3">
        <f>ROUND((TicketTotals35[[#This Row],[Billed Tickets]]/$F$5)*$F$6, 2)</f>
        <v>42061.97</v>
      </c>
      <c r="I1935" s="2">
        <f>TicketTotals35[[#This Row],[Billed Tickets]]/$F$5</f>
        <v>8.0118031494966092E-3</v>
      </c>
    </row>
    <row r="1936" spans="1:9" x14ac:dyDescent="0.35">
      <c r="A1936" s="27" t="s">
        <v>1759</v>
      </c>
      <c r="B1936" s="8" t="s">
        <v>2951</v>
      </c>
      <c r="C1936" s="24">
        <v>164250</v>
      </c>
      <c r="D1936" s="25" t="s">
        <v>2676</v>
      </c>
      <c r="E1936" s="6" t="str">
        <f>IF(TicketTotals35[[#This Row],[New Tickets]]&gt;=500, "TRUE", "FALSE")</f>
        <v>TRUE</v>
      </c>
      <c r="F1936" s="28">
        <f>_xlfn.XLOOKUP(C1936,[1]Sheet1!$A$4:$A$1530,[1]Sheet1!$B$4:$B$1530)</f>
        <v>564</v>
      </c>
      <c r="G1936" s="4">
        <f>IF(TicketTotals35[[#This Row],[New Tickets]]&gt;499, TicketTotals35[[#This Row],[New Tickets]], 0)</f>
        <v>564</v>
      </c>
      <c r="H1936" s="3">
        <f>ROUND((TicketTotals35[[#This Row],[Billed Tickets]]/$F$5)*$F$6, 2)</f>
        <v>368.29</v>
      </c>
      <c r="I1936" s="2">
        <f>TicketTotals35[[#This Row],[Billed Tickets]]/$F$5</f>
        <v>7.0150230948490825E-5</v>
      </c>
    </row>
    <row r="1937" spans="1:9" x14ac:dyDescent="0.35">
      <c r="A1937" s="27" t="s">
        <v>1759</v>
      </c>
      <c r="B1937" s="8" t="s">
        <v>2951</v>
      </c>
      <c r="C1937" s="24">
        <v>164277</v>
      </c>
      <c r="D1937" s="26" t="s">
        <v>2677</v>
      </c>
      <c r="E1937" s="6" t="str">
        <f>IF(TicketTotals35[[#This Row],[New Tickets]]&gt;=500, "TRUE", "FALSE")</f>
        <v>TRUE</v>
      </c>
      <c r="F1937" s="28">
        <f>_xlfn.XLOOKUP(C1937,[1]Sheet1!$A$4:$A$1530,[1]Sheet1!$B$4:$B$1530)</f>
        <v>10369</v>
      </c>
      <c r="G1937" s="4">
        <f>IF(TicketTotals35[[#This Row],[New Tickets]]&gt;499, TicketTotals35[[#This Row],[New Tickets]], 0)</f>
        <v>10369</v>
      </c>
      <c r="H1937" s="3">
        <f>ROUND((TicketTotals35[[#This Row],[Billed Tickets]]/$F$5)*$F$6, 2)</f>
        <v>6770.9</v>
      </c>
      <c r="I1937" s="2">
        <f>TicketTotals35[[#This Row],[Billed Tickets]]/$F$5</f>
        <v>1.2896945828101089E-3</v>
      </c>
    </row>
    <row r="1938" spans="1:9" x14ac:dyDescent="0.35">
      <c r="A1938" s="27" t="s">
        <v>1759</v>
      </c>
      <c r="B1938" s="8" t="s">
        <v>2951</v>
      </c>
      <c r="C1938" s="24">
        <v>164287</v>
      </c>
      <c r="D1938" s="26" t="s">
        <v>2678</v>
      </c>
      <c r="E1938" s="6" t="str">
        <f>IF(TicketTotals35[[#This Row],[New Tickets]]&gt;=500, "TRUE", "FALSE")</f>
        <v>FALSE</v>
      </c>
      <c r="F1938" s="28">
        <f>_xlfn.XLOOKUP(C1938,[1]Sheet1!$A$4:$A$1530,[1]Sheet1!$B$4:$B$1530)</f>
        <v>26</v>
      </c>
      <c r="G1938" s="4">
        <f>IF(TicketTotals35[[#This Row],[New Tickets]]&gt;499, TicketTotals35[[#This Row],[New Tickets]], 0)</f>
        <v>0</v>
      </c>
      <c r="H1938" s="3">
        <f>ROUND((TicketTotals35[[#This Row],[Billed Tickets]]/$F$5)*$F$6, 2)</f>
        <v>0</v>
      </c>
      <c r="I1938" s="2">
        <f>TicketTotals35[[#This Row],[Billed Tickets]]/$F$5</f>
        <v>0</v>
      </c>
    </row>
    <row r="1939" spans="1:9" x14ac:dyDescent="0.35">
      <c r="A1939" s="27" t="s">
        <v>1759</v>
      </c>
      <c r="B1939" s="8" t="s">
        <v>2951</v>
      </c>
      <c r="C1939" s="24">
        <v>164316</v>
      </c>
      <c r="D1939" s="26" t="s">
        <v>2679</v>
      </c>
      <c r="E1939" s="6" t="str">
        <f>IF(TicketTotals35[[#This Row],[New Tickets]]&gt;=500, "TRUE", "FALSE")</f>
        <v>TRUE</v>
      </c>
      <c r="F1939" s="28">
        <f>_xlfn.XLOOKUP(C1939,[1]Sheet1!$A$4:$A$1530,[1]Sheet1!$B$4:$B$1530)</f>
        <v>952</v>
      </c>
      <c r="G1939" s="4">
        <f>IF(TicketTotals35[[#This Row],[New Tickets]]&gt;499, TicketTotals35[[#This Row],[New Tickets]], 0)</f>
        <v>952</v>
      </c>
      <c r="H1939" s="3">
        <f>ROUND((TicketTotals35[[#This Row],[Billed Tickets]]/$F$5)*$F$6, 2)</f>
        <v>621.65</v>
      </c>
      <c r="I1939" s="2">
        <f>TicketTotals35[[#This Row],[Billed Tickets]]/$F$5</f>
        <v>1.1840960968610508E-4</v>
      </c>
    </row>
    <row r="1940" spans="1:9" x14ac:dyDescent="0.35">
      <c r="A1940" s="27" t="s">
        <v>1759</v>
      </c>
      <c r="B1940" s="8" t="s">
        <v>2951</v>
      </c>
      <c r="C1940" s="24">
        <v>164330</v>
      </c>
      <c r="D1940" s="25" t="s">
        <v>2680</v>
      </c>
      <c r="E1940" s="6" t="str">
        <f>IF(TicketTotals35[[#This Row],[New Tickets]]&gt;=500, "TRUE", "FALSE")</f>
        <v>FALSE</v>
      </c>
      <c r="F1940" s="28">
        <f>_xlfn.XLOOKUP(C1940,[1]Sheet1!$A$4:$A$1530,[1]Sheet1!$B$4:$B$1530)</f>
        <v>4</v>
      </c>
      <c r="G1940" s="4">
        <f>IF(TicketTotals35[[#This Row],[New Tickets]]&gt;499, TicketTotals35[[#This Row],[New Tickets]], 0)</f>
        <v>0</v>
      </c>
      <c r="H1940" s="3">
        <f>ROUND((TicketTotals35[[#This Row],[Billed Tickets]]/$F$5)*$F$6, 2)</f>
        <v>0</v>
      </c>
      <c r="I1940" s="2">
        <f>TicketTotals35[[#This Row],[Billed Tickets]]/$F$5</f>
        <v>0</v>
      </c>
    </row>
    <row r="1941" spans="1:9" x14ac:dyDescent="0.35">
      <c r="A1941" s="27" t="s">
        <v>1759</v>
      </c>
      <c r="B1941" s="8" t="s">
        <v>2951</v>
      </c>
      <c r="C1941" s="24">
        <v>164343</v>
      </c>
      <c r="D1941" s="26" t="s">
        <v>2681</v>
      </c>
      <c r="E1941" s="6" t="str">
        <f>IF(TicketTotals35[[#This Row],[New Tickets]]&gt;=500, "TRUE", "FALSE")</f>
        <v>FALSE</v>
      </c>
      <c r="F1941" s="28">
        <f>_xlfn.XLOOKUP(C1941,[1]Sheet1!$A$4:$A$1530,[1]Sheet1!$B$4:$B$1530)</f>
        <v>212</v>
      </c>
      <c r="G1941" s="4">
        <f>IF(TicketTotals35[[#This Row],[New Tickets]]&gt;499, TicketTotals35[[#This Row],[New Tickets]], 0)</f>
        <v>0</v>
      </c>
      <c r="H1941" s="3">
        <f>ROUND((TicketTotals35[[#This Row],[Billed Tickets]]/$F$5)*$F$6, 2)</f>
        <v>0</v>
      </c>
      <c r="I1941" s="2">
        <f>TicketTotals35[[#This Row],[Billed Tickets]]/$F$5</f>
        <v>0</v>
      </c>
    </row>
    <row r="1942" spans="1:9" x14ac:dyDescent="0.35">
      <c r="A1942" s="27" t="s">
        <v>1759</v>
      </c>
      <c r="B1942" s="8" t="s">
        <v>2951</v>
      </c>
      <c r="C1942" s="24">
        <v>164409</v>
      </c>
      <c r="D1942" s="25" t="s">
        <v>2682</v>
      </c>
      <c r="E1942" s="6" t="str">
        <f>IF(TicketTotals35[[#This Row],[New Tickets]]&gt;=500, "TRUE", "FALSE")</f>
        <v>FALSE</v>
      </c>
      <c r="F1942" s="28">
        <f>_xlfn.XLOOKUP(C1942,[1]Sheet1!$A$4:$A$1530,[1]Sheet1!$B$4:$B$1530)</f>
        <v>23</v>
      </c>
      <c r="G1942" s="4">
        <f>IF(TicketTotals35[[#This Row],[New Tickets]]&gt;499, TicketTotals35[[#This Row],[New Tickets]], 0)</f>
        <v>0</v>
      </c>
      <c r="H1942" s="3">
        <f>ROUND((TicketTotals35[[#This Row],[Billed Tickets]]/$F$5)*$F$6, 2)</f>
        <v>0</v>
      </c>
      <c r="I1942" s="2">
        <f>TicketTotals35[[#This Row],[Billed Tickets]]/$F$5</f>
        <v>0</v>
      </c>
    </row>
    <row r="1943" spans="1:9" x14ac:dyDescent="0.35">
      <c r="A1943" s="27" t="s">
        <v>1759</v>
      </c>
      <c r="B1943" s="8" t="s">
        <v>2951</v>
      </c>
      <c r="C1943" s="24">
        <v>164461</v>
      </c>
      <c r="D1943" s="26" t="s">
        <v>2683</v>
      </c>
      <c r="E1943" s="6" t="str">
        <f>IF(TicketTotals35[[#This Row],[New Tickets]]&gt;=500, "TRUE", "FALSE")</f>
        <v>FALSE</v>
      </c>
      <c r="F1943" s="28">
        <f>_xlfn.XLOOKUP(C1943,[1]Sheet1!$A$4:$A$1530,[1]Sheet1!$B$4:$B$1530)</f>
        <v>387</v>
      </c>
      <c r="G1943" s="4">
        <f>IF(TicketTotals35[[#This Row],[New Tickets]]&gt;499, TicketTotals35[[#This Row],[New Tickets]], 0)</f>
        <v>0</v>
      </c>
      <c r="H1943" s="3">
        <f>ROUND((TicketTotals35[[#This Row],[Billed Tickets]]/$F$5)*$F$6, 2)</f>
        <v>0</v>
      </c>
      <c r="I1943" s="2">
        <f>TicketTotals35[[#This Row],[Billed Tickets]]/$F$5</f>
        <v>0</v>
      </c>
    </row>
    <row r="1944" spans="1:9" x14ac:dyDescent="0.35">
      <c r="A1944" s="27" t="s">
        <v>1759</v>
      </c>
      <c r="B1944" s="8" t="s">
        <v>2951</v>
      </c>
      <c r="C1944" s="24">
        <v>164566</v>
      </c>
      <c r="D1944" s="25" t="s">
        <v>2684</v>
      </c>
      <c r="E1944" s="6" t="str">
        <f>IF(TicketTotals35[[#This Row],[New Tickets]]&gt;=500, "TRUE", "FALSE")</f>
        <v>TRUE</v>
      </c>
      <c r="F1944" s="28">
        <f>_xlfn.XLOOKUP(C1944,[1]Sheet1!$A$4:$A$1530,[1]Sheet1!$B$4:$B$1530)</f>
        <v>675</v>
      </c>
      <c r="G1944" s="4">
        <f>IF(TicketTotals35[[#This Row],[New Tickets]]&gt;499, TicketTotals35[[#This Row],[New Tickets]], 0)</f>
        <v>675</v>
      </c>
      <c r="H1944" s="3">
        <f>ROUND((TicketTotals35[[#This Row],[Billed Tickets]]/$F$5)*$F$6, 2)</f>
        <v>440.77</v>
      </c>
      <c r="I1944" s="2">
        <f>TicketTotals35[[#This Row],[Billed Tickets]]/$F$5</f>
        <v>8.3956393422395933E-5</v>
      </c>
    </row>
    <row r="1945" spans="1:9" x14ac:dyDescent="0.35">
      <c r="A1945" s="27" t="s">
        <v>1759</v>
      </c>
      <c r="B1945" s="8" t="s">
        <v>2951</v>
      </c>
      <c r="C1945" s="24">
        <v>164579</v>
      </c>
      <c r="D1945" s="26" t="s">
        <v>2685</v>
      </c>
      <c r="E1945" s="6" t="str">
        <f>IF(TicketTotals35[[#This Row],[New Tickets]]&gt;=500, "TRUE", "FALSE")</f>
        <v>FALSE</v>
      </c>
      <c r="F1945" s="28">
        <f>_xlfn.XLOOKUP(C1945,[1]Sheet1!$A$4:$A$1530,[1]Sheet1!$B$4:$B$1530)</f>
        <v>327</v>
      </c>
      <c r="G1945" s="4">
        <f>IF(TicketTotals35[[#This Row],[New Tickets]]&gt;499, TicketTotals35[[#This Row],[New Tickets]], 0)</f>
        <v>0</v>
      </c>
      <c r="H1945" s="3">
        <f>ROUND((TicketTotals35[[#This Row],[Billed Tickets]]/$F$5)*$F$6, 2)</f>
        <v>0</v>
      </c>
      <c r="I1945" s="2">
        <f>TicketTotals35[[#This Row],[Billed Tickets]]/$F$5</f>
        <v>0</v>
      </c>
    </row>
    <row r="1946" spans="1:9" ht="31" x14ac:dyDescent="0.35">
      <c r="A1946" s="27" t="s">
        <v>1759</v>
      </c>
      <c r="B1946" s="8" t="s">
        <v>2951</v>
      </c>
      <c r="C1946" s="24">
        <v>164582</v>
      </c>
      <c r="D1946" s="25" t="s">
        <v>2686</v>
      </c>
      <c r="E1946" s="6" t="str">
        <f>IF(TicketTotals35[[#This Row],[New Tickets]]&gt;=500, "TRUE", "FALSE")</f>
        <v>TRUE</v>
      </c>
      <c r="F1946" s="28">
        <f>_xlfn.XLOOKUP(C1946,[1]Sheet1!$A$4:$A$1530,[1]Sheet1!$B$4:$B$1530)</f>
        <v>2687</v>
      </c>
      <c r="G1946" s="4">
        <f>IF(TicketTotals35[[#This Row],[New Tickets]]&gt;499, TicketTotals35[[#This Row],[New Tickets]], 0)</f>
        <v>2687</v>
      </c>
      <c r="H1946" s="3">
        <f>ROUND((TicketTotals35[[#This Row],[Billed Tickets]]/$F$5)*$F$6, 2)</f>
        <v>1754.6</v>
      </c>
      <c r="I1946" s="2">
        <f>TicketTotals35[[#This Row],[Billed Tickets]]/$F$5</f>
        <v>3.3420863574218942E-4</v>
      </c>
    </row>
    <row r="1947" spans="1:9" x14ac:dyDescent="0.35">
      <c r="A1947" s="27" t="s">
        <v>1759</v>
      </c>
      <c r="B1947" s="8" t="s">
        <v>2951</v>
      </c>
      <c r="C1947" s="24">
        <v>164585</v>
      </c>
      <c r="D1947" s="26" t="s">
        <v>2688</v>
      </c>
      <c r="E1947" s="6" t="str">
        <f>IF(TicketTotals35[[#This Row],[New Tickets]]&gt;=500, "TRUE", "FALSE")</f>
        <v>FALSE</v>
      </c>
      <c r="F1947" s="28">
        <f>_xlfn.XLOOKUP(C1947,[1]Sheet1!$A$4:$A$1530,[1]Sheet1!$B$4:$B$1530)</f>
        <v>41</v>
      </c>
      <c r="G1947" s="4">
        <f>IF(TicketTotals35[[#This Row],[New Tickets]]&gt;499, TicketTotals35[[#This Row],[New Tickets]], 0)</f>
        <v>0</v>
      </c>
      <c r="H1947" s="3">
        <f>ROUND((TicketTotals35[[#This Row],[Billed Tickets]]/$F$5)*$F$6, 2)</f>
        <v>0</v>
      </c>
      <c r="I1947" s="2">
        <f>TicketTotals35[[#This Row],[Billed Tickets]]/$F$5</f>
        <v>0</v>
      </c>
    </row>
    <row r="1948" spans="1:9" x14ac:dyDescent="0.35">
      <c r="A1948" s="27" t="s">
        <v>1759</v>
      </c>
      <c r="B1948" s="8" t="s">
        <v>2951</v>
      </c>
      <c r="C1948" s="24">
        <v>164672</v>
      </c>
      <c r="D1948" s="25" t="s">
        <v>2666</v>
      </c>
      <c r="E1948" s="6" t="str">
        <f>IF(TicketTotals35[[#This Row],[New Tickets]]&gt;=500, "TRUE", "FALSE")</f>
        <v>TRUE</v>
      </c>
      <c r="F1948" s="28">
        <f>_xlfn.XLOOKUP(C1948,[1]Sheet1!$A$4:$A$1530,[1]Sheet1!$B$4:$B$1530)</f>
        <v>3578</v>
      </c>
      <c r="G1948" s="4">
        <f>IF(TicketTotals35[[#This Row],[New Tickets]]&gt;499, TicketTotals35[[#This Row],[New Tickets]], 0)</f>
        <v>3578</v>
      </c>
      <c r="H1948" s="3">
        <f>ROUND((TicketTotals35[[#This Row],[Billed Tickets]]/$F$5)*$F$6, 2)</f>
        <v>2336.41</v>
      </c>
      <c r="I1948" s="2">
        <f>TicketTotals35[[#This Row],[Billed Tickets]]/$F$5</f>
        <v>4.4503107505975206E-4</v>
      </c>
    </row>
    <row r="1949" spans="1:9" x14ac:dyDescent="0.35">
      <c r="A1949" s="27" t="s">
        <v>1759</v>
      </c>
      <c r="B1949" s="8" t="s">
        <v>2951</v>
      </c>
      <c r="C1949" s="24">
        <v>164725</v>
      </c>
      <c r="D1949" s="26" t="s">
        <v>2690</v>
      </c>
      <c r="E1949" s="6" t="str">
        <f>IF(TicketTotals35[[#This Row],[New Tickets]]&gt;=500, "TRUE", "FALSE")</f>
        <v>TRUE</v>
      </c>
      <c r="F1949" s="28">
        <f>_xlfn.XLOOKUP(C1949,[1]Sheet1!$A$4:$A$1530,[1]Sheet1!$B$4:$B$1530)</f>
        <v>722</v>
      </c>
      <c r="G1949" s="4">
        <f>IF(TicketTotals35[[#This Row],[New Tickets]]&gt;499, TicketTotals35[[#This Row],[New Tickets]], 0)</f>
        <v>722</v>
      </c>
      <c r="H1949" s="3">
        <f>ROUND((TicketTotals35[[#This Row],[Billed Tickets]]/$F$5)*$F$6, 2)</f>
        <v>471.46</v>
      </c>
      <c r="I1949" s="2">
        <f>TicketTotals35[[#This Row],[Billed Tickets]]/$F$5</f>
        <v>8.9802246001436837E-5</v>
      </c>
    </row>
    <row r="1950" spans="1:9" x14ac:dyDescent="0.35">
      <c r="A1950" s="27" t="s">
        <v>1759</v>
      </c>
      <c r="B1950" s="8" t="s">
        <v>2951</v>
      </c>
      <c r="C1950" s="24">
        <v>164777</v>
      </c>
      <c r="D1950" s="25" t="s">
        <v>2691</v>
      </c>
      <c r="E1950" s="6" t="str">
        <f>IF(TicketTotals35[[#This Row],[New Tickets]]&gt;=500, "TRUE", "FALSE")</f>
        <v>TRUE</v>
      </c>
      <c r="F1950" s="28">
        <f>_xlfn.XLOOKUP(C1950,[1]Sheet1!$A$4:$A$1530,[1]Sheet1!$B$4:$B$1530)</f>
        <v>43467</v>
      </c>
      <c r="G1950" s="4">
        <f>IF(TicketTotals35[[#This Row],[New Tickets]]&gt;499, TicketTotals35[[#This Row],[New Tickets]], 0)</f>
        <v>43467</v>
      </c>
      <c r="H1950" s="3">
        <f>ROUND((TicketTotals35[[#This Row],[Billed Tickets]]/$F$5)*$F$6, 2)</f>
        <v>28383.7</v>
      </c>
      <c r="I1950" s="2">
        <f>TicketTotals35[[#This Row],[Billed Tickets]]/$F$5</f>
        <v>5.4064185968759762E-3</v>
      </c>
    </row>
    <row r="1951" spans="1:9" ht="31" x14ac:dyDescent="0.35">
      <c r="A1951" s="27" t="s">
        <v>1759</v>
      </c>
      <c r="B1951" s="8" t="s">
        <v>2951</v>
      </c>
      <c r="C1951" s="24">
        <v>164829</v>
      </c>
      <c r="D1951" s="26" t="s">
        <v>2692</v>
      </c>
      <c r="E1951" s="6" t="str">
        <f>IF(TicketTotals35[[#This Row],[New Tickets]]&gt;=500, "TRUE", "FALSE")</f>
        <v>FALSE</v>
      </c>
      <c r="F1951" s="28">
        <f>_xlfn.XLOOKUP(C1951,[1]Sheet1!$A$4:$A$1530,[1]Sheet1!$B$4:$B$1530)</f>
        <v>206</v>
      </c>
      <c r="G1951" s="4">
        <f>IF(TicketTotals35[[#This Row],[New Tickets]]&gt;499, TicketTotals35[[#This Row],[New Tickets]], 0)</f>
        <v>0</v>
      </c>
      <c r="H1951" s="3">
        <f>ROUND((TicketTotals35[[#This Row],[Billed Tickets]]/$F$5)*$F$6, 2)</f>
        <v>0</v>
      </c>
      <c r="I1951" s="2">
        <f>TicketTotals35[[#This Row],[Billed Tickets]]/$F$5</f>
        <v>0</v>
      </c>
    </row>
    <row r="1952" spans="1:9" x14ac:dyDescent="0.35">
      <c r="A1952" s="27" t="s">
        <v>1759</v>
      </c>
      <c r="B1952" s="8" t="s">
        <v>2951</v>
      </c>
      <c r="C1952" s="24">
        <v>164988</v>
      </c>
      <c r="D1952" s="25" t="s">
        <v>2693</v>
      </c>
      <c r="E1952" s="6" t="str">
        <f>IF(TicketTotals35[[#This Row],[New Tickets]]&gt;=500, "TRUE", "FALSE")</f>
        <v>TRUE</v>
      </c>
      <c r="F1952" s="28">
        <f>_xlfn.XLOOKUP(C1952,[1]Sheet1!$A$4:$A$1530,[1]Sheet1!$B$4:$B$1530)</f>
        <v>3020</v>
      </c>
      <c r="G1952" s="4">
        <f>IF(TicketTotals35[[#This Row],[New Tickets]]&gt;499, TicketTotals35[[#This Row],[New Tickets]], 0)</f>
        <v>3020</v>
      </c>
      <c r="H1952" s="3">
        <f>ROUND((TicketTotals35[[#This Row],[Billed Tickets]]/$F$5)*$F$6, 2)</f>
        <v>1972.04</v>
      </c>
      <c r="I1952" s="2">
        <f>TicketTotals35[[#This Row],[Billed Tickets]]/$F$5</f>
        <v>3.7562712316390476E-4</v>
      </c>
    </row>
    <row r="1953" spans="1:9" x14ac:dyDescent="0.35">
      <c r="A1953" s="27" t="s">
        <v>1759</v>
      </c>
      <c r="B1953" s="8" t="s">
        <v>2951</v>
      </c>
      <c r="C1953" s="24">
        <v>165041</v>
      </c>
      <c r="D1953" s="26" t="s">
        <v>2694</v>
      </c>
      <c r="E1953" s="6" t="str">
        <f>IF(TicketTotals35[[#This Row],[New Tickets]]&gt;=500, "TRUE", "FALSE")</f>
        <v>FALSE</v>
      </c>
      <c r="F1953" s="28">
        <f>_xlfn.XLOOKUP(C1953,[1]Sheet1!$A$4:$A$1530,[1]Sheet1!$B$4:$B$1530)</f>
        <v>276</v>
      </c>
      <c r="G1953" s="4">
        <f>IF(TicketTotals35[[#This Row],[New Tickets]]&gt;499, TicketTotals35[[#This Row],[New Tickets]], 0)</f>
        <v>0</v>
      </c>
      <c r="H1953" s="3">
        <f>ROUND((TicketTotals35[[#This Row],[Billed Tickets]]/$F$5)*$F$6, 2)</f>
        <v>0</v>
      </c>
      <c r="I1953" s="2">
        <f>TicketTotals35[[#This Row],[Billed Tickets]]/$F$5</f>
        <v>0</v>
      </c>
    </row>
    <row r="1954" spans="1:9" x14ac:dyDescent="0.35">
      <c r="A1954" s="27" t="s">
        <v>1759</v>
      </c>
      <c r="B1954" s="8" t="s">
        <v>2951</v>
      </c>
      <c r="C1954" s="24">
        <v>165094</v>
      </c>
      <c r="D1954" s="25" t="s">
        <v>2695</v>
      </c>
      <c r="E1954" s="6" t="str">
        <f>IF(TicketTotals35[[#This Row],[New Tickets]]&gt;=500, "TRUE", "FALSE")</f>
        <v>TRUE</v>
      </c>
      <c r="F1954" s="28">
        <f>_xlfn.XLOOKUP(C1954,[1]Sheet1!$A$4:$A$1530,[1]Sheet1!$B$4:$B$1530)</f>
        <v>1223</v>
      </c>
      <c r="G1954" s="4">
        <f>IF(TicketTotals35[[#This Row],[New Tickets]]&gt;499, TicketTotals35[[#This Row],[New Tickets]], 0)</f>
        <v>1223</v>
      </c>
      <c r="H1954" s="3">
        <f>ROUND((TicketTotals35[[#This Row],[Billed Tickets]]/$F$5)*$F$6, 2)</f>
        <v>798.61</v>
      </c>
      <c r="I1954" s="2">
        <f>TicketTotals35[[#This Row],[Billed Tickets]]/$F$5</f>
        <v>1.5211654689717072E-4</v>
      </c>
    </row>
    <row r="1955" spans="1:9" x14ac:dyDescent="0.35">
      <c r="A1955" s="27" t="s">
        <v>1759</v>
      </c>
      <c r="B1955" s="8" t="s">
        <v>2951</v>
      </c>
      <c r="C1955" s="24">
        <v>165121</v>
      </c>
      <c r="D1955" s="26" t="s">
        <v>2696</v>
      </c>
      <c r="E1955" s="6" t="str">
        <f>IF(TicketTotals35[[#This Row],[New Tickets]]&gt;=500, "TRUE", "FALSE")</f>
        <v>FALSE</v>
      </c>
      <c r="F1955" s="28">
        <f>_xlfn.XLOOKUP(C1955,[1]Sheet1!$A$4:$A$1530,[1]Sheet1!$B$4:$B$1530)</f>
        <v>20</v>
      </c>
      <c r="G1955" s="4">
        <f>IF(TicketTotals35[[#This Row],[New Tickets]]&gt;499, TicketTotals35[[#This Row],[New Tickets]], 0)</f>
        <v>0</v>
      </c>
      <c r="H1955" s="3">
        <f>ROUND((TicketTotals35[[#This Row],[Billed Tickets]]/$F$5)*$F$6, 2)</f>
        <v>0</v>
      </c>
      <c r="I1955" s="2">
        <f>TicketTotals35[[#This Row],[Billed Tickets]]/$F$5</f>
        <v>0</v>
      </c>
    </row>
    <row r="1956" spans="1:9" x14ac:dyDescent="0.35">
      <c r="A1956" s="27" t="s">
        <v>1759</v>
      </c>
      <c r="B1956" s="8" t="s">
        <v>2951</v>
      </c>
      <c r="C1956" s="24">
        <v>165134</v>
      </c>
      <c r="D1956" s="25" t="s">
        <v>2697</v>
      </c>
      <c r="E1956" s="6" t="str">
        <f>IF(TicketTotals35[[#This Row],[New Tickets]]&gt;=500, "TRUE", "FALSE")</f>
        <v>TRUE</v>
      </c>
      <c r="F1956" s="28">
        <f>_xlfn.XLOOKUP(C1956,[1]Sheet1!$A$4:$A$1530,[1]Sheet1!$B$4:$B$1530)</f>
        <v>3123</v>
      </c>
      <c r="G1956" s="4">
        <f>IF(TicketTotals35[[#This Row],[New Tickets]]&gt;499, TicketTotals35[[#This Row],[New Tickets]], 0)</f>
        <v>3123</v>
      </c>
      <c r="H1956" s="3">
        <f>ROUND((TicketTotals35[[#This Row],[Billed Tickets]]/$F$5)*$F$6, 2)</f>
        <v>2039.3</v>
      </c>
      <c r="I1956" s="2">
        <f>TicketTotals35[[#This Row],[Billed Tickets]]/$F$5</f>
        <v>3.8843824690095184E-4</v>
      </c>
    </row>
    <row r="1957" spans="1:9" x14ac:dyDescent="0.35">
      <c r="A1957" s="27" t="s">
        <v>1759</v>
      </c>
      <c r="B1957" s="8" t="s">
        <v>2951</v>
      </c>
      <c r="C1957" s="24">
        <v>165147</v>
      </c>
      <c r="D1957" s="26" t="s">
        <v>2698</v>
      </c>
      <c r="E1957" s="6" t="str">
        <f>IF(TicketTotals35[[#This Row],[New Tickets]]&gt;=500, "TRUE", "FALSE")</f>
        <v>FALSE</v>
      </c>
      <c r="F1957" s="28">
        <f>_xlfn.XLOOKUP(C1957,[1]Sheet1!$A$4:$A$1530,[1]Sheet1!$B$4:$B$1530)</f>
        <v>347</v>
      </c>
      <c r="G1957" s="4">
        <f>IF(TicketTotals35[[#This Row],[New Tickets]]&gt;499, TicketTotals35[[#This Row],[New Tickets]], 0)</f>
        <v>0</v>
      </c>
      <c r="H1957" s="3">
        <f>ROUND((TicketTotals35[[#This Row],[Billed Tickets]]/$F$5)*$F$6, 2)</f>
        <v>0</v>
      </c>
      <c r="I1957" s="2">
        <f>TicketTotals35[[#This Row],[Billed Tickets]]/$F$5</f>
        <v>0</v>
      </c>
    </row>
    <row r="1958" spans="1:9" ht="31" x14ac:dyDescent="0.35">
      <c r="A1958" s="27" t="s">
        <v>1759</v>
      </c>
      <c r="B1958" s="8" t="s">
        <v>2951</v>
      </c>
      <c r="C1958" s="24">
        <v>165173</v>
      </c>
      <c r="D1958" s="25" t="s">
        <v>2699</v>
      </c>
      <c r="E1958" s="6" t="str">
        <f>IF(TicketTotals35[[#This Row],[New Tickets]]&gt;=500, "TRUE", "FALSE")</f>
        <v>FALSE</v>
      </c>
      <c r="F1958" s="28">
        <f>_xlfn.XLOOKUP(C1958,[1]Sheet1!$A$4:$A$1530,[1]Sheet1!$B$4:$B$1530)</f>
        <v>484</v>
      </c>
      <c r="G1958" s="4">
        <f>IF(TicketTotals35[[#This Row],[New Tickets]]&gt;499, TicketTotals35[[#This Row],[New Tickets]], 0)</f>
        <v>0</v>
      </c>
      <c r="H1958" s="3">
        <f>ROUND((TicketTotals35[[#This Row],[Billed Tickets]]/$F$5)*$F$6, 2)</f>
        <v>0</v>
      </c>
      <c r="I1958" s="2">
        <f>TicketTotals35[[#This Row],[Billed Tickets]]/$F$5</f>
        <v>0</v>
      </c>
    </row>
    <row r="1959" spans="1:9" x14ac:dyDescent="0.35">
      <c r="A1959" s="27" t="s">
        <v>1759</v>
      </c>
      <c r="B1959" s="8" t="s">
        <v>2951</v>
      </c>
      <c r="C1959" s="24">
        <v>165199</v>
      </c>
      <c r="D1959" s="26" t="s">
        <v>2700</v>
      </c>
      <c r="E1959" s="6" t="str">
        <f>IF(TicketTotals35[[#This Row],[New Tickets]]&gt;=500, "TRUE", "FALSE")</f>
        <v>FALSE</v>
      </c>
      <c r="F1959" s="28">
        <f>_xlfn.XLOOKUP(C1959,[1]Sheet1!$A$4:$A$1530,[1]Sheet1!$B$4:$B$1530)</f>
        <v>75</v>
      </c>
      <c r="G1959" s="4">
        <f>IF(TicketTotals35[[#This Row],[New Tickets]]&gt;499, TicketTotals35[[#This Row],[New Tickets]], 0)</f>
        <v>0</v>
      </c>
      <c r="H1959" s="3">
        <f>ROUND((TicketTotals35[[#This Row],[Billed Tickets]]/$F$5)*$F$6, 2)</f>
        <v>0</v>
      </c>
      <c r="I1959" s="2">
        <f>TicketTotals35[[#This Row],[Billed Tickets]]/$F$5</f>
        <v>0</v>
      </c>
    </row>
    <row r="1960" spans="1:9" x14ac:dyDescent="0.35">
      <c r="A1960" s="27" t="s">
        <v>1759</v>
      </c>
      <c r="B1960" s="8" t="s">
        <v>2951</v>
      </c>
      <c r="C1960" s="24">
        <v>165226</v>
      </c>
      <c r="D1960" s="25" t="s">
        <v>2701</v>
      </c>
      <c r="E1960" s="6" t="str">
        <f>IF(TicketTotals35[[#This Row],[New Tickets]]&gt;=500, "TRUE", "FALSE")</f>
        <v>FALSE</v>
      </c>
      <c r="F1960" s="28">
        <f>_xlfn.XLOOKUP(C1960,[1]Sheet1!$A$4:$A$1530,[1]Sheet1!$B$4:$B$1530)</f>
        <v>176</v>
      </c>
      <c r="G1960" s="4">
        <f>IF(TicketTotals35[[#This Row],[New Tickets]]&gt;499, TicketTotals35[[#This Row],[New Tickets]], 0)</f>
        <v>0</v>
      </c>
      <c r="H1960" s="3">
        <f>ROUND((TicketTotals35[[#This Row],[Billed Tickets]]/$F$5)*$F$6, 2)</f>
        <v>0</v>
      </c>
      <c r="I1960" s="2">
        <f>TicketTotals35[[#This Row],[Billed Tickets]]/$F$5</f>
        <v>0</v>
      </c>
    </row>
    <row r="1961" spans="1:9" x14ac:dyDescent="0.35">
      <c r="A1961" s="27" t="s">
        <v>1759</v>
      </c>
      <c r="B1961" s="8" t="s">
        <v>2951</v>
      </c>
      <c r="C1961" s="24">
        <v>165252</v>
      </c>
      <c r="D1961" s="26" t="s">
        <v>2702</v>
      </c>
      <c r="E1961" s="6" t="str">
        <f>IF(TicketTotals35[[#This Row],[New Tickets]]&gt;=500, "TRUE", "FALSE")</f>
        <v>FALSE</v>
      </c>
      <c r="F1961" s="28">
        <f>_xlfn.XLOOKUP(C1961,[1]Sheet1!$A$4:$A$1530,[1]Sheet1!$B$4:$B$1530)</f>
        <v>65</v>
      </c>
      <c r="G1961" s="4">
        <f>IF(TicketTotals35[[#This Row],[New Tickets]]&gt;499, TicketTotals35[[#This Row],[New Tickets]], 0)</f>
        <v>0</v>
      </c>
      <c r="H1961" s="3">
        <f>ROUND((TicketTotals35[[#This Row],[Billed Tickets]]/$F$5)*$F$6, 2)</f>
        <v>0</v>
      </c>
      <c r="I1961" s="2">
        <f>TicketTotals35[[#This Row],[Billed Tickets]]/$F$5</f>
        <v>0</v>
      </c>
    </row>
    <row r="1962" spans="1:9" x14ac:dyDescent="0.35">
      <c r="A1962" s="27" t="s">
        <v>1759</v>
      </c>
      <c r="B1962" s="8" t="s">
        <v>2951</v>
      </c>
      <c r="C1962" s="24">
        <v>165357</v>
      </c>
      <c r="D1962" s="25" t="s">
        <v>2703</v>
      </c>
      <c r="E1962" s="6" t="str">
        <f>IF(TicketTotals35[[#This Row],[New Tickets]]&gt;=500, "TRUE", "FALSE")</f>
        <v>FALSE</v>
      </c>
      <c r="F1962" s="28">
        <f>_xlfn.XLOOKUP(C1962,[1]Sheet1!$A$4:$A$1530,[1]Sheet1!$B$4:$B$1530)</f>
        <v>69</v>
      </c>
      <c r="G1962" s="4">
        <f>IF(TicketTotals35[[#This Row],[New Tickets]]&gt;499, TicketTotals35[[#This Row],[New Tickets]], 0)</f>
        <v>0</v>
      </c>
      <c r="H1962" s="3">
        <f>ROUND((TicketTotals35[[#This Row],[Billed Tickets]]/$F$5)*$F$6, 2)</f>
        <v>0</v>
      </c>
      <c r="I1962" s="2">
        <f>TicketTotals35[[#This Row],[Billed Tickets]]/$F$5</f>
        <v>0</v>
      </c>
    </row>
    <row r="1963" spans="1:9" x14ac:dyDescent="0.35">
      <c r="A1963" s="27" t="s">
        <v>1759</v>
      </c>
      <c r="B1963" s="8" t="s">
        <v>2951</v>
      </c>
      <c r="C1963" s="24">
        <v>165384</v>
      </c>
      <c r="D1963" s="26" t="s">
        <v>2704</v>
      </c>
      <c r="E1963" s="6" t="str">
        <f>IF(TicketTotals35[[#This Row],[New Tickets]]&gt;=500, "TRUE", "FALSE")</f>
        <v>FALSE</v>
      </c>
      <c r="F1963" s="28">
        <f>_xlfn.XLOOKUP(C1963,[1]Sheet1!$A$4:$A$1530,[1]Sheet1!$B$4:$B$1530)</f>
        <v>21</v>
      </c>
      <c r="G1963" s="4">
        <f>IF(TicketTotals35[[#This Row],[New Tickets]]&gt;499, TicketTotals35[[#This Row],[New Tickets]], 0)</f>
        <v>0</v>
      </c>
      <c r="H1963" s="3">
        <f>ROUND((TicketTotals35[[#This Row],[Billed Tickets]]/$F$5)*$F$6, 2)</f>
        <v>0</v>
      </c>
      <c r="I1963" s="2">
        <f>TicketTotals35[[#This Row],[Billed Tickets]]/$F$5</f>
        <v>0</v>
      </c>
    </row>
    <row r="1964" spans="1:9" x14ac:dyDescent="0.35">
      <c r="A1964" s="27" t="s">
        <v>1759</v>
      </c>
      <c r="B1964" s="8" t="s">
        <v>2951</v>
      </c>
      <c r="C1964" s="24">
        <v>165397</v>
      </c>
      <c r="D1964" s="25" t="s">
        <v>2705</v>
      </c>
      <c r="E1964" s="6" t="str">
        <f>IF(TicketTotals35[[#This Row],[New Tickets]]&gt;=500, "TRUE", "FALSE")</f>
        <v>FALSE</v>
      </c>
      <c r="F1964" s="28">
        <f>_xlfn.XLOOKUP(C1964,[1]Sheet1!$A$4:$A$1530,[1]Sheet1!$B$4:$B$1530)</f>
        <v>17</v>
      </c>
      <c r="G1964" s="4">
        <f>IF(TicketTotals35[[#This Row],[New Tickets]]&gt;499, TicketTotals35[[#This Row],[New Tickets]], 0)</f>
        <v>0</v>
      </c>
      <c r="H1964" s="3">
        <f>ROUND((TicketTotals35[[#This Row],[Billed Tickets]]/$F$5)*$F$6, 2)</f>
        <v>0</v>
      </c>
      <c r="I1964" s="2">
        <f>TicketTotals35[[#This Row],[Billed Tickets]]/$F$5</f>
        <v>0</v>
      </c>
    </row>
    <row r="1965" spans="1:9" x14ac:dyDescent="0.35">
      <c r="A1965" s="27" t="s">
        <v>1759</v>
      </c>
      <c r="B1965" s="8" t="s">
        <v>2951</v>
      </c>
      <c r="C1965" s="24">
        <v>165410</v>
      </c>
      <c r="D1965" s="26" t="s">
        <v>2706</v>
      </c>
      <c r="E1965" s="6" t="str">
        <f>IF(TicketTotals35[[#This Row],[New Tickets]]&gt;=500, "TRUE", "FALSE")</f>
        <v>TRUE</v>
      </c>
      <c r="F1965" s="28">
        <f>_xlfn.XLOOKUP(C1965,[1]Sheet1!$A$4:$A$1530,[1]Sheet1!$B$4:$B$1530)</f>
        <v>705</v>
      </c>
      <c r="G1965" s="4">
        <f>IF(TicketTotals35[[#This Row],[New Tickets]]&gt;499, TicketTotals35[[#This Row],[New Tickets]], 0)</f>
        <v>705</v>
      </c>
      <c r="H1965" s="3">
        <f>ROUND((TicketTotals35[[#This Row],[Billed Tickets]]/$F$5)*$F$6, 2)</f>
        <v>460.36</v>
      </c>
      <c r="I1965" s="2">
        <f>TicketTotals35[[#This Row],[Billed Tickets]]/$F$5</f>
        <v>8.7687788685613524E-5</v>
      </c>
    </row>
    <row r="1966" spans="1:9" x14ac:dyDescent="0.35">
      <c r="A1966" s="27" t="s">
        <v>1759</v>
      </c>
      <c r="B1966" s="8" t="s">
        <v>2951</v>
      </c>
      <c r="C1966" s="24">
        <v>165569</v>
      </c>
      <c r="D1966" s="25" t="s">
        <v>2707</v>
      </c>
      <c r="E1966" s="6" t="str">
        <f>IF(TicketTotals35[[#This Row],[New Tickets]]&gt;=500, "TRUE", "FALSE")</f>
        <v>FALSE</v>
      </c>
      <c r="F1966" s="28">
        <f>_xlfn.XLOOKUP(C1966,[1]Sheet1!$A$4:$A$1530,[1]Sheet1!$B$4:$B$1530)</f>
        <v>30</v>
      </c>
      <c r="G1966" s="4">
        <f>IF(TicketTotals35[[#This Row],[New Tickets]]&gt;499, TicketTotals35[[#This Row],[New Tickets]], 0)</f>
        <v>0</v>
      </c>
      <c r="H1966" s="3">
        <f>ROUND((TicketTotals35[[#This Row],[Billed Tickets]]/$F$5)*$F$6, 2)</f>
        <v>0</v>
      </c>
      <c r="I1966" s="2">
        <f>TicketTotals35[[#This Row],[Billed Tickets]]/$F$5</f>
        <v>0</v>
      </c>
    </row>
    <row r="1967" spans="1:9" x14ac:dyDescent="0.35">
      <c r="A1967" s="27" t="s">
        <v>1759</v>
      </c>
      <c r="B1967" s="8" t="s">
        <v>2951</v>
      </c>
      <c r="C1967" s="24">
        <v>165622</v>
      </c>
      <c r="D1967" s="26" t="s">
        <v>2708</v>
      </c>
      <c r="E1967" s="6" t="str">
        <f>IF(TicketTotals35[[#This Row],[New Tickets]]&gt;=500, "TRUE", "FALSE")</f>
        <v>TRUE</v>
      </c>
      <c r="F1967" s="28">
        <f>_xlfn.XLOOKUP(C1967,[1]Sheet1!$A$4:$A$1530,[1]Sheet1!$B$4:$B$1530)</f>
        <v>2473</v>
      </c>
      <c r="G1967" s="4">
        <f>IF(TicketTotals35[[#This Row],[New Tickets]]&gt;499, TicketTotals35[[#This Row],[New Tickets]], 0)</f>
        <v>2473</v>
      </c>
      <c r="H1967" s="3">
        <f>ROUND((TicketTotals35[[#This Row],[Billed Tickets]]/$F$5)*$F$6, 2)</f>
        <v>1614.85</v>
      </c>
      <c r="I1967" s="2">
        <f>TicketTotals35[[#This Row],[Billed Tickets]]/$F$5</f>
        <v>3.0759134953123725E-4</v>
      </c>
    </row>
    <row r="1968" spans="1:9" x14ac:dyDescent="0.35">
      <c r="A1968" s="27" t="s">
        <v>1759</v>
      </c>
      <c r="B1968" s="8" t="s">
        <v>2951</v>
      </c>
      <c r="C1968" s="24">
        <v>165675</v>
      </c>
      <c r="D1968" s="25" t="s">
        <v>2709</v>
      </c>
      <c r="E1968" s="6" t="str">
        <f>IF(TicketTotals35[[#This Row],[New Tickets]]&gt;=500, "TRUE", "FALSE")</f>
        <v>FALSE</v>
      </c>
      <c r="F1968" s="28">
        <f>_xlfn.XLOOKUP(C1968,[1]Sheet1!$A$4:$A$1530,[1]Sheet1!$B$4:$B$1530)</f>
        <v>161</v>
      </c>
      <c r="G1968" s="4">
        <f>IF(TicketTotals35[[#This Row],[New Tickets]]&gt;499, TicketTotals35[[#This Row],[New Tickets]], 0)</f>
        <v>0</v>
      </c>
      <c r="H1968" s="3">
        <f>ROUND((TicketTotals35[[#This Row],[Billed Tickets]]/$F$5)*$F$6, 2)</f>
        <v>0</v>
      </c>
      <c r="I1968" s="2">
        <f>TicketTotals35[[#This Row],[Billed Tickets]]/$F$5</f>
        <v>0</v>
      </c>
    </row>
    <row r="1969" spans="1:9" x14ac:dyDescent="0.35">
      <c r="A1969" s="27" t="s">
        <v>1759</v>
      </c>
      <c r="B1969" s="8" t="s">
        <v>2951</v>
      </c>
      <c r="C1969" s="24">
        <v>165736</v>
      </c>
      <c r="D1969" s="26" t="s">
        <v>2710</v>
      </c>
      <c r="E1969" s="6" t="str">
        <f>IF(TicketTotals35[[#This Row],[New Tickets]]&gt;=500, "TRUE", "FALSE")</f>
        <v>FALSE</v>
      </c>
      <c r="F1969" s="28">
        <f>_xlfn.XLOOKUP(C1969,[1]Sheet1!$A$4:$A$1530,[1]Sheet1!$B$4:$B$1530)</f>
        <v>111</v>
      </c>
      <c r="G1969" s="4">
        <f>IF(TicketTotals35[[#This Row],[New Tickets]]&gt;499, TicketTotals35[[#This Row],[New Tickets]], 0)</f>
        <v>0</v>
      </c>
      <c r="H1969" s="3">
        <f>ROUND((TicketTotals35[[#This Row],[Billed Tickets]]/$F$5)*$F$6, 2)</f>
        <v>0</v>
      </c>
      <c r="I1969" s="2">
        <f>TicketTotals35[[#This Row],[Billed Tickets]]/$F$5</f>
        <v>0</v>
      </c>
    </row>
    <row r="1970" spans="1:9" x14ac:dyDescent="0.35">
      <c r="A1970" s="27" t="s">
        <v>1759</v>
      </c>
      <c r="B1970" s="8" t="s">
        <v>2951</v>
      </c>
      <c r="C1970" s="24">
        <v>165798</v>
      </c>
      <c r="D1970" s="25" t="s">
        <v>2711</v>
      </c>
      <c r="E1970" s="6" t="str">
        <f>IF(TicketTotals35[[#This Row],[New Tickets]]&gt;=500, "TRUE", "FALSE")</f>
        <v>FALSE</v>
      </c>
      <c r="F1970" s="28">
        <f>_xlfn.XLOOKUP(C1970,[1]Sheet1!$A$4:$A$1530,[1]Sheet1!$B$4:$B$1530)</f>
        <v>39</v>
      </c>
      <c r="G1970" s="4">
        <f>IF(TicketTotals35[[#This Row],[New Tickets]]&gt;499, TicketTotals35[[#This Row],[New Tickets]], 0)</f>
        <v>0</v>
      </c>
      <c r="H1970" s="3">
        <f>ROUND((TicketTotals35[[#This Row],[Billed Tickets]]/$F$5)*$F$6, 2)</f>
        <v>0</v>
      </c>
      <c r="I1970" s="2">
        <f>TicketTotals35[[#This Row],[Billed Tickets]]/$F$5</f>
        <v>0</v>
      </c>
    </row>
    <row r="1971" spans="1:9" x14ac:dyDescent="0.35">
      <c r="A1971" s="27" t="s">
        <v>1759</v>
      </c>
      <c r="B1971" s="8" t="s">
        <v>2951</v>
      </c>
      <c r="C1971" s="24">
        <v>165818</v>
      </c>
      <c r="D1971" s="26" t="s">
        <v>2712</v>
      </c>
      <c r="E1971" s="6" t="str">
        <f>IF(TicketTotals35[[#This Row],[New Tickets]]&gt;=500, "TRUE", "FALSE")</f>
        <v>FALSE</v>
      </c>
      <c r="F1971" s="28">
        <f>_xlfn.XLOOKUP(C1971,[1]Sheet1!$A$4:$A$1530,[1]Sheet1!$B$4:$B$1530)</f>
        <v>208</v>
      </c>
      <c r="G1971" s="4">
        <f>IF(TicketTotals35[[#This Row],[New Tickets]]&gt;499, TicketTotals35[[#This Row],[New Tickets]], 0)</f>
        <v>0</v>
      </c>
      <c r="H1971" s="3">
        <f>ROUND((TicketTotals35[[#This Row],[Billed Tickets]]/$F$5)*$F$6, 2)</f>
        <v>0</v>
      </c>
      <c r="I1971" s="2">
        <f>TicketTotals35[[#This Row],[Billed Tickets]]/$F$5</f>
        <v>0</v>
      </c>
    </row>
    <row r="1972" spans="1:9" x14ac:dyDescent="0.35">
      <c r="A1972" s="27" t="s">
        <v>1759</v>
      </c>
      <c r="B1972" s="8" t="s">
        <v>2951</v>
      </c>
      <c r="C1972" s="24">
        <v>165825</v>
      </c>
      <c r="D1972" s="25" t="s">
        <v>2713</v>
      </c>
      <c r="E1972" s="6" t="str">
        <f>IF(TicketTotals35[[#This Row],[New Tickets]]&gt;=500, "TRUE", "FALSE")</f>
        <v>FALSE</v>
      </c>
      <c r="F1972" s="28">
        <f>_xlfn.XLOOKUP(C1972,[1]Sheet1!$A$4:$A$1530,[1]Sheet1!$B$4:$B$1530)</f>
        <v>380</v>
      </c>
      <c r="G1972" s="4">
        <f>IF(TicketTotals35[[#This Row],[New Tickets]]&gt;499, TicketTotals35[[#This Row],[New Tickets]], 0)</f>
        <v>0</v>
      </c>
      <c r="H1972" s="3">
        <f>ROUND((TicketTotals35[[#This Row],[Billed Tickets]]/$F$5)*$F$6, 2)</f>
        <v>0</v>
      </c>
      <c r="I1972" s="2">
        <f>TicketTotals35[[#This Row],[Billed Tickets]]/$F$5</f>
        <v>0</v>
      </c>
    </row>
    <row r="1973" spans="1:9" x14ac:dyDescent="0.35">
      <c r="A1973" s="27" t="s">
        <v>1759</v>
      </c>
      <c r="B1973" s="8" t="s">
        <v>2951</v>
      </c>
      <c r="C1973" s="24">
        <v>165829</v>
      </c>
      <c r="D1973" s="26" t="s">
        <v>2714</v>
      </c>
      <c r="E1973" s="6" t="str">
        <f>IF(TicketTotals35[[#This Row],[New Tickets]]&gt;=500, "TRUE", "FALSE")</f>
        <v>FALSE</v>
      </c>
      <c r="F1973" s="28">
        <f>_xlfn.XLOOKUP(C1973,[1]Sheet1!$A$4:$A$1530,[1]Sheet1!$B$4:$B$1530)</f>
        <v>142</v>
      </c>
      <c r="G1973" s="4">
        <f>IF(TicketTotals35[[#This Row],[New Tickets]]&gt;499, TicketTotals35[[#This Row],[New Tickets]], 0)</f>
        <v>0</v>
      </c>
      <c r="H1973" s="3">
        <f>ROUND((TicketTotals35[[#This Row],[Billed Tickets]]/$F$5)*$F$6, 2)</f>
        <v>0</v>
      </c>
      <c r="I1973" s="2">
        <f>TicketTotals35[[#This Row],[Billed Tickets]]/$F$5</f>
        <v>0</v>
      </c>
    </row>
    <row r="1974" spans="1:9" x14ac:dyDescent="0.35">
      <c r="A1974" s="27" t="s">
        <v>1759</v>
      </c>
      <c r="B1974" s="8" t="s">
        <v>2951</v>
      </c>
      <c r="C1974" s="24">
        <v>165832</v>
      </c>
      <c r="D1974" s="25" t="s">
        <v>2716</v>
      </c>
      <c r="E1974" s="6" t="str">
        <f>IF(TicketTotals35[[#This Row],[New Tickets]]&gt;=500, "TRUE", "FALSE")</f>
        <v>TRUE</v>
      </c>
      <c r="F1974" s="28">
        <f>_xlfn.XLOOKUP(C1974,[1]Sheet1!$A$4:$A$1530,[1]Sheet1!$B$4:$B$1530)</f>
        <v>505</v>
      </c>
      <c r="G1974" s="4">
        <f>IF(TicketTotals35[[#This Row],[New Tickets]]&gt;499, TicketTotals35[[#This Row],[New Tickets]], 0)</f>
        <v>505</v>
      </c>
      <c r="H1974" s="3">
        <f>ROUND((TicketTotals35[[#This Row],[Billed Tickets]]/$F$5)*$F$6, 2)</f>
        <v>329.76</v>
      </c>
      <c r="I1974" s="2">
        <f>TicketTotals35[[#This Row],[Billed Tickets]]/$F$5</f>
        <v>6.2811820264162887E-5</v>
      </c>
    </row>
    <row r="1975" spans="1:9" x14ac:dyDescent="0.35">
      <c r="A1975" s="27" t="s">
        <v>1759</v>
      </c>
      <c r="B1975" s="8" t="s">
        <v>2951</v>
      </c>
      <c r="C1975" s="24">
        <v>165840</v>
      </c>
      <c r="D1975" s="26" t="s">
        <v>2717</v>
      </c>
      <c r="E1975" s="6" t="str">
        <f>IF(TicketTotals35[[#This Row],[New Tickets]]&gt;=500, "TRUE", "FALSE")</f>
        <v>FALSE</v>
      </c>
      <c r="F1975" s="28">
        <f>_xlfn.XLOOKUP(C1975,[1]Sheet1!$A$4:$A$1530,[1]Sheet1!$B$4:$B$1530)</f>
        <v>212</v>
      </c>
      <c r="G1975" s="4">
        <f>IF(TicketTotals35[[#This Row],[New Tickets]]&gt;499, TicketTotals35[[#This Row],[New Tickets]], 0)</f>
        <v>0</v>
      </c>
      <c r="H1975" s="3">
        <f>ROUND((TicketTotals35[[#This Row],[Billed Tickets]]/$F$5)*$F$6, 2)</f>
        <v>0</v>
      </c>
      <c r="I1975" s="2">
        <f>TicketTotals35[[#This Row],[Billed Tickets]]/$F$5</f>
        <v>0</v>
      </c>
    </row>
    <row r="1976" spans="1:9" x14ac:dyDescent="0.35">
      <c r="A1976" s="27" t="s">
        <v>1759</v>
      </c>
      <c r="B1976" s="8" t="s">
        <v>2951</v>
      </c>
      <c r="C1976" s="24">
        <v>165846</v>
      </c>
      <c r="D1976" s="25" t="s">
        <v>1500</v>
      </c>
      <c r="E1976" s="6" t="str">
        <f>IF(TicketTotals35[[#This Row],[New Tickets]]&gt;=500, "TRUE", "FALSE")</f>
        <v>TRUE</v>
      </c>
      <c r="F1976" s="28">
        <f>_xlfn.XLOOKUP(C1976,[1]Sheet1!$A$4:$A$1530,[1]Sheet1!$B$4:$B$1530)</f>
        <v>1075</v>
      </c>
      <c r="G1976" s="4">
        <f>IF(TicketTotals35[[#This Row],[New Tickets]]&gt;499, TicketTotals35[[#This Row],[New Tickets]], 0)</f>
        <v>1075</v>
      </c>
      <c r="H1976" s="3">
        <f>ROUND((TicketTotals35[[#This Row],[Billed Tickets]]/$F$5)*$F$6, 2)</f>
        <v>701.97</v>
      </c>
      <c r="I1976" s="2">
        <f>TicketTotals35[[#This Row],[Billed Tickets]]/$F$5</f>
        <v>1.3370833026529722E-4</v>
      </c>
    </row>
    <row r="1977" spans="1:9" x14ac:dyDescent="0.35">
      <c r="A1977" s="27" t="s">
        <v>1759</v>
      </c>
      <c r="B1977" s="8" t="s">
        <v>2951</v>
      </c>
      <c r="C1977" s="24">
        <v>165852</v>
      </c>
      <c r="D1977" s="26" t="s">
        <v>2718</v>
      </c>
      <c r="E1977" s="6" t="str">
        <f>IF(TicketTotals35[[#This Row],[New Tickets]]&gt;=500, "TRUE", "FALSE")</f>
        <v>TRUE</v>
      </c>
      <c r="F1977" s="28">
        <f>_xlfn.XLOOKUP(C1977,[1]Sheet1!$A$4:$A$1530,[1]Sheet1!$B$4:$B$1530)</f>
        <v>1451</v>
      </c>
      <c r="G1977" s="4">
        <f>IF(TicketTotals35[[#This Row],[New Tickets]]&gt;499, TicketTotals35[[#This Row],[New Tickets]], 0)</f>
        <v>1451</v>
      </c>
      <c r="H1977" s="3">
        <f>ROUND((TicketTotals35[[#This Row],[Billed Tickets]]/$F$5)*$F$6, 2)</f>
        <v>947.49</v>
      </c>
      <c r="I1977" s="2">
        <f>TicketTotals35[[#This Row],[Billed Tickets]]/$F$5</f>
        <v>1.8047515089762446E-4</v>
      </c>
    </row>
    <row r="1978" spans="1:9" ht="31" x14ac:dyDescent="0.35">
      <c r="A1978" s="27" t="s">
        <v>1759</v>
      </c>
      <c r="B1978" s="8" t="s">
        <v>2951</v>
      </c>
      <c r="C1978" s="24">
        <v>165938</v>
      </c>
      <c r="D1978" s="25" t="s">
        <v>2719</v>
      </c>
      <c r="E1978" s="6" t="str">
        <f>IF(TicketTotals35[[#This Row],[New Tickets]]&gt;=500, "TRUE", "FALSE")</f>
        <v>TRUE</v>
      </c>
      <c r="F1978" s="28">
        <f>_xlfn.XLOOKUP(C1978,[1]Sheet1!$A$4:$A$1530,[1]Sheet1!$B$4:$B$1530)</f>
        <v>1946</v>
      </c>
      <c r="G1978" s="4">
        <f>IF(TicketTotals35[[#This Row],[New Tickets]]&gt;499, TicketTotals35[[#This Row],[New Tickets]], 0)</f>
        <v>1946</v>
      </c>
      <c r="H1978" s="3">
        <f>ROUND((TicketTotals35[[#This Row],[Billed Tickets]]/$F$5)*$F$6, 2)</f>
        <v>1270.73</v>
      </c>
      <c r="I1978" s="2">
        <f>TicketTotals35[[#This Row],[Billed Tickets]]/$F$5</f>
        <v>2.420431727407148E-4</v>
      </c>
    </row>
    <row r="1979" spans="1:9" x14ac:dyDescent="0.35">
      <c r="A1979" s="27" t="s">
        <v>1759</v>
      </c>
      <c r="B1979" s="8" t="s">
        <v>2951</v>
      </c>
      <c r="C1979" s="24">
        <v>166043</v>
      </c>
      <c r="D1979" s="26" t="s">
        <v>2720</v>
      </c>
      <c r="E1979" s="6" t="str">
        <f>IF(TicketTotals35[[#This Row],[New Tickets]]&gt;=500, "TRUE", "FALSE")</f>
        <v>TRUE</v>
      </c>
      <c r="F1979" s="28">
        <f>_xlfn.XLOOKUP(C1979,[1]Sheet1!$A$4:$A$1530,[1]Sheet1!$B$4:$B$1530)</f>
        <v>1441</v>
      </c>
      <c r="G1979" s="4">
        <f>IF(TicketTotals35[[#This Row],[New Tickets]]&gt;499, TicketTotals35[[#This Row],[New Tickets]], 0)</f>
        <v>1441</v>
      </c>
      <c r="H1979" s="3">
        <f>ROUND((TicketTotals35[[#This Row],[Billed Tickets]]/$F$5)*$F$6, 2)</f>
        <v>940.96</v>
      </c>
      <c r="I1979" s="2">
        <f>TicketTotals35[[#This Row],[Billed Tickets]]/$F$5</f>
        <v>1.7923135247655193E-4</v>
      </c>
    </row>
    <row r="1980" spans="1:9" x14ac:dyDescent="0.35">
      <c r="A1980" s="27" t="s">
        <v>1759</v>
      </c>
      <c r="B1980" s="8" t="s">
        <v>2951</v>
      </c>
      <c r="C1980" s="24">
        <v>166116</v>
      </c>
      <c r="D1980" s="25" t="s">
        <v>2721</v>
      </c>
      <c r="E1980" s="6" t="str">
        <f>IF(TicketTotals35[[#This Row],[New Tickets]]&gt;=500, "TRUE", "FALSE")</f>
        <v>TRUE</v>
      </c>
      <c r="F1980" s="28">
        <f>_xlfn.XLOOKUP(C1980,[1]Sheet1!$A$4:$A$1530,[1]Sheet1!$B$4:$B$1530)</f>
        <v>2021</v>
      </c>
      <c r="G1980" s="4">
        <f>IF(TicketTotals35[[#This Row],[New Tickets]]&gt;499, TicketTotals35[[#This Row],[New Tickets]], 0)</f>
        <v>2021</v>
      </c>
      <c r="H1980" s="3">
        <f>ROUND((TicketTotals35[[#This Row],[Billed Tickets]]/$F$5)*$F$6, 2)</f>
        <v>1319.7</v>
      </c>
      <c r="I1980" s="2">
        <f>TicketTotals35[[#This Row],[Billed Tickets]]/$F$5</f>
        <v>2.513716608987588E-4</v>
      </c>
    </row>
    <row r="1981" spans="1:9" x14ac:dyDescent="0.35">
      <c r="A1981" s="27" t="s">
        <v>1759</v>
      </c>
      <c r="B1981" s="8" t="s">
        <v>2951</v>
      </c>
      <c r="C1981" s="24">
        <v>166136</v>
      </c>
      <c r="D1981" s="26" t="s">
        <v>2722</v>
      </c>
      <c r="E1981" s="6" t="str">
        <f>IF(TicketTotals35[[#This Row],[New Tickets]]&gt;=500, "TRUE", "FALSE")</f>
        <v>FALSE</v>
      </c>
      <c r="F1981" s="28">
        <f>_xlfn.XLOOKUP(C1981,[1]Sheet1!$A$4:$A$1530,[1]Sheet1!$B$4:$B$1530)</f>
        <v>31</v>
      </c>
      <c r="G1981" s="4">
        <f>IF(TicketTotals35[[#This Row],[New Tickets]]&gt;499, TicketTotals35[[#This Row],[New Tickets]], 0)</f>
        <v>0</v>
      </c>
      <c r="H1981" s="3">
        <f>ROUND((TicketTotals35[[#This Row],[Billed Tickets]]/$F$5)*$F$6, 2)</f>
        <v>0</v>
      </c>
      <c r="I1981" s="2">
        <f>TicketTotals35[[#This Row],[Billed Tickets]]/$F$5</f>
        <v>0</v>
      </c>
    </row>
    <row r="1982" spans="1:9" x14ac:dyDescent="0.35">
      <c r="A1982" s="27" t="s">
        <v>1759</v>
      </c>
      <c r="B1982" s="8" t="s">
        <v>2951</v>
      </c>
      <c r="C1982" s="24">
        <v>166149</v>
      </c>
      <c r="D1982" s="25" t="s">
        <v>2723</v>
      </c>
      <c r="E1982" s="6" t="str">
        <f>IF(TicketTotals35[[#This Row],[New Tickets]]&gt;=500, "TRUE", "FALSE")</f>
        <v>FALSE</v>
      </c>
      <c r="F1982" s="28">
        <f>_xlfn.XLOOKUP(C1982,[1]Sheet1!$A$4:$A$1530,[1]Sheet1!$B$4:$B$1530)</f>
        <v>11</v>
      </c>
      <c r="G1982" s="4">
        <f>IF(TicketTotals35[[#This Row],[New Tickets]]&gt;499, TicketTotals35[[#This Row],[New Tickets]], 0)</f>
        <v>0</v>
      </c>
      <c r="H1982" s="3">
        <f>ROUND((TicketTotals35[[#This Row],[Billed Tickets]]/$F$5)*$F$6, 2)</f>
        <v>0</v>
      </c>
      <c r="I1982" s="2">
        <f>TicketTotals35[[#This Row],[Billed Tickets]]/$F$5</f>
        <v>0</v>
      </c>
    </row>
    <row r="1983" spans="1:9" x14ac:dyDescent="0.35">
      <c r="A1983" s="27" t="s">
        <v>1759</v>
      </c>
      <c r="B1983" s="8" t="s">
        <v>2951</v>
      </c>
      <c r="C1983" s="24">
        <v>166254</v>
      </c>
      <c r="D1983" s="26" t="s">
        <v>2725</v>
      </c>
      <c r="E1983" s="6" t="str">
        <f>IF(TicketTotals35[[#This Row],[New Tickets]]&gt;=500, "TRUE", "FALSE")</f>
        <v>FALSE</v>
      </c>
      <c r="F1983" s="28">
        <f>_xlfn.XLOOKUP(C1983,[1]Sheet1!$A$4:$A$1530,[1]Sheet1!$B$4:$B$1530)</f>
        <v>158</v>
      </c>
      <c r="G1983" s="4">
        <f>IF(TicketTotals35[[#This Row],[New Tickets]]&gt;499, TicketTotals35[[#This Row],[New Tickets]], 0)</f>
        <v>0</v>
      </c>
      <c r="H1983" s="3">
        <f>ROUND((TicketTotals35[[#This Row],[Billed Tickets]]/$F$5)*$F$6, 2)</f>
        <v>0</v>
      </c>
      <c r="I1983" s="2">
        <f>TicketTotals35[[#This Row],[Billed Tickets]]/$F$5</f>
        <v>0</v>
      </c>
    </row>
    <row r="1984" spans="1:9" x14ac:dyDescent="0.35">
      <c r="A1984" s="27" t="s">
        <v>1759</v>
      </c>
      <c r="B1984" s="8" t="s">
        <v>2951</v>
      </c>
      <c r="C1984" s="24">
        <v>166465</v>
      </c>
      <c r="D1984" s="25" t="s">
        <v>2726</v>
      </c>
      <c r="E1984" s="6" t="str">
        <f>IF(TicketTotals35[[#This Row],[New Tickets]]&gt;=500, "TRUE", "FALSE")</f>
        <v>FALSE</v>
      </c>
      <c r="F1984" s="28">
        <f>_xlfn.XLOOKUP(C1984,[1]Sheet1!$A$4:$A$1530,[1]Sheet1!$B$4:$B$1530)</f>
        <v>173</v>
      </c>
      <c r="G1984" s="4">
        <f>IF(TicketTotals35[[#This Row],[New Tickets]]&gt;499, TicketTotals35[[#This Row],[New Tickets]], 0)</f>
        <v>0</v>
      </c>
      <c r="H1984" s="3">
        <f>ROUND((TicketTotals35[[#This Row],[Billed Tickets]]/$F$5)*$F$6, 2)</f>
        <v>0</v>
      </c>
      <c r="I1984" s="2">
        <f>TicketTotals35[[#This Row],[Billed Tickets]]/$F$5</f>
        <v>0</v>
      </c>
    </row>
    <row r="1985" spans="1:9" x14ac:dyDescent="0.35">
      <c r="A1985" s="27" t="s">
        <v>1759</v>
      </c>
      <c r="B1985" s="8" t="s">
        <v>2951</v>
      </c>
      <c r="C1985" s="24">
        <v>166571</v>
      </c>
      <c r="D1985" s="26" t="s">
        <v>2724</v>
      </c>
      <c r="E1985" s="6" t="str">
        <f>IF(TicketTotals35[[#This Row],[New Tickets]]&gt;=500, "TRUE", "FALSE")</f>
        <v>FALSE</v>
      </c>
      <c r="F1985" s="28">
        <f>_xlfn.XLOOKUP(C1985,[1]Sheet1!$A$4:$A$1530,[1]Sheet1!$B$4:$B$1530)</f>
        <v>49</v>
      </c>
      <c r="G1985" s="4">
        <f>IF(TicketTotals35[[#This Row],[New Tickets]]&gt;499, TicketTotals35[[#This Row],[New Tickets]], 0)</f>
        <v>0</v>
      </c>
      <c r="H1985" s="3">
        <f>ROUND((TicketTotals35[[#This Row],[Billed Tickets]]/$F$5)*$F$6, 2)</f>
        <v>0</v>
      </c>
      <c r="I1985" s="2">
        <f>TicketTotals35[[#This Row],[Billed Tickets]]/$F$5</f>
        <v>0</v>
      </c>
    </row>
    <row r="1986" spans="1:9" x14ac:dyDescent="0.35">
      <c r="A1986" s="27" t="s">
        <v>1759</v>
      </c>
      <c r="B1986" s="8" t="s">
        <v>2951</v>
      </c>
      <c r="C1986" s="24">
        <v>166622</v>
      </c>
      <c r="D1986" s="26" t="s">
        <v>2727</v>
      </c>
      <c r="E1986" s="6" t="str">
        <f>IF(TicketTotals35[[#This Row],[New Tickets]]&gt;=500, "TRUE", "FALSE")</f>
        <v>FALSE</v>
      </c>
      <c r="F1986" s="28">
        <f>_xlfn.XLOOKUP(C1986,[1]Sheet1!$A$4:$A$1530,[1]Sheet1!$B$4:$B$1530)</f>
        <v>19</v>
      </c>
      <c r="G1986" s="4">
        <f>IF(TicketTotals35[[#This Row],[New Tickets]]&gt;499, TicketTotals35[[#This Row],[New Tickets]], 0)</f>
        <v>0</v>
      </c>
      <c r="H1986" s="3">
        <f>ROUND((TicketTotals35[[#This Row],[Billed Tickets]]/$F$5)*$F$6, 2)</f>
        <v>0</v>
      </c>
      <c r="I1986" s="2">
        <f>TicketTotals35[[#This Row],[Billed Tickets]]/$F$5</f>
        <v>0</v>
      </c>
    </row>
    <row r="1987" spans="1:9" x14ac:dyDescent="0.35">
      <c r="A1987" s="27" t="s">
        <v>1759</v>
      </c>
      <c r="B1987" s="8" t="s">
        <v>2951</v>
      </c>
      <c r="C1987" s="24">
        <v>166676</v>
      </c>
      <c r="D1987" s="26" t="s">
        <v>2728</v>
      </c>
      <c r="E1987" s="6" t="str">
        <f>IF(TicketTotals35[[#This Row],[New Tickets]]&gt;=500, "TRUE", "FALSE")</f>
        <v>TRUE</v>
      </c>
      <c r="F1987" s="28">
        <f>_xlfn.XLOOKUP(C1987,[1]Sheet1!$A$4:$A$1530,[1]Sheet1!$B$4:$B$1530)</f>
        <v>1497</v>
      </c>
      <c r="G1987" s="4">
        <f>IF(TicketTotals35[[#This Row],[New Tickets]]&gt;499, TicketTotals35[[#This Row],[New Tickets]], 0)</f>
        <v>1497</v>
      </c>
      <c r="H1987" s="3">
        <f>ROUND((TicketTotals35[[#This Row],[Billed Tickets]]/$F$5)*$F$6, 2)</f>
        <v>977.53</v>
      </c>
      <c r="I1987" s="2">
        <f>TicketTotals35[[#This Row],[Billed Tickets]]/$F$5</f>
        <v>1.861966236345581E-4</v>
      </c>
    </row>
    <row r="1988" spans="1:9" x14ac:dyDescent="0.35">
      <c r="A1988" s="27" t="s">
        <v>1759</v>
      </c>
      <c r="B1988" s="8" t="s">
        <v>2951</v>
      </c>
      <c r="C1988" s="24">
        <v>166782</v>
      </c>
      <c r="D1988" s="25" t="s">
        <v>2729</v>
      </c>
      <c r="E1988" s="6" t="str">
        <f>IF(TicketTotals35[[#This Row],[New Tickets]]&gt;=500, "TRUE", "FALSE")</f>
        <v>FALSE</v>
      </c>
      <c r="F1988" s="28">
        <f>_xlfn.XLOOKUP(C1988,[1]Sheet1!$A$4:$A$1530,[1]Sheet1!$B$4:$B$1530)</f>
        <v>443</v>
      </c>
      <c r="G1988" s="4">
        <f>IF(TicketTotals35[[#This Row],[New Tickets]]&gt;499, TicketTotals35[[#This Row],[New Tickets]], 0)</f>
        <v>0</v>
      </c>
      <c r="H1988" s="3">
        <f>ROUND((TicketTotals35[[#This Row],[Billed Tickets]]/$F$5)*$F$6, 2)</f>
        <v>0</v>
      </c>
      <c r="I1988" s="2">
        <f>TicketTotals35[[#This Row],[Billed Tickets]]/$F$5</f>
        <v>0</v>
      </c>
    </row>
    <row r="1989" spans="1:9" ht="31" x14ac:dyDescent="0.35">
      <c r="A1989" s="27" t="s">
        <v>1759</v>
      </c>
      <c r="B1989" s="8" t="s">
        <v>2951</v>
      </c>
      <c r="C1989" s="24">
        <v>166992</v>
      </c>
      <c r="D1989" s="26" t="s">
        <v>2731</v>
      </c>
      <c r="E1989" s="6" t="str">
        <f>IF(TicketTotals35[[#This Row],[New Tickets]]&gt;=500, "TRUE", "FALSE")</f>
        <v>FALSE</v>
      </c>
      <c r="F1989" s="28">
        <f>_xlfn.XLOOKUP(C1989,[1]Sheet1!$A$4:$A$1530,[1]Sheet1!$B$4:$B$1530)</f>
        <v>129</v>
      </c>
      <c r="G1989" s="4">
        <f>IF(TicketTotals35[[#This Row],[New Tickets]]&gt;499, TicketTotals35[[#This Row],[New Tickets]], 0)</f>
        <v>0</v>
      </c>
      <c r="H1989" s="3">
        <f>ROUND((TicketTotals35[[#This Row],[Billed Tickets]]/$F$5)*$F$6, 2)</f>
        <v>0</v>
      </c>
      <c r="I1989" s="2">
        <f>TicketTotals35[[#This Row],[Billed Tickets]]/$F$5</f>
        <v>0</v>
      </c>
    </row>
    <row r="1990" spans="1:9" x14ac:dyDescent="0.35">
      <c r="A1990" s="27" t="s">
        <v>1759</v>
      </c>
      <c r="B1990" s="8" t="s">
        <v>2951</v>
      </c>
      <c r="C1990" s="24">
        <v>166993</v>
      </c>
      <c r="D1990" s="25" t="s">
        <v>2734</v>
      </c>
      <c r="E1990" s="6" t="str">
        <f>IF(TicketTotals35[[#This Row],[New Tickets]]&gt;=500, "TRUE", "FALSE")</f>
        <v>FALSE</v>
      </c>
      <c r="F1990" s="28">
        <f>_xlfn.XLOOKUP(C1990,[1]Sheet1!$A$4:$A$1530,[1]Sheet1!$B$4:$B$1530)</f>
        <v>465</v>
      </c>
      <c r="G1990" s="4">
        <f>IF(TicketTotals35[[#This Row],[New Tickets]]&gt;499, TicketTotals35[[#This Row],[New Tickets]], 0)</f>
        <v>0</v>
      </c>
      <c r="H1990" s="3">
        <f>ROUND((TicketTotals35[[#This Row],[Billed Tickets]]/$F$5)*$F$6, 2)</f>
        <v>0</v>
      </c>
      <c r="I1990" s="2">
        <f>TicketTotals35[[#This Row],[Billed Tickets]]/$F$5</f>
        <v>0</v>
      </c>
    </row>
    <row r="1991" spans="1:9" x14ac:dyDescent="0.35">
      <c r="A1991" s="27" t="s">
        <v>1759</v>
      </c>
      <c r="B1991" s="8" t="s">
        <v>2951</v>
      </c>
      <c r="C1991" s="24">
        <v>167006</v>
      </c>
      <c r="D1991" s="26" t="s">
        <v>2732</v>
      </c>
      <c r="E1991" s="6" t="str">
        <f>IF(TicketTotals35[[#This Row],[New Tickets]]&gt;=500, "TRUE", "FALSE")</f>
        <v>FALSE</v>
      </c>
      <c r="F1991" s="28">
        <f>_xlfn.XLOOKUP(C1991,[1]Sheet1!$A$4:$A$1530,[1]Sheet1!$B$4:$B$1530)</f>
        <v>5</v>
      </c>
      <c r="G1991" s="4">
        <f>IF(TicketTotals35[[#This Row],[New Tickets]]&gt;499, TicketTotals35[[#This Row],[New Tickets]], 0)</f>
        <v>0</v>
      </c>
      <c r="H1991" s="3">
        <f>ROUND((TicketTotals35[[#This Row],[Billed Tickets]]/$F$5)*$F$6, 2)</f>
        <v>0</v>
      </c>
      <c r="I1991" s="2">
        <f>TicketTotals35[[#This Row],[Billed Tickets]]/$F$5</f>
        <v>0</v>
      </c>
    </row>
    <row r="1992" spans="1:9" x14ac:dyDescent="0.35">
      <c r="A1992" s="27" t="s">
        <v>1759</v>
      </c>
      <c r="B1992" s="8" t="s">
        <v>2951</v>
      </c>
      <c r="C1992" s="24">
        <v>167019</v>
      </c>
      <c r="D1992" s="25" t="s">
        <v>2733</v>
      </c>
      <c r="E1992" s="6" t="str">
        <f>IF(TicketTotals35[[#This Row],[New Tickets]]&gt;=500, "TRUE", "FALSE")</f>
        <v>FALSE</v>
      </c>
      <c r="F1992" s="28">
        <f>_xlfn.XLOOKUP(C1992,[1]Sheet1!$A$4:$A$1530,[1]Sheet1!$B$4:$B$1530)</f>
        <v>254</v>
      </c>
      <c r="G1992" s="4">
        <f>IF(TicketTotals35[[#This Row],[New Tickets]]&gt;499, TicketTotals35[[#This Row],[New Tickets]], 0)</f>
        <v>0</v>
      </c>
      <c r="H1992" s="3">
        <f>ROUND((TicketTotals35[[#This Row],[Billed Tickets]]/$F$5)*$F$6, 2)</f>
        <v>0</v>
      </c>
      <c r="I1992" s="2">
        <f>TicketTotals35[[#This Row],[Billed Tickets]]/$F$5</f>
        <v>0</v>
      </c>
    </row>
    <row r="1993" spans="1:9" x14ac:dyDescent="0.35">
      <c r="A1993" s="27" t="s">
        <v>1759</v>
      </c>
      <c r="B1993" s="8" t="s">
        <v>2951</v>
      </c>
      <c r="C1993" s="24">
        <v>167046</v>
      </c>
      <c r="D1993" s="26" t="s">
        <v>2735</v>
      </c>
      <c r="E1993" s="6" t="str">
        <f>IF(TicketTotals35[[#This Row],[New Tickets]]&gt;=500, "TRUE", "FALSE")</f>
        <v>FALSE</v>
      </c>
      <c r="F1993" s="28">
        <f>_xlfn.XLOOKUP(C1993,[1]Sheet1!$A$4:$A$1530,[1]Sheet1!$B$4:$B$1530)</f>
        <v>154</v>
      </c>
      <c r="G1993" s="4">
        <f>IF(TicketTotals35[[#This Row],[New Tickets]]&gt;499, TicketTotals35[[#This Row],[New Tickets]], 0)</f>
        <v>0</v>
      </c>
      <c r="H1993" s="3">
        <f>ROUND((TicketTotals35[[#This Row],[Billed Tickets]]/$F$5)*$F$6, 2)</f>
        <v>0</v>
      </c>
      <c r="I1993" s="2">
        <f>TicketTotals35[[#This Row],[Billed Tickets]]/$F$5</f>
        <v>0</v>
      </c>
    </row>
    <row r="1994" spans="1:9" x14ac:dyDescent="0.35">
      <c r="A1994" s="27" t="s">
        <v>1759</v>
      </c>
      <c r="B1994" s="8" t="s">
        <v>2951</v>
      </c>
      <c r="C1994" s="24">
        <v>167141</v>
      </c>
      <c r="D1994" s="25" t="s">
        <v>2736</v>
      </c>
      <c r="E1994" s="6" t="str">
        <f>IF(TicketTotals35[[#This Row],[New Tickets]]&gt;=500, "TRUE", "FALSE")</f>
        <v>TRUE</v>
      </c>
      <c r="F1994" s="28">
        <f>_xlfn.XLOOKUP(C1994,[1]Sheet1!$A$4:$A$1530,[1]Sheet1!$B$4:$B$1530)</f>
        <v>1921</v>
      </c>
      <c r="G1994" s="4">
        <f>IF(TicketTotals35[[#This Row],[New Tickets]]&gt;499, TicketTotals35[[#This Row],[New Tickets]], 0)</f>
        <v>1921</v>
      </c>
      <c r="H1994" s="3">
        <f>ROUND((TicketTotals35[[#This Row],[Billed Tickets]]/$F$5)*$F$6, 2)</f>
        <v>1254.4000000000001</v>
      </c>
      <c r="I1994" s="2">
        <f>TicketTotals35[[#This Row],[Billed Tickets]]/$F$5</f>
        <v>2.3893367668803347E-4</v>
      </c>
    </row>
    <row r="1995" spans="1:9" x14ac:dyDescent="0.35">
      <c r="A1995" s="27" t="s">
        <v>1759</v>
      </c>
      <c r="B1995" s="8" t="s">
        <v>2951</v>
      </c>
      <c r="C1995" s="24">
        <v>167153</v>
      </c>
      <c r="D1995" s="26" t="s">
        <v>2737</v>
      </c>
      <c r="E1995" s="6" t="str">
        <f>IF(TicketTotals35[[#This Row],[New Tickets]]&gt;=500, "TRUE", "FALSE")</f>
        <v>FALSE</v>
      </c>
      <c r="F1995" s="28">
        <f>_xlfn.XLOOKUP(C1995,[1]Sheet1!$A$4:$A$1530,[1]Sheet1!$B$4:$B$1530)</f>
        <v>17</v>
      </c>
      <c r="G1995" s="4">
        <f>IF(TicketTotals35[[#This Row],[New Tickets]]&gt;499, TicketTotals35[[#This Row],[New Tickets]], 0)</f>
        <v>0</v>
      </c>
      <c r="H1995" s="3">
        <f>ROUND((TicketTotals35[[#This Row],[Billed Tickets]]/$F$5)*$F$6, 2)</f>
        <v>0</v>
      </c>
      <c r="I1995" s="2">
        <f>TicketTotals35[[#This Row],[Billed Tickets]]/$F$5</f>
        <v>0</v>
      </c>
    </row>
    <row r="1996" spans="1:9" x14ac:dyDescent="0.35">
      <c r="A1996" s="27" t="s">
        <v>1759</v>
      </c>
      <c r="B1996" s="8" t="s">
        <v>2951</v>
      </c>
      <c r="C1996" s="24">
        <v>167159</v>
      </c>
      <c r="D1996" s="25" t="s">
        <v>3091</v>
      </c>
      <c r="E1996" s="6" t="str">
        <f>IF(TicketTotals35[[#This Row],[New Tickets]]&gt;=500, "TRUE", "FALSE")</f>
        <v>FALSE</v>
      </c>
      <c r="F1996" s="28">
        <f>_xlfn.XLOOKUP(C1996,[1]Sheet1!$A$4:$A$1530,[1]Sheet1!$B$4:$B$1530)</f>
        <v>17</v>
      </c>
      <c r="G1996" s="4">
        <f>IF(TicketTotals35[[#This Row],[New Tickets]]&gt;499, TicketTotals35[[#This Row],[New Tickets]], 0)</f>
        <v>0</v>
      </c>
      <c r="H1996" s="3">
        <f>ROUND((TicketTotals35[[#This Row],[Billed Tickets]]/$F$5)*$F$6, 2)</f>
        <v>0</v>
      </c>
      <c r="I1996" s="2">
        <f>TicketTotals35[[#This Row],[Billed Tickets]]/$F$5</f>
        <v>0</v>
      </c>
    </row>
    <row r="1997" spans="1:9" x14ac:dyDescent="0.35">
      <c r="A1997" s="27" t="s">
        <v>1759</v>
      </c>
      <c r="B1997" s="8" t="s">
        <v>2951</v>
      </c>
      <c r="C1997" s="24">
        <v>167175</v>
      </c>
      <c r="D1997" s="26" t="s">
        <v>2740</v>
      </c>
      <c r="E1997" s="6" t="str">
        <f>IF(TicketTotals35[[#This Row],[New Tickets]]&gt;=500, "TRUE", "FALSE")</f>
        <v>TRUE</v>
      </c>
      <c r="F1997" s="28">
        <f>_xlfn.XLOOKUP(C1997,[1]Sheet1!$A$4:$A$1530,[1]Sheet1!$B$4:$B$1530)</f>
        <v>2503</v>
      </c>
      <c r="G1997" s="4">
        <f>IF(TicketTotals35[[#This Row],[New Tickets]]&gt;499, TicketTotals35[[#This Row],[New Tickets]], 0)</f>
        <v>2503</v>
      </c>
      <c r="H1997" s="3">
        <f>ROUND((TicketTotals35[[#This Row],[Billed Tickets]]/$F$5)*$F$6, 2)</f>
        <v>1634.44</v>
      </c>
      <c r="I1997" s="2">
        <f>TicketTotals35[[#This Row],[Billed Tickets]]/$F$5</f>
        <v>3.1132274479445484E-4</v>
      </c>
    </row>
    <row r="1998" spans="1:9" x14ac:dyDescent="0.35">
      <c r="A1998" s="27" t="s">
        <v>1759</v>
      </c>
      <c r="B1998" s="8" t="s">
        <v>2951</v>
      </c>
      <c r="C1998" s="24">
        <v>167256</v>
      </c>
      <c r="D1998" s="25" t="s">
        <v>2738</v>
      </c>
      <c r="E1998" s="6" t="str">
        <f>IF(TicketTotals35[[#This Row],[New Tickets]]&gt;=500, "TRUE", "FALSE")</f>
        <v>FALSE</v>
      </c>
      <c r="F1998" s="28">
        <f>_xlfn.XLOOKUP(C1998,[1]Sheet1!$A$4:$A$1530,[1]Sheet1!$B$4:$B$1530)</f>
        <v>151</v>
      </c>
      <c r="G1998" s="4">
        <f>IF(TicketTotals35[[#This Row],[New Tickets]]&gt;499, TicketTotals35[[#This Row],[New Tickets]], 0)</f>
        <v>0</v>
      </c>
      <c r="H1998" s="3">
        <f>ROUND((TicketTotals35[[#This Row],[Billed Tickets]]/$F$5)*$F$6, 2)</f>
        <v>0</v>
      </c>
      <c r="I1998" s="2">
        <f>TicketTotals35[[#This Row],[Billed Tickets]]/$F$5</f>
        <v>0</v>
      </c>
    </row>
    <row r="1999" spans="1:9" x14ac:dyDescent="0.35">
      <c r="A1999" s="27" t="s">
        <v>1759</v>
      </c>
      <c r="B1999" s="8" t="s">
        <v>2951</v>
      </c>
      <c r="C1999" s="24">
        <v>167389</v>
      </c>
      <c r="D1999" s="26" t="s">
        <v>3092</v>
      </c>
      <c r="E1999" s="6" t="str">
        <f>IF(TicketTotals35[[#This Row],[New Tickets]]&gt;=500, "TRUE", "FALSE")</f>
        <v>TRUE</v>
      </c>
      <c r="F1999" s="28">
        <f>_xlfn.XLOOKUP(C1999,[1]Sheet1!$A$4:$A$1530,[1]Sheet1!$B$4:$B$1530)</f>
        <v>572</v>
      </c>
      <c r="G1999" s="4">
        <f>IF(TicketTotals35[[#This Row],[New Tickets]]&gt;499, TicketTotals35[[#This Row],[New Tickets]], 0)</f>
        <v>572</v>
      </c>
      <c r="H1999" s="3">
        <f>ROUND((TicketTotals35[[#This Row],[Billed Tickets]]/$F$5)*$F$6, 2)</f>
        <v>373.51</v>
      </c>
      <c r="I1999" s="2">
        <f>TicketTotals35[[#This Row],[Billed Tickets]]/$F$5</f>
        <v>7.1145269685348852E-5</v>
      </c>
    </row>
    <row r="2000" spans="1:9" x14ac:dyDescent="0.35">
      <c r="A2000" s="27" t="s">
        <v>1759</v>
      </c>
      <c r="B2000" s="8" t="s">
        <v>2951</v>
      </c>
      <c r="C2000" s="24">
        <v>167523</v>
      </c>
      <c r="D2000" s="25" t="s">
        <v>2739</v>
      </c>
      <c r="E2000" s="6" t="str">
        <f>IF(TicketTotals35[[#This Row],[New Tickets]]&gt;=500, "TRUE", "FALSE")</f>
        <v>TRUE</v>
      </c>
      <c r="F2000" s="28">
        <f>_xlfn.XLOOKUP(C2000,[1]Sheet1!$A$4:$A$1530,[1]Sheet1!$B$4:$B$1530)</f>
        <v>5368</v>
      </c>
      <c r="G2000" s="4">
        <f>IF(TicketTotals35[[#This Row],[New Tickets]]&gt;499, TicketTotals35[[#This Row],[New Tickets]], 0)</f>
        <v>5368</v>
      </c>
      <c r="H2000" s="3">
        <f>ROUND((TicketTotals35[[#This Row],[Billed Tickets]]/$F$5)*$F$6, 2)</f>
        <v>3505.27</v>
      </c>
      <c r="I2000" s="2">
        <f>TicketTotals35[[#This Row],[Billed Tickets]]/$F$5</f>
        <v>6.6767099243173541E-4</v>
      </c>
    </row>
    <row r="2001" spans="1:9" x14ac:dyDescent="0.35">
      <c r="A2001" s="27" t="s">
        <v>1759</v>
      </c>
      <c r="B2001" s="8" t="s">
        <v>2951</v>
      </c>
      <c r="C2001" s="24">
        <v>167524</v>
      </c>
      <c r="D2001" s="26" t="s">
        <v>2741</v>
      </c>
      <c r="E2001" s="6" t="str">
        <f>IF(TicketTotals35[[#This Row],[New Tickets]]&gt;=500, "TRUE", "FALSE")</f>
        <v>FALSE</v>
      </c>
      <c r="F2001" s="28">
        <f>_xlfn.XLOOKUP(C2001,[1]Sheet1!$A$4:$A$1530,[1]Sheet1!$B$4:$B$1530)</f>
        <v>3</v>
      </c>
      <c r="G2001" s="4">
        <f>IF(TicketTotals35[[#This Row],[New Tickets]]&gt;499, TicketTotals35[[#This Row],[New Tickets]], 0)</f>
        <v>0</v>
      </c>
      <c r="H2001" s="3">
        <f>ROUND((TicketTotals35[[#This Row],[Billed Tickets]]/$F$5)*$F$6, 2)</f>
        <v>0</v>
      </c>
      <c r="I2001" s="2">
        <f>TicketTotals35[[#This Row],[Billed Tickets]]/$F$5</f>
        <v>0</v>
      </c>
    </row>
    <row r="2002" spans="1:9" x14ac:dyDescent="0.35">
      <c r="A2002" s="27" t="s">
        <v>1759</v>
      </c>
      <c r="B2002" s="8" t="s">
        <v>2951</v>
      </c>
      <c r="C2002" s="24">
        <v>167527</v>
      </c>
      <c r="D2002" s="25" t="s">
        <v>1830</v>
      </c>
      <c r="E2002" s="6" t="str">
        <f>IF(TicketTotals35[[#This Row],[New Tickets]]&gt;=500, "TRUE", "FALSE")</f>
        <v>TRUE</v>
      </c>
      <c r="F2002" s="28">
        <f>_xlfn.XLOOKUP(C2002,[1]Sheet1!$A$4:$A$1530,[1]Sheet1!$B$4:$B$1530)</f>
        <v>5925</v>
      </c>
      <c r="G2002" s="4">
        <f>IF(TicketTotals35[[#This Row],[New Tickets]]&gt;499, TicketTotals35[[#This Row],[New Tickets]], 0)</f>
        <v>5925</v>
      </c>
      <c r="H2002" s="3">
        <f>ROUND((TicketTotals35[[#This Row],[Billed Tickets]]/$F$5)*$F$6, 2)</f>
        <v>3868.99</v>
      </c>
      <c r="I2002" s="2">
        <f>TicketTotals35[[#This Row],[Billed Tickets]]/$F$5</f>
        <v>7.3695056448547539E-4</v>
      </c>
    </row>
    <row r="2003" spans="1:9" x14ac:dyDescent="0.35">
      <c r="A2003" s="27" t="s">
        <v>1759</v>
      </c>
      <c r="B2003" s="8" t="s">
        <v>2951</v>
      </c>
      <c r="C2003" s="24">
        <v>167530</v>
      </c>
      <c r="D2003" s="26" t="s">
        <v>2742</v>
      </c>
      <c r="E2003" s="6" t="str">
        <f>IF(TicketTotals35[[#This Row],[New Tickets]]&gt;=500, "TRUE", "FALSE")</f>
        <v>FALSE</v>
      </c>
      <c r="F2003" s="28">
        <f>_xlfn.XLOOKUP(C2003,[1]Sheet1!$A$4:$A$1530,[1]Sheet1!$B$4:$B$1530)</f>
        <v>317</v>
      </c>
      <c r="G2003" s="4">
        <f>IF(TicketTotals35[[#This Row],[New Tickets]]&gt;499, TicketTotals35[[#This Row],[New Tickets]], 0)</f>
        <v>0</v>
      </c>
      <c r="H2003" s="3">
        <f>ROUND((TicketTotals35[[#This Row],[Billed Tickets]]/$F$5)*$F$6, 2)</f>
        <v>0</v>
      </c>
      <c r="I2003" s="2">
        <f>TicketTotals35[[#This Row],[Billed Tickets]]/$F$5</f>
        <v>0</v>
      </c>
    </row>
    <row r="2004" spans="1:9" x14ac:dyDescent="0.35">
      <c r="A2004" s="27" t="s">
        <v>1759</v>
      </c>
      <c r="B2004" s="8" t="s">
        <v>2951</v>
      </c>
      <c r="C2004" s="24">
        <v>167536</v>
      </c>
      <c r="D2004" s="25" t="s">
        <v>2743</v>
      </c>
      <c r="E2004" s="6" t="str">
        <f>IF(TicketTotals35[[#This Row],[New Tickets]]&gt;=500, "TRUE", "FALSE")</f>
        <v>TRUE</v>
      </c>
      <c r="F2004" s="28">
        <f>_xlfn.XLOOKUP(C2004,[1]Sheet1!$A$4:$A$1530,[1]Sheet1!$B$4:$B$1530)</f>
        <v>5774</v>
      </c>
      <c r="G2004" s="4">
        <f>IF(TicketTotals35[[#This Row],[New Tickets]]&gt;499, TicketTotals35[[#This Row],[New Tickets]], 0)</f>
        <v>5774</v>
      </c>
      <c r="H2004" s="3">
        <f>ROUND((TicketTotals35[[#This Row],[Billed Tickets]]/$F$5)*$F$6, 2)</f>
        <v>3770.39</v>
      </c>
      <c r="I2004" s="2">
        <f>TicketTotals35[[#This Row],[Billed Tickets]]/$F$5</f>
        <v>7.1816920832728018E-4</v>
      </c>
    </row>
    <row r="2005" spans="1:9" x14ac:dyDescent="0.35">
      <c r="A2005" s="27" t="s">
        <v>1759</v>
      </c>
      <c r="B2005" s="8" t="s">
        <v>2951</v>
      </c>
      <c r="C2005" s="24">
        <v>167593</v>
      </c>
      <c r="D2005" s="26" t="s">
        <v>2744</v>
      </c>
      <c r="E2005" s="6" t="str">
        <f>IF(TicketTotals35[[#This Row],[New Tickets]]&gt;=500, "TRUE", "FALSE")</f>
        <v>FALSE</v>
      </c>
      <c r="F2005" s="28">
        <f>_xlfn.XLOOKUP(C2005,[1]Sheet1!$A$4:$A$1530,[1]Sheet1!$B$4:$B$1530)</f>
        <v>0</v>
      </c>
      <c r="G2005" s="4">
        <f>IF(TicketTotals35[[#This Row],[New Tickets]]&gt;499, TicketTotals35[[#This Row],[New Tickets]], 0)</f>
        <v>0</v>
      </c>
      <c r="H2005" s="3">
        <f>ROUND((TicketTotals35[[#This Row],[Billed Tickets]]/$F$5)*$F$6, 2)</f>
        <v>0</v>
      </c>
      <c r="I2005" s="2">
        <f>TicketTotals35[[#This Row],[Billed Tickets]]/$F$5</f>
        <v>0</v>
      </c>
    </row>
    <row r="2006" spans="1:9" ht="31" x14ac:dyDescent="0.35">
      <c r="A2006" s="27" t="s">
        <v>1759</v>
      </c>
      <c r="B2006" s="8" t="s">
        <v>2951</v>
      </c>
      <c r="C2006" s="24">
        <v>167639</v>
      </c>
      <c r="D2006" s="25" t="s">
        <v>2745</v>
      </c>
      <c r="E2006" s="6" t="str">
        <f>IF(TicketTotals35[[#This Row],[New Tickets]]&gt;=500, "TRUE", "FALSE")</f>
        <v>FALSE</v>
      </c>
      <c r="F2006" s="28">
        <f>_xlfn.XLOOKUP(C2006,[1]Sheet1!$A$4:$A$1530,[1]Sheet1!$B$4:$B$1530)</f>
        <v>2</v>
      </c>
      <c r="G2006" s="4">
        <f>IF(TicketTotals35[[#This Row],[New Tickets]]&gt;499, TicketTotals35[[#This Row],[New Tickets]], 0)</f>
        <v>0</v>
      </c>
      <c r="H2006" s="3">
        <f>ROUND((TicketTotals35[[#This Row],[Billed Tickets]]/$F$5)*$F$6, 2)</f>
        <v>0</v>
      </c>
      <c r="I2006" s="2">
        <f>TicketTotals35[[#This Row],[Billed Tickets]]/$F$5</f>
        <v>0</v>
      </c>
    </row>
    <row r="2007" spans="1:9" x14ac:dyDescent="0.35">
      <c r="A2007" s="27" t="s">
        <v>1759</v>
      </c>
      <c r="B2007" s="8" t="s">
        <v>2951</v>
      </c>
      <c r="C2007" s="24">
        <v>167731</v>
      </c>
      <c r="D2007" s="26" t="s">
        <v>2746</v>
      </c>
      <c r="E2007" s="6" t="str">
        <f>IF(TicketTotals35[[#This Row],[New Tickets]]&gt;=500, "TRUE", "FALSE")</f>
        <v>TRUE</v>
      </c>
      <c r="F2007" s="28">
        <f>_xlfn.XLOOKUP(C2007,[1]Sheet1!$A$4:$A$1530,[1]Sheet1!$B$4:$B$1530)</f>
        <v>843</v>
      </c>
      <c r="G2007" s="4">
        <f>IF(TicketTotals35[[#This Row],[New Tickets]]&gt;499, TicketTotals35[[#This Row],[New Tickets]], 0)</f>
        <v>843</v>
      </c>
      <c r="H2007" s="3">
        <f>ROUND((TicketTotals35[[#This Row],[Billed Tickets]]/$F$5)*$F$6, 2)</f>
        <v>550.47</v>
      </c>
      <c r="I2007" s="2">
        <f>TicketTotals35[[#This Row],[Billed Tickets]]/$F$5</f>
        <v>1.0485220689641448E-4</v>
      </c>
    </row>
    <row r="2008" spans="1:9" x14ac:dyDescent="0.35">
      <c r="A2008" s="27" t="s">
        <v>1759</v>
      </c>
      <c r="B2008" s="8" t="s">
        <v>2951</v>
      </c>
      <c r="C2008" s="24">
        <v>167732</v>
      </c>
      <c r="D2008" s="25" t="s">
        <v>2747</v>
      </c>
      <c r="E2008" s="6" t="str">
        <f>IF(TicketTotals35[[#This Row],[New Tickets]]&gt;=500, "TRUE", "FALSE")</f>
        <v>FALSE</v>
      </c>
      <c r="F2008" s="28">
        <f>_xlfn.XLOOKUP(C2008,[1]Sheet1!$A$4:$A$1530,[1]Sheet1!$B$4:$B$1530)</f>
        <v>8</v>
      </c>
      <c r="G2008" s="4">
        <f>IF(TicketTotals35[[#This Row],[New Tickets]]&gt;499, TicketTotals35[[#This Row],[New Tickets]], 0)</f>
        <v>0</v>
      </c>
      <c r="H2008" s="3">
        <f>ROUND((TicketTotals35[[#This Row],[Billed Tickets]]/$F$5)*$F$6, 2)</f>
        <v>0</v>
      </c>
      <c r="I2008" s="2">
        <f>TicketTotals35[[#This Row],[Billed Tickets]]/$F$5</f>
        <v>0</v>
      </c>
    </row>
    <row r="2009" spans="1:9" x14ac:dyDescent="0.35">
      <c r="A2009" s="27" t="s">
        <v>1759</v>
      </c>
      <c r="B2009" s="8" t="s">
        <v>2951</v>
      </c>
      <c r="C2009" s="24">
        <v>167734</v>
      </c>
      <c r="D2009" s="26" t="s">
        <v>1761</v>
      </c>
      <c r="E2009" s="6" t="str">
        <f>IF(TicketTotals35[[#This Row],[New Tickets]]&gt;=500, "TRUE", "FALSE")</f>
        <v>FALSE</v>
      </c>
      <c r="F2009" s="28">
        <f>_xlfn.XLOOKUP(C2009,[1]Sheet1!$A$4:$A$1530,[1]Sheet1!$B$4:$B$1530)</f>
        <v>449</v>
      </c>
      <c r="G2009" s="4">
        <f>IF(TicketTotals35[[#This Row],[New Tickets]]&gt;499, TicketTotals35[[#This Row],[New Tickets]], 0)</f>
        <v>0</v>
      </c>
      <c r="H2009" s="3">
        <f>ROUND((TicketTotals35[[#This Row],[Billed Tickets]]/$F$5)*$F$6, 2)</f>
        <v>0</v>
      </c>
      <c r="I2009" s="2">
        <f>TicketTotals35[[#This Row],[Billed Tickets]]/$F$5</f>
        <v>0</v>
      </c>
    </row>
    <row r="2010" spans="1:9" x14ac:dyDescent="0.35">
      <c r="A2010" s="27" t="s">
        <v>1759</v>
      </c>
      <c r="B2010" s="8" t="s">
        <v>2951</v>
      </c>
      <c r="C2010" s="24">
        <v>167735</v>
      </c>
      <c r="D2010" s="25" t="s">
        <v>2748</v>
      </c>
      <c r="E2010" s="6" t="str">
        <f>IF(TicketTotals35[[#This Row],[New Tickets]]&gt;=500, "TRUE", "FALSE")</f>
        <v>FALSE</v>
      </c>
      <c r="F2010" s="28">
        <f>_xlfn.XLOOKUP(C2010,[1]Sheet1!$A$4:$A$1530,[1]Sheet1!$B$4:$B$1530)</f>
        <v>6</v>
      </c>
      <c r="G2010" s="4">
        <f>IF(TicketTotals35[[#This Row],[New Tickets]]&gt;499, TicketTotals35[[#This Row],[New Tickets]], 0)</f>
        <v>0</v>
      </c>
      <c r="H2010" s="3">
        <f>ROUND((TicketTotals35[[#This Row],[Billed Tickets]]/$F$5)*$F$6, 2)</f>
        <v>0</v>
      </c>
      <c r="I2010" s="2">
        <f>TicketTotals35[[#This Row],[Billed Tickets]]/$F$5</f>
        <v>0</v>
      </c>
    </row>
    <row r="2011" spans="1:9" x14ac:dyDescent="0.35">
      <c r="A2011" s="27" t="s">
        <v>1759</v>
      </c>
      <c r="B2011" s="8" t="s">
        <v>2951</v>
      </c>
      <c r="C2011" s="24">
        <v>167737</v>
      </c>
      <c r="D2011" s="26" t="s">
        <v>2749</v>
      </c>
      <c r="E2011" s="6" t="str">
        <f>IF(TicketTotals35[[#This Row],[New Tickets]]&gt;=500, "TRUE", "FALSE")</f>
        <v>FALSE</v>
      </c>
      <c r="F2011" s="28">
        <f>_xlfn.XLOOKUP(C2011,[1]Sheet1!$A$4:$A$1530,[1]Sheet1!$B$4:$B$1530)</f>
        <v>86</v>
      </c>
      <c r="G2011" s="4">
        <f>IF(TicketTotals35[[#This Row],[New Tickets]]&gt;499, TicketTotals35[[#This Row],[New Tickets]], 0)</f>
        <v>0</v>
      </c>
      <c r="H2011" s="3">
        <f>ROUND((TicketTotals35[[#This Row],[Billed Tickets]]/$F$5)*$F$6, 2)</f>
        <v>0</v>
      </c>
      <c r="I2011" s="2">
        <f>TicketTotals35[[#This Row],[Billed Tickets]]/$F$5</f>
        <v>0</v>
      </c>
    </row>
    <row r="2012" spans="1:9" x14ac:dyDescent="0.35">
      <c r="A2012" s="27" t="s">
        <v>1759</v>
      </c>
      <c r="B2012" s="8" t="s">
        <v>2951</v>
      </c>
      <c r="C2012" s="24">
        <v>167739</v>
      </c>
      <c r="D2012" s="25" t="s">
        <v>2750</v>
      </c>
      <c r="E2012" s="6" t="str">
        <f>IF(TicketTotals35[[#This Row],[New Tickets]]&gt;=500, "TRUE", "FALSE")</f>
        <v>FALSE</v>
      </c>
      <c r="F2012" s="28">
        <f>_xlfn.XLOOKUP(C2012,[1]Sheet1!$A$4:$A$1530,[1]Sheet1!$B$4:$B$1530)</f>
        <v>6</v>
      </c>
      <c r="G2012" s="4">
        <f>IF(TicketTotals35[[#This Row],[New Tickets]]&gt;499, TicketTotals35[[#This Row],[New Tickets]], 0)</f>
        <v>0</v>
      </c>
      <c r="H2012" s="3">
        <f>ROUND((TicketTotals35[[#This Row],[Billed Tickets]]/$F$5)*$F$6, 2)</f>
        <v>0</v>
      </c>
      <c r="I2012" s="2">
        <f>TicketTotals35[[#This Row],[Billed Tickets]]/$F$5</f>
        <v>0</v>
      </c>
    </row>
    <row r="2013" spans="1:9" x14ac:dyDescent="0.35">
      <c r="A2013" s="27" t="s">
        <v>1759</v>
      </c>
      <c r="B2013" s="8" t="s">
        <v>2951</v>
      </c>
      <c r="C2013" s="24">
        <v>167744</v>
      </c>
      <c r="D2013" s="26" t="s">
        <v>2751</v>
      </c>
      <c r="E2013" s="6" t="str">
        <f>IF(TicketTotals35[[#This Row],[New Tickets]]&gt;=500, "TRUE", "FALSE")</f>
        <v>FALSE</v>
      </c>
      <c r="F2013" s="28">
        <f>_xlfn.XLOOKUP(C2013,[1]Sheet1!$A$4:$A$1530,[1]Sheet1!$B$4:$B$1530)</f>
        <v>40</v>
      </c>
      <c r="G2013" s="4">
        <f>IF(TicketTotals35[[#This Row],[New Tickets]]&gt;499, TicketTotals35[[#This Row],[New Tickets]], 0)</f>
        <v>0</v>
      </c>
      <c r="H2013" s="3">
        <f>ROUND((TicketTotals35[[#This Row],[Billed Tickets]]/$F$5)*$F$6, 2)</f>
        <v>0</v>
      </c>
      <c r="I2013" s="2">
        <f>TicketTotals35[[#This Row],[Billed Tickets]]/$F$5</f>
        <v>0</v>
      </c>
    </row>
    <row r="2014" spans="1:9" x14ac:dyDescent="0.35">
      <c r="A2014" s="27" t="s">
        <v>1759</v>
      </c>
      <c r="B2014" s="8" t="s">
        <v>2951</v>
      </c>
      <c r="C2014" s="24">
        <v>167751</v>
      </c>
      <c r="D2014" s="25" t="s">
        <v>2752</v>
      </c>
      <c r="E2014" s="6" t="str">
        <f>IF(TicketTotals35[[#This Row],[New Tickets]]&gt;=500, "TRUE", "FALSE")</f>
        <v>FALSE</v>
      </c>
      <c r="F2014" s="28">
        <f>_xlfn.XLOOKUP(C2014,[1]Sheet1!$A$4:$A$1530,[1]Sheet1!$B$4:$B$1530)</f>
        <v>8</v>
      </c>
      <c r="G2014" s="4">
        <f>IF(TicketTotals35[[#This Row],[New Tickets]]&gt;499, TicketTotals35[[#This Row],[New Tickets]], 0)</f>
        <v>0</v>
      </c>
      <c r="H2014" s="3">
        <f>ROUND((TicketTotals35[[#This Row],[Billed Tickets]]/$F$5)*$F$6, 2)</f>
        <v>0</v>
      </c>
      <c r="I2014" s="2">
        <f>TicketTotals35[[#This Row],[Billed Tickets]]/$F$5</f>
        <v>0</v>
      </c>
    </row>
    <row r="2015" spans="1:9" x14ac:dyDescent="0.35">
      <c r="A2015" s="27" t="s">
        <v>1759</v>
      </c>
      <c r="B2015" s="8" t="s">
        <v>2951</v>
      </c>
      <c r="C2015" s="24">
        <v>167833</v>
      </c>
      <c r="D2015" s="26" t="s">
        <v>2753</v>
      </c>
      <c r="E2015" s="6" t="str">
        <f>IF(TicketTotals35[[#This Row],[New Tickets]]&gt;=500, "TRUE", "FALSE")</f>
        <v>FALSE</v>
      </c>
      <c r="F2015" s="28">
        <f>_xlfn.XLOOKUP(C2015,[1]Sheet1!$A$4:$A$1530,[1]Sheet1!$B$4:$B$1530)</f>
        <v>0</v>
      </c>
      <c r="G2015" s="4">
        <f>IF(TicketTotals35[[#This Row],[New Tickets]]&gt;499, TicketTotals35[[#This Row],[New Tickets]], 0)</f>
        <v>0</v>
      </c>
      <c r="H2015" s="3">
        <f>ROUND((TicketTotals35[[#This Row],[Billed Tickets]]/$F$5)*$F$6, 2)</f>
        <v>0</v>
      </c>
      <c r="I2015" s="2">
        <f>TicketTotals35[[#This Row],[Billed Tickets]]/$F$5</f>
        <v>0</v>
      </c>
    </row>
    <row r="2016" spans="1:9" x14ac:dyDescent="0.35">
      <c r="A2016" s="27" t="s">
        <v>1759</v>
      </c>
      <c r="B2016" s="8" t="s">
        <v>2951</v>
      </c>
      <c r="C2016" s="24">
        <v>167838</v>
      </c>
      <c r="D2016" s="25" t="s">
        <v>2754</v>
      </c>
      <c r="E2016" s="6" t="str">
        <f>IF(TicketTotals35[[#This Row],[New Tickets]]&gt;=500, "TRUE", "FALSE")</f>
        <v>TRUE</v>
      </c>
      <c r="F2016" s="28">
        <f>_xlfn.XLOOKUP(C2016,[1]Sheet1!$A$4:$A$1530,[1]Sheet1!$B$4:$B$1530)</f>
        <v>6134</v>
      </c>
      <c r="G2016" s="4">
        <f>IF(TicketTotals35[[#This Row],[New Tickets]]&gt;499, TicketTotals35[[#This Row],[New Tickets]], 0)</f>
        <v>6134</v>
      </c>
      <c r="H2016" s="3">
        <f>ROUND((TicketTotals35[[#This Row],[Billed Tickets]]/$F$5)*$F$6, 2)</f>
        <v>4005.47</v>
      </c>
      <c r="I2016" s="2">
        <f>TicketTotals35[[#This Row],[Billed Tickets]]/$F$5</f>
        <v>7.6294595148589139E-4</v>
      </c>
    </row>
    <row r="2017" spans="1:9" x14ac:dyDescent="0.35">
      <c r="A2017" s="27" t="s">
        <v>1759</v>
      </c>
      <c r="B2017" s="8" t="s">
        <v>2951</v>
      </c>
      <c r="C2017" s="24">
        <v>167883</v>
      </c>
      <c r="D2017" s="26" t="s">
        <v>2755</v>
      </c>
      <c r="E2017" s="6" t="str">
        <f>IF(TicketTotals35[[#This Row],[New Tickets]]&gt;=500, "TRUE", "FALSE")</f>
        <v>TRUE</v>
      </c>
      <c r="F2017" s="28">
        <f>_xlfn.XLOOKUP(C2017,[1]Sheet1!$A$4:$A$1530,[1]Sheet1!$B$4:$B$1530)</f>
        <v>4661</v>
      </c>
      <c r="G2017" s="4">
        <f>IF(TicketTotals35[[#This Row],[New Tickets]]&gt;499, TicketTotals35[[#This Row],[New Tickets]], 0)</f>
        <v>4661</v>
      </c>
      <c r="H2017" s="3">
        <f>ROUND((TicketTotals35[[#This Row],[Billed Tickets]]/$F$5)*$F$6, 2)</f>
        <v>3043.61</v>
      </c>
      <c r="I2017" s="2">
        <f>TicketTotals35[[#This Row],[Billed Tickets]]/$F$5</f>
        <v>5.797344440619073E-4</v>
      </c>
    </row>
    <row r="2018" spans="1:9" x14ac:dyDescent="0.35">
      <c r="A2018" s="27" t="s">
        <v>1759</v>
      </c>
      <c r="B2018" s="8" t="s">
        <v>2951</v>
      </c>
      <c r="C2018" s="24">
        <v>167912</v>
      </c>
      <c r="D2018" s="25" t="s">
        <v>2715</v>
      </c>
      <c r="E2018" s="6" t="str">
        <f>IF(TicketTotals35[[#This Row],[New Tickets]]&gt;=500, "TRUE", "FALSE")</f>
        <v>FALSE</v>
      </c>
      <c r="F2018" s="28">
        <f>_xlfn.XLOOKUP(C2018,[1]Sheet1!$A$4:$A$1530,[1]Sheet1!$B$4:$B$1530)</f>
        <v>54</v>
      </c>
      <c r="G2018" s="4">
        <f>IF(TicketTotals35[[#This Row],[New Tickets]]&gt;499, TicketTotals35[[#This Row],[New Tickets]], 0)</f>
        <v>0</v>
      </c>
      <c r="H2018" s="3">
        <f>ROUND((TicketTotals35[[#This Row],[Billed Tickets]]/$F$5)*$F$6, 2)</f>
        <v>0</v>
      </c>
      <c r="I2018" s="2">
        <f>TicketTotals35[[#This Row],[Billed Tickets]]/$F$5</f>
        <v>0</v>
      </c>
    </row>
    <row r="2019" spans="1:9" x14ac:dyDescent="0.35">
      <c r="A2019" s="27" t="s">
        <v>1759</v>
      </c>
      <c r="B2019" s="8" t="s">
        <v>2951</v>
      </c>
      <c r="C2019" s="24">
        <v>167942</v>
      </c>
      <c r="D2019" s="26" t="s">
        <v>2768</v>
      </c>
      <c r="E2019" s="6" t="str">
        <f>IF(TicketTotals35[[#This Row],[New Tickets]]&gt;=500, "TRUE", "FALSE")</f>
        <v>TRUE</v>
      </c>
      <c r="F2019" s="28">
        <f>_xlfn.XLOOKUP(C2019,[1]Sheet1!$A$4:$A$1530,[1]Sheet1!$B$4:$B$1530)</f>
        <v>796</v>
      </c>
      <c r="G2019" s="4">
        <f>IF(TicketTotals35[[#This Row],[New Tickets]]&gt;499, TicketTotals35[[#This Row],[New Tickets]], 0)</f>
        <v>796</v>
      </c>
      <c r="H2019" s="3">
        <f>ROUND((TicketTotals35[[#This Row],[Billed Tickets]]/$F$5)*$F$6, 2)</f>
        <v>519.78</v>
      </c>
      <c r="I2019" s="2">
        <f>TicketTotals35[[#This Row],[Billed Tickets]]/$F$5</f>
        <v>9.9006354317373571E-5</v>
      </c>
    </row>
    <row r="2020" spans="1:9" x14ac:dyDescent="0.35">
      <c r="A2020" s="27" t="s">
        <v>1759</v>
      </c>
      <c r="B2020" s="8" t="s">
        <v>2951</v>
      </c>
      <c r="C2020" s="24">
        <v>168152</v>
      </c>
      <c r="D2020" s="25" t="s">
        <v>2756</v>
      </c>
      <c r="E2020" s="6" t="str">
        <f>IF(TicketTotals35[[#This Row],[New Tickets]]&gt;=500, "TRUE", "FALSE")</f>
        <v>FALSE</v>
      </c>
      <c r="F2020" s="28">
        <f>_xlfn.XLOOKUP(C2020,[1]Sheet1!$A$4:$A$1530,[1]Sheet1!$B$4:$B$1530)</f>
        <v>2</v>
      </c>
      <c r="G2020" s="4">
        <f>IF(TicketTotals35[[#This Row],[New Tickets]]&gt;499, TicketTotals35[[#This Row],[New Tickets]], 0)</f>
        <v>0</v>
      </c>
      <c r="H2020" s="3">
        <f>ROUND((TicketTotals35[[#This Row],[Billed Tickets]]/$F$5)*$F$6, 2)</f>
        <v>0</v>
      </c>
      <c r="I2020" s="2">
        <f>TicketTotals35[[#This Row],[Billed Tickets]]/$F$5</f>
        <v>0</v>
      </c>
    </row>
    <row r="2021" spans="1:9" x14ac:dyDescent="0.35">
      <c r="A2021" s="27" t="s">
        <v>1759</v>
      </c>
      <c r="B2021" s="8" t="s">
        <v>2951</v>
      </c>
      <c r="C2021" s="24">
        <v>168364</v>
      </c>
      <c r="D2021" s="26" t="s">
        <v>2757</v>
      </c>
      <c r="E2021" s="6" t="str">
        <f>IF(TicketTotals35[[#This Row],[New Tickets]]&gt;=500, "TRUE", "FALSE")</f>
        <v>TRUE</v>
      </c>
      <c r="F2021" s="28">
        <f>_xlfn.XLOOKUP(C2021,[1]Sheet1!$A$4:$A$1530,[1]Sheet1!$B$4:$B$1530)</f>
        <v>3777</v>
      </c>
      <c r="G2021" s="4">
        <f>IF(TicketTotals35[[#This Row],[New Tickets]]&gt;499, TicketTotals35[[#This Row],[New Tickets]], 0)</f>
        <v>3777</v>
      </c>
      <c r="H2021" s="3">
        <f>ROUND((TicketTotals35[[#This Row],[Billed Tickets]]/$F$5)*$F$6, 2)</f>
        <v>2466.36</v>
      </c>
      <c r="I2021" s="2">
        <f>TicketTotals35[[#This Row],[Billed Tickets]]/$F$5</f>
        <v>4.6978266363909547E-4</v>
      </c>
    </row>
    <row r="2022" spans="1:9" x14ac:dyDescent="0.35">
      <c r="A2022" s="27" t="s">
        <v>1759</v>
      </c>
      <c r="B2022" s="8" t="s">
        <v>2951</v>
      </c>
      <c r="C2022" s="24">
        <v>168575</v>
      </c>
      <c r="D2022" s="26" t="s">
        <v>2758</v>
      </c>
      <c r="E2022" s="6" t="str">
        <f>IF(TicketTotals35[[#This Row],[New Tickets]]&gt;=500, "TRUE", "FALSE")</f>
        <v>TRUE</v>
      </c>
      <c r="F2022" s="28">
        <f>_xlfn.XLOOKUP(C2022,[1]Sheet1!$A$4:$A$1530,[1]Sheet1!$B$4:$B$1530)</f>
        <v>2450</v>
      </c>
      <c r="G2022" s="4">
        <f>IF(TicketTotals35[[#This Row],[New Tickets]]&gt;499, TicketTotals35[[#This Row],[New Tickets]], 0)</f>
        <v>2450</v>
      </c>
      <c r="H2022" s="3">
        <f>ROUND((TicketTotals35[[#This Row],[Billed Tickets]]/$F$5)*$F$6, 2)</f>
        <v>1599.84</v>
      </c>
      <c r="I2022" s="2">
        <f>TicketTotals35[[#This Row],[Billed Tickets]]/$F$5</f>
        <v>3.0473061316277041E-4</v>
      </c>
    </row>
    <row r="2023" spans="1:9" x14ac:dyDescent="0.35">
      <c r="A2023" s="27" t="s">
        <v>1759</v>
      </c>
      <c r="B2023" s="8" t="s">
        <v>2951</v>
      </c>
      <c r="C2023" s="24">
        <v>168706</v>
      </c>
      <c r="D2023" s="26" t="s">
        <v>2759</v>
      </c>
      <c r="E2023" s="6" t="str">
        <f>IF(TicketTotals35[[#This Row],[New Tickets]]&gt;=500, "TRUE", "FALSE")</f>
        <v>FALSE</v>
      </c>
      <c r="F2023" s="28">
        <f>_xlfn.XLOOKUP(C2023,[1]Sheet1!$A$4:$A$1530,[1]Sheet1!$B$4:$B$1530)</f>
        <v>142</v>
      </c>
      <c r="G2023" s="4">
        <f>IF(TicketTotals35[[#This Row],[New Tickets]]&gt;499, TicketTotals35[[#This Row],[New Tickets]], 0)</f>
        <v>0</v>
      </c>
      <c r="H2023" s="3">
        <f>ROUND((TicketTotals35[[#This Row],[Billed Tickets]]/$F$5)*$F$6, 2)</f>
        <v>0</v>
      </c>
      <c r="I2023" s="2">
        <f>TicketTotals35[[#This Row],[Billed Tickets]]/$F$5</f>
        <v>0</v>
      </c>
    </row>
    <row r="2024" spans="1:9" x14ac:dyDescent="0.35">
      <c r="A2024" s="27" t="s">
        <v>1759</v>
      </c>
      <c r="B2024" s="8" t="s">
        <v>2951</v>
      </c>
      <c r="C2024" s="24">
        <v>168719</v>
      </c>
      <c r="D2024" s="25" t="s">
        <v>2762</v>
      </c>
      <c r="E2024" s="6" t="str">
        <f>IF(TicketTotals35[[#This Row],[New Tickets]]&gt;=500, "TRUE", "FALSE")</f>
        <v>FALSE</v>
      </c>
      <c r="F2024" s="28">
        <f>_xlfn.XLOOKUP(C2024,[1]Sheet1!$A$4:$A$1530,[1]Sheet1!$B$4:$B$1530)</f>
        <v>14</v>
      </c>
      <c r="G2024" s="4">
        <f>IF(TicketTotals35[[#This Row],[New Tickets]]&gt;499, TicketTotals35[[#This Row],[New Tickets]], 0)</f>
        <v>0</v>
      </c>
      <c r="H2024" s="3">
        <f>ROUND((TicketTotals35[[#This Row],[Billed Tickets]]/$F$5)*$F$6, 2)</f>
        <v>0</v>
      </c>
      <c r="I2024" s="2">
        <f>TicketTotals35[[#This Row],[Billed Tickets]]/$F$5</f>
        <v>0</v>
      </c>
    </row>
    <row r="2025" spans="1:9" x14ac:dyDescent="0.35">
      <c r="A2025" s="27" t="s">
        <v>1759</v>
      </c>
      <c r="B2025" s="8" t="s">
        <v>2951</v>
      </c>
      <c r="C2025" s="24">
        <v>168733</v>
      </c>
      <c r="D2025" s="26" t="s">
        <v>2769</v>
      </c>
      <c r="E2025" s="6" t="str">
        <f>IF(TicketTotals35[[#This Row],[New Tickets]]&gt;=500, "TRUE", "FALSE")</f>
        <v>FALSE</v>
      </c>
      <c r="F2025" s="28">
        <f>_xlfn.XLOOKUP(C2025,[1]Sheet1!$A$4:$A$1530,[1]Sheet1!$B$4:$B$1530)</f>
        <v>288</v>
      </c>
      <c r="G2025" s="4">
        <f>IF(TicketTotals35[[#This Row],[New Tickets]]&gt;499, TicketTotals35[[#This Row],[New Tickets]], 0)</f>
        <v>0</v>
      </c>
      <c r="H2025" s="3">
        <f>ROUND((TicketTotals35[[#This Row],[Billed Tickets]]/$F$5)*$F$6, 2)</f>
        <v>0</v>
      </c>
      <c r="I2025" s="2">
        <f>TicketTotals35[[#This Row],[Billed Tickets]]/$F$5</f>
        <v>0</v>
      </c>
    </row>
    <row r="2026" spans="1:9" x14ac:dyDescent="0.35">
      <c r="A2026" s="27" t="s">
        <v>1759</v>
      </c>
      <c r="B2026" s="8" t="s">
        <v>2951</v>
      </c>
      <c r="C2026" s="24">
        <v>168786</v>
      </c>
      <c r="D2026" s="25" t="s">
        <v>3093</v>
      </c>
      <c r="E2026" s="6" t="str">
        <f>IF(TicketTotals35[[#This Row],[New Tickets]]&gt;=500, "TRUE", "FALSE")</f>
        <v>TRUE</v>
      </c>
      <c r="F2026" s="28">
        <f>_xlfn.XLOOKUP(C2026,[1]Sheet1!$A$4:$A$1530,[1]Sheet1!$B$4:$B$1530)</f>
        <v>36142</v>
      </c>
      <c r="G2026" s="4">
        <f>IF(TicketTotals35[[#This Row],[New Tickets]]&gt;499, TicketTotals35[[#This Row],[New Tickets]], 0)</f>
        <v>36142</v>
      </c>
      <c r="H2026" s="3">
        <f>ROUND((TicketTotals35[[#This Row],[Billed Tickets]]/$F$5)*$F$6, 2)</f>
        <v>23600.52</v>
      </c>
      <c r="I2026" s="2">
        <f>TicketTotals35[[#This Row],[Billed Tickets]]/$F$5</f>
        <v>4.4953362534403468E-3</v>
      </c>
    </row>
    <row r="2027" spans="1:9" x14ac:dyDescent="0.35">
      <c r="A2027" s="27" t="s">
        <v>1759</v>
      </c>
      <c r="B2027" s="8" t="s">
        <v>2951</v>
      </c>
      <c r="C2027" s="24">
        <v>168892</v>
      </c>
      <c r="D2027" s="26" t="s">
        <v>3094</v>
      </c>
      <c r="E2027" s="6" t="str">
        <f>IF(TicketTotals35[[#This Row],[New Tickets]]&gt;=500, "TRUE", "FALSE")</f>
        <v>FALSE</v>
      </c>
      <c r="F2027" s="28">
        <f>_xlfn.XLOOKUP(C2027,[1]Sheet1!$A$4:$A$1530,[1]Sheet1!$B$4:$B$1530)</f>
        <v>54</v>
      </c>
      <c r="G2027" s="4">
        <f>IF(TicketTotals35[[#This Row],[New Tickets]]&gt;499, TicketTotals35[[#This Row],[New Tickets]], 0)</f>
        <v>0</v>
      </c>
      <c r="H2027" s="3">
        <f>ROUND((TicketTotals35[[#This Row],[Billed Tickets]]/$F$5)*$F$6, 2)</f>
        <v>0</v>
      </c>
      <c r="I2027" s="2">
        <f>TicketTotals35[[#This Row],[Billed Tickets]]/$F$5</f>
        <v>0</v>
      </c>
    </row>
    <row r="2028" spans="1:9" x14ac:dyDescent="0.35">
      <c r="A2028" s="27" t="s">
        <v>1759</v>
      </c>
      <c r="B2028" s="8" t="s">
        <v>2951</v>
      </c>
      <c r="C2028" s="24">
        <v>168997</v>
      </c>
      <c r="D2028" s="25" t="s">
        <v>3095</v>
      </c>
      <c r="E2028" s="6" t="str">
        <f>IF(TicketTotals35[[#This Row],[New Tickets]]&gt;=500, "TRUE", "FALSE")</f>
        <v>TRUE</v>
      </c>
      <c r="F2028" s="28">
        <f>_xlfn.XLOOKUP(C2028,[1]Sheet1!$A$4:$A$1530,[1]Sheet1!$B$4:$B$1530)</f>
        <v>87333</v>
      </c>
      <c r="G2028" s="4">
        <f>IF(TicketTotals35[[#This Row],[New Tickets]]&gt;499, TicketTotals35[[#This Row],[New Tickets]], 0)</f>
        <v>87333</v>
      </c>
      <c r="H2028" s="3">
        <f>ROUND((TicketTotals35[[#This Row],[Billed Tickets]]/$F$5)*$F$6, 2)</f>
        <v>57027.94</v>
      </c>
      <c r="I2028" s="2">
        <f>TicketTotals35[[#This Row],[Billed Tickets]]/$F$5</f>
        <v>1.0862464750752747E-2</v>
      </c>
    </row>
    <row r="2029" spans="1:9" x14ac:dyDescent="0.35">
      <c r="A2029" s="27" t="s">
        <v>1759</v>
      </c>
      <c r="B2029" s="8" t="s">
        <v>2951</v>
      </c>
      <c r="C2029" s="24">
        <v>169893</v>
      </c>
      <c r="D2029" s="26" t="s">
        <v>2760</v>
      </c>
      <c r="E2029" s="6" t="str">
        <f>IF(TicketTotals35[[#This Row],[New Tickets]]&gt;=500, "TRUE", "FALSE")</f>
        <v>FALSE</v>
      </c>
      <c r="F2029" s="28">
        <f>_xlfn.XLOOKUP(C2029,[1]Sheet1!$A$4:$A$1530,[1]Sheet1!$B$4:$B$1530)</f>
        <v>106</v>
      </c>
      <c r="G2029" s="4">
        <f>IF(TicketTotals35[[#This Row],[New Tickets]]&gt;499, TicketTotals35[[#This Row],[New Tickets]], 0)</f>
        <v>0</v>
      </c>
      <c r="H2029" s="3">
        <f>ROUND((TicketTotals35[[#This Row],[Billed Tickets]]/$F$5)*$F$6, 2)</f>
        <v>0</v>
      </c>
      <c r="I2029" s="2">
        <f>TicketTotals35[[#This Row],[Billed Tickets]]/$F$5</f>
        <v>0</v>
      </c>
    </row>
    <row r="2030" spans="1:9" x14ac:dyDescent="0.35">
      <c r="A2030" s="27" t="s">
        <v>1759</v>
      </c>
      <c r="B2030" s="8" t="s">
        <v>2951</v>
      </c>
      <c r="C2030" s="24">
        <v>169920</v>
      </c>
      <c r="D2030" s="25" t="s">
        <v>2761</v>
      </c>
      <c r="E2030" s="6" t="str">
        <f>IF(TicketTotals35[[#This Row],[New Tickets]]&gt;=500, "TRUE", "FALSE")</f>
        <v>TRUE</v>
      </c>
      <c r="F2030" s="28">
        <f>_xlfn.XLOOKUP(C2030,[1]Sheet1!$A$4:$A$1530,[1]Sheet1!$B$4:$B$1530)</f>
        <v>2486</v>
      </c>
      <c r="G2030" s="4">
        <f>IF(TicketTotals35[[#This Row],[New Tickets]]&gt;499, TicketTotals35[[#This Row],[New Tickets]], 0)</f>
        <v>2486</v>
      </c>
      <c r="H2030" s="3">
        <f>ROUND((TicketTotals35[[#This Row],[Billed Tickets]]/$F$5)*$F$6, 2)</f>
        <v>1623.34</v>
      </c>
      <c r="I2030" s="2">
        <f>TicketTotals35[[#This Row],[Billed Tickets]]/$F$5</f>
        <v>3.0920828747863156E-4</v>
      </c>
    </row>
    <row r="2031" spans="1:9" x14ac:dyDescent="0.35">
      <c r="A2031" s="27" t="s">
        <v>1759</v>
      </c>
      <c r="B2031" s="8" t="s">
        <v>2951</v>
      </c>
      <c r="C2031" s="24">
        <v>169947</v>
      </c>
      <c r="D2031" s="26" t="s">
        <v>2763</v>
      </c>
      <c r="E2031" s="6" t="str">
        <f>IF(TicketTotals35[[#This Row],[New Tickets]]&gt;=500, "TRUE", "FALSE")</f>
        <v>TRUE</v>
      </c>
      <c r="F2031" s="28">
        <f>_xlfn.XLOOKUP(C2031,[1]Sheet1!$A$4:$A$1530,[1]Sheet1!$B$4:$B$1530)</f>
        <v>3037</v>
      </c>
      <c r="G2031" s="4">
        <f>IF(TicketTotals35[[#This Row],[New Tickets]]&gt;499, TicketTotals35[[#This Row],[New Tickets]], 0)</f>
        <v>3037</v>
      </c>
      <c r="H2031" s="3">
        <f>ROUND((TicketTotals35[[#This Row],[Billed Tickets]]/$F$5)*$F$6, 2)</f>
        <v>1983.14</v>
      </c>
      <c r="I2031" s="2">
        <f>TicketTotals35[[#This Row],[Billed Tickets]]/$F$5</f>
        <v>3.777415804797281E-4</v>
      </c>
    </row>
    <row r="2032" spans="1:9" x14ac:dyDescent="0.35">
      <c r="A2032" s="27" t="s">
        <v>1759</v>
      </c>
      <c r="B2032" s="8" t="s">
        <v>2951</v>
      </c>
      <c r="C2032" s="24">
        <v>170000</v>
      </c>
      <c r="D2032" s="25" t="s">
        <v>2764</v>
      </c>
      <c r="E2032" s="6" t="str">
        <f>IF(TicketTotals35[[#This Row],[New Tickets]]&gt;=500, "TRUE", "FALSE")</f>
        <v>TRUE</v>
      </c>
      <c r="F2032" s="28">
        <f>_xlfn.XLOOKUP(C2032,[1]Sheet1!$A$4:$A$1530,[1]Sheet1!$B$4:$B$1530)</f>
        <v>1861</v>
      </c>
      <c r="G2032" s="4">
        <f>IF(TicketTotals35[[#This Row],[New Tickets]]&gt;499, TicketTotals35[[#This Row],[New Tickets]], 0)</f>
        <v>1861</v>
      </c>
      <c r="H2032" s="3">
        <f>ROUND((TicketTotals35[[#This Row],[Billed Tickets]]/$F$5)*$F$6, 2)</f>
        <v>1215.22</v>
      </c>
      <c r="I2032" s="2">
        <f>TicketTotals35[[#This Row],[Billed Tickets]]/$F$5</f>
        <v>2.3147088616159826E-4</v>
      </c>
    </row>
    <row r="2033" spans="1:9" x14ac:dyDescent="0.35">
      <c r="A2033" s="27" t="s">
        <v>1759</v>
      </c>
      <c r="B2033" s="8" t="s">
        <v>2951</v>
      </c>
      <c r="C2033" s="24">
        <v>170025</v>
      </c>
      <c r="D2033" s="26" t="s">
        <v>2765</v>
      </c>
      <c r="E2033" s="6" t="str">
        <f>IF(TicketTotals35[[#This Row],[New Tickets]]&gt;=500, "TRUE", "FALSE")</f>
        <v>FALSE</v>
      </c>
      <c r="F2033" s="28">
        <f>_xlfn.XLOOKUP(C2033,[1]Sheet1!$A$4:$A$1530,[1]Sheet1!$B$4:$B$1530)</f>
        <v>108</v>
      </c>
      <c r="G2033" s="4">
        <f>IF(TicketTotals35[[#This Row],[New Tickets]]&gt;499, TicketTotals35[[#This Row],[New Tickets]], 0)</f>
        <v>0</v>
      </c>
      <c r="H2033" s="3">
        <f>ROUND((TicketTotals35[[#This Row],[Billed Tickets]]/$F$5)*$F$6, 2)</f>
        <v>0</v>
      </c>
      <c r="I2033" s="2">
        <f>TicketTotals35[[#This Row],[Billed Tickets]]/$F$5</f>
        <v>0</v>
      </c>
    </row>
    <row r="2034" spans="1:9" x14ac:dyDescent="0.35">
      <c r="A2034" s="27" t="s">
        <v>1759</v>
      </c>
      <c r="B2034" s="8" t="s">
        <v>2951</v>
      </c>
      <c r="C2034" s="24">
        <v>170052</v>
      </c>
      <c r="D2034" s="25" t="s">
        <v>3096</v>
      </c>
      <c r="E2034" s="6" t="str">
        <f>IF(TicketTotals35[[#This Row],[New Tickets]]&gt;=500, "TRUE", "FALSE")</f>
        <v>TRUE</v>
      </c>
      <c r="F2034" s="28">
        <f>_xlfn.XLOOKUP(C2034,[1]Sheet1!$A$4:$A$1530,[1]Sheet1!$B$4:$B$1530)</f>
        <v>7355</v>
      </c>
      <c r="G2034" s="4">
        <f>IF(TicketTotals35[[#This Row],[New Tickets]]&gt;499, TicketTotals35[[#This Row],[New Tickets]], 0)</f>
        <v>7355</v>
      </c>
      <c r="H2034" s="3">
        <f>ROUND((TicketTotals35[[#This Row],[Billed Tickets]]/$F$5)*$F$6, 2)</f>
        <v>4802.7700000000004</v>
      </c>
      <c r="I2034" s="2">
        <f>TicketTotals35[[#This Row],[Billed Tickets]]/$F$5</f>
        <v>9.1481373869884753E-4</v>
      </c>
    </row>
    <row r="2035" spans="1:9" x14ac:dyDescent="0.35">
      <c r="A2035" s="27" t="s">
        <v>1759</v>
      </c>
      <c r="B2035" s="8" t="s">
        <v>2951</v>
      </c>
      <c r="C2035" s="24">
        <v>170056</v>
      </c>
      <c r="D2035" s="26" t="s">
        <v>2766</v>
      </c>
      <c r="E2035" s="6" t="str">
        <f>IF(TicketTotals35[[#This Row],[New Tickets]]&gt;=500, "TRUE", "FALSE")</f>
        <v>TRUE</v>
      </c>
      <c r="F2035" s="28">
        <f>_xlfn.XLOOKUP(C2035,[1]Sheet1!$A$4:$A$1530,[1]Sheet1!$B$4:$B$1530)</f>
        <v>620</v>
      </c>
      <c r="G2035" s="4">
        <f>IF(TicketTotals35[[#This Row],[New Tickets]]&gt;499, TicketTotals35[[#This Row],[New Tickets]], 0)</f>
        <v>620</v>
      </c>
      <c r="H2035" s="3">
        <f>ROUND((TicketTotals35[[#This Row],[Billed Tickets]]/$F$5)*$F$6, 2)</f>
        <v>404.86</v>
      </c>
      <c r="I2035" s="2">
        <f>TicketTotals35[[#This Row],[Billed Tickets]]/$F$5</f>
        <v>7.7115502106497001E-5</v>
      </c>
    </row>
    <row r="2036" spans="1:9" x14ac:dyDescent="0.35">
      <c r="A2036" s="27" t="s">
        <v>1759</v>
      </c>
      <c r="B2036" s="8" t="s">
        <v>2951</v>
      </c>
      <c r="C2036" s="24">
        <v>170100</v>
      </c>
      <c r="D2036" s="25" t="s">
        <v>2767</v>
      </c>
      <c r="E2036" s="6" t="str">
        <f>IF(TicketTotals35[[#This Row],[New Tickets]]&gt;=500, "TRUE", "FALSE")</f>
        <v>TRUE</v>
      </c>
      <c r="F2036" s="28">
        <f>_xlfn.XLOOKUP(C2036,[1]Sheet1!$A$4:$A$1530,[1]Sheet1!$B$4:$B$1530)</f>
        <v>3334</v>
      </c>
      <c r="G2036" s="4">
        <f>IF(TicketTotals35[[#This Row],[New Tickets]]&gt;499, TicketTotals35[[#This Row],[New Tickets]], 0)</f>
        <v>3334</v>
      </c>
      <c r="H2036" s="3">
        <f>ROUND((TicketTotals35[[#This Row],[Billed Tickets]]/$F$5)*$F$6, 2)</f>
        <v>2177.08</v>
      </c>
      <c r="I2036" s="2">
        <f>TicketTotals35[[#This Row],[Billed Tickets]]/$F$5</f>
        <v>4.146823935855823E-4</v>
      </c>
    </row>
    <row r="2037" spans="1:9" x14ac:dyDescent="0.35">
      <c r="A2037" s="27" t="s">
        <v>1759</v>
      </c>
      <c r="B2037" s="8" t="s">
        <v>2951</v>
      </c>
      <c r="C2037" s="24">
        <v>170527</v>
      </c>
      <c r="D2037" s="26" t="s">
        <v>2770</v>
      </c>
      <c r="E2037" s="6" t="str">
        <f>IF(TicketTotals35[[#This Row],[New Tickets]]&gt;=500, "TRUE", "FALSE")</f>
        <v>FALSE</v>
      </c>
      <c r="F2037" s="28">
        <f>_xlfn.XLOOKUP(C2037,[1]Sheet1!$A$4:$A$1530,[1]Sheet1!$B$4:$B$1530)</f>
        <v>14</v>
      </c>
      <c r="G2037" s="4">
        <f>IF(TicketTotals35[[#This Row],[New Tickets]]&gt;499, TicketTotals35[[#This Row],[New Tickets]], 0)</f>
        <v>0</v>
      </c>
      <c r="H2037" s="3">
        <f>ROUND((TicketTotals35[[#This Row],[Billed Tickets]]/$F$5)*$F$6, 2)</f>
        <v>0</v>
      </c>
      <c r="I2037" s="2">
        <f>TicketTotals35[[#This Row],[Billed Tickets]]/$F$5</f>
        <v>0</v>
      </c>
    </row>
    <row r="2038" spans="1:9" x14ac:dyDescent="0.35">
      <c r="A2038" s="27" t="s">
        <v>1759</v>
      </c>
      <c r="B2038" s="8" t="s">
        <v>2951</v>
      </c>
      <c r="C2038" s="24">
        <v>170540</v>
      </c>
      <c r="D2038" s="25" t="s">
        <v>2771</v>
      </c>
      <c r="E2038" s="6" t="str">
        <f>IF(TicketTotals35[[#This Row],[New Tickets]]&gt;=500, "TRUE", "FALSE")</f>
        <v>FALSE</v>
      </c>
      <c r="F2038" s="28">
        <f>_xlfn.XLOOKUP(C2038,[1]Sheet1!$A$4:$A$1530,[1]Sheet1!$B$4:$B$1530)</f>
        <v>10</v>
      </c>
      <c r="G2038" s="4">
        <f>IF(TicketTotals35[[#This Row],[New Tickets]]&gt;499, TicketTotals35[[#This Row],[New Tickets]], 0)</f>
        <v>0</v>
      </c>
      <c r="H2038" s="3">
        <f>ROUND((TicketTotals35[[#This Row],[Billed Tickets]]/$F$5)*$F$6, 2)</f>
        <v>0</v>
      </c>
      <c r="I2038" s="2">
        <f>TicketTotals35[[#This Row],[Billed Tickets]]/$F$5</f>
        <v>0</v>
      </c>
    </row>
    <row r="2039" spans="1:9" x14ac:dyDescent="0.35">
      <c r="A2039" s="27" t="s">
        <v>1759</v>
      </c>
      <c r="B2039" s="8" t="s">
        <v>2951</v>
      </c>
      <c r="C2039" s="24">
        <v>170549</v>
      </c>
      <c r="D2039" s="26" t="s">
        <v>2820</v>
      </c>
      <c r="E2039" s="6" t="str">
        <f>IF(TicketTotals35[[#This Row],[New Tickets]]&gt;=500, "TRUE", "FALSE")</f>
        <v>FALSE</v>
      </c>
      <c r="F2039" s="28">
        <f>_xlfn.XLOOKUP(C2039,[1]Sheet1!$A$4:$A$1530,[1]Sheet1!$B$4:$B$1530)</f>
        <v>0</v>
      </c>
      <c r="G2039" s="4">
        <f>IF(TicketTotals35[[#This Row],[New Tickets]]&gt;499, TicketTotals35[[#This Row],[New Tickets]], 0)</f>
        <v>0</v>
      </c>
      <c r="H2039" s="3">
        <f>ROUND((TicketTotals35[[#This Row],[Billed Tickets]]/$F$5)*$F$6, 2)</f>
        <v>0</v>
      </c>
      <c r="I2039" s="2">
        <f>TicketTotals35[[#This Row],[Billed Tickets]]/$F$5</f>
        <v>0</v>
      </c>
    </row>
    <row r="2040" spans="1:9" x14ac:dyDescent="0.35">
      <c r="A2040" s="27" t="s">
        <v>1759</v>
      </c>
      <c r="B2040" s="8" t="s">
        <v>2951</v>
      </c>
      <c r="C2040" s="24">
        <v>170566</v>
      </c>
      <c r="D2040" s="26" t="s">
        <v>2772</v>
      </c>
      <c r="E2040" s="6" t="str">
        <f>IF(TicketTotals35[[#This Row],[New Tickets]]&gt;=500, "TRUE", "FALSE")</f>
        <v>FALSE</v>
      </c>
      <c r="F2040" s="28">
        <f>_xlfn.XLOOKUP(C2040,[1]Sheet1!$A$4:$A$1530,[1]Sheet1!$B$4:$B$1530)</f>
        <v>40</v>
      </c>
      <c r="G2040" s="4">
        <f>IF(TicketTotals35[[#This Row],[New Tickets]]&gt;499, TicketTotals35[[#This Row],[New Tickets]], 0)</f>
        <v>0</v>
      </c>
      <c r="H2040" s="3">
        <f>ROUND((TicketTotals35[[#This Row],[Billed Tickets]]/$F$5)*$F$6, 2)</f>
        <v>0</v>
      </c>
      <c r="I2040" s="2">
        <f>TicketTotals35[[#This Row],[Billed Tickets]]/$F$5</f>
        <v>0</v>
      </c>
    </row>
    <row r="2041" spans="1:9" x14ac:dyDescent="0.35">
      <c r="A2041" s="27" t="s">
        <v>1759</v>
      </c>
      <c r="B2041" s="8" t="s">
        <v>2951</v>
      </c>
      <c r="C2041" s="24">
        <v>170685</v>
      </c>
      <c r="D2041" s="26" t="s">
        <v>2773</v>
      </c>
      <c r="E2041" s="6" t="str">
        <f>IF(TicketTotals35[[#This Row],[New Tickets]]&gt;=500, "TRUE", "FALSE")</f>
        <v>FALSE</v>
      </c>
      <c r="F2041" s="28">
        <f>_xlfn.XLOOKUP(C2041,[1]Sheet1!$A$4:$A$1530,[1]Sheet1!$B$4:$B$1530)</f>
        <v>143</v>
      </c>
      <c r="G2041" s="4">
        <f>IF(TicketTotals35[[#This Row],[New Tickets]]&gt;499, TicketTotals35[[#This Row],[New Tickets]], 0)</f>
        <v>0</v>
      </c>
      <c r="H2041" s="3">
        <f>ROUND((TicketTotals35[[#This Row],[Billed Tickets]]/$F$5)*$F$6, 2)</f>
        <v>0</v>
      </c>
      <c r="I2041" s="2">
        <f>TicketTotals35[[#This Row],[Billed Tickets]]/$F$5</f>
        <v>0</v>
      </c>
    </row>
    <row r="2042" spans="1:9" x14ac:dyDescent="0.35">
      <c r="A2042" s="27" t="s">
        <v>1759</v>
      </c>
      <c r="B2042" s="8" t="s">
        <v>2951</v>
      </c>
      <c r="C2042" s="24">
        <v>170738</v>
      </c>
      <c r="D2042" s="25" t="s">
        <v>3097</v>
      </c>
      <c r="E2042" s="6" t="str">
        <f>IF(TicketTotals35[[#This Row],[New Tickets]]&gt;=500, "TRUE", "FALSE")</f>
        <v>TRUE</v>
      </c>
      <c r="F2042" s="28">
        <f>_xlfn.XLOOKUP(C2042,[1]Sheet1!$A$4:$A$1530,[1]Sheet1!$B$4:$B$1530)</f>
        <v>19016</v>
      </c>
      <c r="G2042" s="4">
        <f>IF(TicketTotals35[[#This Row],[New Tickets]]&gt;499, TicketTotals35[[#This Row],[New Tickets]], 0)</f>
        <v>19016</v>
      </c>
      <c r="H2042" s="3">
        <f>ROUND((TicketTotals35[[#This Row],[Billed Tickets]]/$F$5)*$F$6, 2)</f>
        <v>12417.34</v>
      </c>
      <c r="I2042" s="2">
        <f>TicketTotals35[[#This Row],[Billed Tickets]]/$F$5</f>
        <v>2.3652070775115274E-3</v>
      </c>
    </row>
    <row r="2043" spans="1:9" x14ac:dyDescent="0.35">
      <c r="A2043" s="27" t="s">
        <v>1759</v>
      </c>
      <c r="B2043" s="8" t="s">
        <v>2951</v>
      </c>
      <c r="C2043" s="24">
        <v>170844</v>
      </c>
      <c r="D2043" s="26" t="s">
        <v>2774</v>
      </c>
      <c r="E2043" s="6" t="str">
        <f>IF(TicketTotals35[[#This Row],[New Tickets]]&gt;=500, "TRUE", "FALSE")</f>
        <v>FALSE</v>
      </c>
      <c r="F2043" s="28">
        <f>_xlfn.XLOOKUP(C2043,[1]Sheet1!$A$4:$A$1530,[1]Sheet1!$B$4:$B$1530)</f>
        <v>80</v>
      </c>
      <c r="G2043" s="4">
        <f>IF(TicketTotals35[[#This Row],[New Tickets]]&gt;499, TicketTotals35[[#This Row],[New Tickets]], 0)</f>
        <v>0</v>
      </c>
      <c r="H2043" s="3">
        <f>ROUND((TicketTotals35[[#This Row],[Billed Tickets]]/$F$5)*$F$6, 2)</f>
        <v>0</v>
      </c>
      <c r="I2043" s="2">
        <f>TicketTotals35[[#This Row],[Billed Tickets]]/$F$5</f>
        <v>0</v>
      </c>
    </row>
    <row r="2044" spans="1:9" x14ac:dyDescent="0.35">
      <c r="A2044" s="27" t="s">
        <v>1759</v>
      </c>
      <c r="B2044" s="8" t="s">
        <v>2951</v>
      </c>
      <c r="C2044" s="24">
        <v>170857</v>
      </c>
      <c r="D2044" s="25" t="s">
        <v>2580</v>
      </c>
      <c r="E2044" s="6" t="str">
        <f>IF(TicketTotals35[[#This Row],[New Tickets]]&gt;=500, "TRUE", "FALSE")</f>
        <v>FALSE</v>
      </c>
      <c r="F2044" s="28">
        <f>_xlfn.XLOOKUP(C2044,[1]Sheet1!$A$4:$A$1530,[1]Sheet1!$B$4:$B$1530)</f>
        <v>85</v>
      </c>
      <c r="G2044" s="4">
        <f>IF(TicketTotals35[[#This Row],[New Tickets]]&gt;499, TicketTotals35[[#This Row],[New Tickets]], 0)</f>
        <v>0</v>
      </c>
      <c r="H2044" s="3">
        <f>ROUND((TicketTotals35[[#This Row],[Billed Tickets]]/$F$5)*$F$6, 2)</f>
        <v>0</v>
      </c>
      <c r="I2044" s="2">
        <f>TicketTotals35[[#This Row],[Billed Tickets]]/$F$5</f>
        <v>0</v>
      </c>
    </row>
    <row r="2045" spans="1:9" x14ac:dyDescent="0.35">
      <c r="A2045" s="27" t="s">
        <v>1759</v>
      </c>
      <c r="B2045" s="8" t="s">
        <v>2951</v>
      </c>
      <c r="C2045" s="24">
        <v>170883</v>
      </c>
      <c r="D2045" s="26" t="s">
        <v>2775</v>
      </c>
      <c r="E2045" s="6" t="str">
        <f>IF(TicketTotals35[[#This Row],[New Tickets]]&gt;=500, "TRUE", "FALSE")</f>
        <v>FALSE</v>
      </c>
      <c r="F2045" s="28">
        <f>_xlfn.XLOOKUP(C2045,[1]Sheet1!$A$4:$A$1530,[1]Sheet1!$B$4:$B$1530)</f>
        <v>208</v>
      </c>
      <c r="G2045" s="4">
        <f>IF(TicketTotals35[[#This Row],[New Tickets]]&gt;499, TicketTotals35[[#This Row],[New Tickets]], 0)</f>
        <v>0</v>
      </c>
      <c r="H2045" s="3">
        <f>ROUND((TicketTotals35[[#This Row],[Billed Tickets]]/$F$5)*$F$6, 2)</f>
        <v>0</v>
      </c>
      <c r="I2045" s="2">
        <f>TicketTotals35[[#This Row],[Billed Tickets]]/$F$5</f>
        <v>0</v>
      </c>
    </row>
    <row r="2046" spans="1:9" x14ac:dyDescent="0.35">
      <c r="A2046" s="27" t="s">
        <v>1759</v>
      </c>
      <c r="B2046" s="8" t="s">
        <v>2951</v>
      </c>
      <c r="C2046" s="24">
        <v>171107</v>
      </c>
      <c r="D2046" s="25" t="s">
        <v>2776</v>
      </c>
      <c r="E2046" s="6" t="str">
        <f>IF(TicketTotals35[[#This Row],[New Tickets]]&gt;=500, "TRUE", "FALSE")</f>
        <v>TRUE</v>
      </c>
      <c r="F2046" s="28">
        <f>_xlfn.XLOOKUP(C2046,[1]Sheet1!$A$4:$A$1530,[1]Sheet1!$B$4:$B$1530)</f>
        <v>1882</v>
      </c>
      <c r="G2046" s="4">
        <f>IF(TicketTotals35[[#This Row],[New Tickets]]&gt;499, TicketTotals35[[#This Row],[New Tickets]], 0)</f>
        <v>1882</v>
      </c>
      <c r="H2046" s="3">
        <f>ROUND((TicketTotals35[[#This Row],[Billed Tickets]]/$F$5)*$F$6, 2)</f>
        <v>1228.94</v>
      </c>
      <c r="I2046" s="2">
        <f>TicketTotals35[[#This Row],[Billed Tickets]]/$F$5</f>
        <v>2.3408286284585058E-4</v>
      </c>
    </row>
    <row r="2047" spans="1:9" x14ac:dyDescent="0.35">
      <c r="A2047" s="27" t="s">
        <v>1759</v>
      </c>
      <c r="B2047" s="8" t="s">
        <v>2951</v>
      </c>
      <c r="C2047" s="24">
        <v>171125</v>
      </c>
      <c r="D2047" s="26" t="s">
        <v>2777</v>
      </c>
      <c r="E2047" s="6" t="str">
        <f>IF(TicketTotals35[[#This Row],[New Tickets]]&gt;=500, "TRUE", "FALSE")</f>
        <v>FALSE</v>
      </c>
      <c r="F2047" s="28">
        <f>_xlfn.XLOOKUP(C2047,[1]Sheet1!$A$4:$A$1530,[1]Sheet1!$B$4:$B$1530)</f>
        <v>133</v>
      </c>
      <c r="G2047" s="4">
        <f>IF(TicketTotals35[[#This Row],[New Tickets]]&gt;499, TicketTotals35[[#This Row],[New Tickets]], 0)</f>
        <v>0</v>
      </c>
      <c r="H2047" s="3">
        <f>ROUND((TicketTotals35[[#This Row],[Billed Tickets]]/$F$5)*$F$6, 2)</f>
        <v>0</v>
      </c>
      <c r="I2047" s="2">
        <f>TicketTotals35[[#This Row],[Billed Tickets]]/$F$5</f>
        <v>0</v>
      </c>
    </row>
    <row r="2048" spans="1:9" x14ac:dyDescent="0.35">
      <c r="A2048" s="27" t="s">
        <v>1759</v>
      </c>
      <c r="B2048" s="8" t="s">
        <v>2951</v>
      </c>
      <c r="C2048" s="24">
        <v>171215</v>
      </c>
      <c r="D2048" s="25" t="s">
        <v>2778</v>
      </c>
      <c r="E2048" s="6" t="str">
        <f>IF(TicketTotals35[[#This Row],[New Tickets]]&gt;=500, "TRUE", "FALSE")</f>
        <v>FALSE</v>
      </c>
      <c r="F2048" s="28">
        <f>_xlfn.XLOOKUP(C2048,[1]Sheet1!$A$4:$A$1530,[1]Sheet1!$B$4:$B$1530)</f>
        <v>52</v>
      </c>
      <c r="G2048" s="4">
        <f>IF(TicketTotals35[[#This Row],[New Tickets]]&gt;499, TicketTotals35[[#This Row],[New Tickets]], 0)</f>
        <v>0</v>
      </c>
      <c r="H2048" s="3">
        <f>ROUND((TicketTotals35[[#This Row],[Billed Tickets]]/$F$5)*$F$6, 2)</f>
        <v>0</v>
      </c>
      <c r="I2048" s="2">
        <f>TicketTotals35[[#This Row],[Billed Tickets]]/$F$5</f>
        <v>0</v>
      </c>
    </row>
    <row r="2049" spans="1:9" x14ac:dyDescent="0.35">
      <c r="A2049" s="27" t="s">
        <v>1759</v>
      </c>
      <c r="B2049" s="8" t="s">
        <v>2951</v>
      </c>
      <c r="C2049" s="24">
        <v>171219</v>
      </c>
      <c r="D2049" s="26" t="s">
        <v>2779</v>
      </c>
      <c r="E2049" s="6" t="str">
        <f>IF(TicketTotals35[[#This Row],[New Tickets]]&gt;=500, "TRUE", "FALSE")</f>
        <v>FALSE</v>
      </c>
      <c r="F2049" s="28">
        <f>_xlfn.XLOOKUP(C2049,[1]Sheet1!$A$4:$A$1530,[1]Sheet1!$B$4:$B$1530)</f>
        <v>48</v>
      </c>
      <c r="G2049" s="4">
        <f>IF(TicketTotals35[[#This Row],[New Tickets]]&gt;499, TicketTotals35[[#This Row],[New Tickets]], 0)</f>
        <v>0</v>
      </c>
      <c r="H2049" s="3">
        <f>ROUND((TicketTotals35[[#This Row],[Billed Tickets]]/$F$5)*$F$6, 2)</f>
        <v>0</v>
      </c>
      <c r="I2049" s="2">
        <f>TicketTotals35[[#This Row],[Billed Tickets]]/$F$5</f>
        <v>0</v>
      </c>
    </row>
    <row r="2050" spans="1:9" x14ac:dyDescent="0.35">
      <c r="A2050" s="27" t="s">
        <v>1759</v>
      </c>
      <c r="B2050" s="8" t="s">
        <v>2951</v>
      </c>
      <c r="C2050" s="24">
        <v>171224</v>
      </c>
      <c r="D2050" s="25" t="s">
        <v>3098</v>
      </c>
      <c r="E2050" s="6" t="str">
        <f>IF(TicketTotals35[[#This Row],[New Tickets]]&gt;=500, "TRUE", "FALSE")</f>
        <v>FALSE</v>
      </c>
      <c r="F2050" s="28">
        <f>_xlfn.XLOOKUP(C2050,[1]Sheet1!$A$4:$A$1530,[1]Sheet1!$B$4:$B$1530)</f>
        <v>84</v>
      </c>
      <c r="G2050" s="4">
        <f>IF(TicketTotals35[[#This Row],[New Tickets]]&gt;499, TicketTotals35[[#This Row],[New Tickets]], 0)</f>
        <v>0</v>
      </c>
      <c r="H2050" s="3">
        <f>ROUND((TicketTotals35[[#This Row],[Billed Tickets]]/$F$5)*$F$6, 2)</f>
        <v>0</v>
      </c>
      <c r="I2050" s="2">
        <f>TicketTotals35[[#This Row],[Billed Tickets]]/$F$5</f>
        <v>0</v>
      </c>
    </row>
    <row r="2051" spans="1:9" x14ac:dyDescent="0.35">
      <c r="A2051" s="27" t="s">
        <v>1759</v>
      </c>
      <c r="B2051" s="8" t="s">
        <v>2951</v>
      </c>
      <c r="C2051" s="24">
        <v>171396</v>
      </c>
      <c r="D2051" s="26" t="s">
        <v>2780</v>
      </c>
      <c r="E2051" s="6" t="str">
        <f>IF(TicketTotals35[[#This Row],[New Tickets]]&gt;=500, "TRUE", "FALSE")</f>
        <v>TRUE</v>
      </c>
      <c r="F2051" s="28">
        <f>_xlfn.XLOOKUP(C2051,[1]Sheet1!$A$4:$A$1530,[1]Sheet1!$B$4:$B$1530)</f>
        <v>3208</v>
      </c>
      <c r="G2051" s="4">
        <f>IF(TicketTotals35[[#This Row],[New Tickets]]&gt;499, TicketTotals35[[#This Row],[New Tickets]], 0)</f>
        <v>3208</v>
      </c>
      <c r="H2051" s="3">
        <f>ROUND((TicketTotals35[[#This Row],[Billed Tickets]]/$F$5)*$F$6, 2)</f>
        <v>2094.81</v>
      </c>
      <c r="I2051" s="2">
        <f>TicketTotals35[[#This Row],[Billed Tickets]]/$F$5</f>
        <v>3.9901053348006838E-4</v>
      </c>
    </row>
    <row r="2052" spans="1:9" x14ac:dyDescent="0.35">
      <c r="A2052" s="27" t="s">
        <v>1759</v>
      </c>
      <c r="B2052" s="8" t="s">
        <v>2951</v>
      </c>
      <c r="C2052" s="24">
        <v>171423</v>
      </c>
      <c r="D2052" s="25" t="s">
        <v>2781</v>
      </c>
      <c r="E2052" s="6" t="str">
        <f>IF(TicketTotals35[[#This Row],[New Tickets]]&gt;=500, "TRUE", "FALSE")</f>
        <v>FALSE</v>
      </c>
      <c r="F2052" s="28">
        <f>_xlfn.XLOOKUP(C2052,[1]Sheet1!$A$4:$A$1530,[1]Sheet1!$B$4:$B$1530)</f>
        <v>107</v>
      </c>
      <c r="G2052" s="4">
        <f>IF(TicketTotals35[[#This Row],[New Tickets]]&gt;499, TicketTotals35[[#This Row],[New Tickets]], 0)</f>
        <v>0</v>
      </c>
      <c r="H2052" s="3">
        <f>ROUND((TicketTotals35[[#This Row],[Billed Tickets]]/$F$5)*$F$6, 2)</f>
        <v>0</v>
      </c>
      <c r="I2052" s="2">
        <f>TicketTotals35[[#This Row],[Billed Tickets]]/$F$5</f>
        <v>0</v>
      </c>
    </row>
    <row r="2053" spans="1:9" x14ac:dyDescent="0.35">
      <c r="A2053" s="27" t="s">
        <v>1759</v>
      </c>
      <c r="B2053" s="8" t="s">
        <v>2951</v>
      </c>
      <c r="C2053" s="24">
        <v>171529</v>
      </c>
      <c r="D2053" s="26" t="s">
        <v>2782</v>
      </c>
      <c r="E2053" s="6" t="str">
        <f>IF(TicketTotals35[[#This Row],[New Tickets]]&gt;=500, "TRUE", "FALSE")</f>
        <v>FALSE</v>
      </c>
      <c r="F2053" s="28">
        <f>_xlfn.XLOOKUP(C2053,[1]Sheet1!$A$4:$A$1530,[1]Sheet1!$B$4:$B$1530)</f>
        <v>150</v>
      </c>
      <c r="G2053" s="4">
        <f>IF(TicketTotals35[[#This Row],[New Tickets]]&gt;499, TicketTotals35[[#This Row],[New Tickets]], 0)</f>
        <v>0</v>
      </c>
      <c r="H2053" s="3">
        <f>ROUND((TicketTotals35[[#This Row],[Billed Tickets]]/$F$5)*$F$6, 2)</f>
        <v>0</v>
      </c>
      <c r="I2053" s="2">
        <f>TicketTotals35[[#This Row],[Billed Tickets]]/$F$5</f>
        <v>0</v>
      </c>
    </row>
    <row r="2054" spans="1:9" x14ac:dyDescent="0.35">
      <c r="A2054" s="27" t="s">
        <v>1759</v>
      </c>
      <c r="B2054" s="8" t="s">
        <v>2951</v>
      </c>
      <c r="C2054" s="24">
        <v>171571</v>
      </c>
      <c r="D2054" s="25" t="s">
        <v>2783</v>
      </c>
      <c r="E2054" s="6" t="str">
        <f>IF(TicketTotals35[[#This Row],[New Tickets]]&gt;=500, "TRUE", "FALSE")</f>
        <v>FALSE</v>
      </c>
      <c r="F2054" s="28">
        <f>_xlfn.XLOOKUP(C2054,[1]Sheet1!$A$4:$A$1530,[1]Sheet1!$B$4:$B$1530)</f>
        <v>4</v>
      </c>
      <c r="G2054" s="4">
        <f>IF(TicketTotals35[[#This Row],[New Tickets]]&gt;499, TicketTotals35[[#This Row],[New Tickets]], 0)</f>
        <v>0</v>
      </c>
      <c r="H2054" s="3">
        <f>ROUND((TicketTotals35[[#This Row],[Billed Tickets]]/$F$5)*$F$6, 2)</f>
        <v>0</v>
      </c>
      <c r="I2054" s="2">
        <f>TicketTotals35[[#This Row],[Billed Tickets]]/$F$5</f>
        <v>0</v>
      </c>
    </row>
    <row r="2055" spans="1:9" x14ac:dyDescent="0.35">
      <c r="A2055" s="27" t="s">
        <v>1759</v>
      </c>
      <c r="B2055" s="8" t="s">
        <v>2951</v>
      </c>
      <c r="C2055" s="24">
        <v>171859</v>
      </c>
      <c r="D2055" s="26" t="s">
        <v>2784</v>
      </c>
      <c r="E2055" s="6" t="str">
        <f>IF(TicketTotals35[[#This Row],[New Tickets]]&gt;=500, "TRUE", "FALSE")</f>
        <v>FALSE</v>
      </c>
      <c r="F2055" s="28">
        <f>_xlfn.XLOOKUP(C2055,[1]Sheet1!$A$4:$A$1530,[1]Sheet1!$B$4:$B$1530)</f>
        <v>65</v>
      </c>
      <c r="G2055" s="4">
        <f>IF(TicketTotals35[[#This Row],[New Tickets]]&gt;499, TicketTotals35[[#This Row],[New Tickets]], 0)</f>
        <v>0</v>
      </c>
      <c r="H2055" s="3">
        <f>ROUND((TicketTotals35[[#This Row],[Billed Tickets]]/$F$5)*$F$6, 2)</f>
        <v>0</v>
      </c>
      <c r="I2055" s="2">
        <f>TicketTotals35[[#This Row],[Billed Tickets]]/$F$5</f>
        <v>0</v>
      </c>
    </row>
    <row r="2056" spans="1:9" x14ac:dyDescent="0.35">
      <c r="A2056" s="27" t="s">
        <v>1759</v>
      </c>
      <c r="B2056" s="8" t="s">
        <v>2951</v>
      </c>
      <c r="C2056" s="24">
        <v>171906</v>
      </c>
      <c r="D2056" s="25" t="s">
        <v>2785</v>
      </c>
      <c r="E2056" s="6" t="str">
        <f>IF(TicketTotals35[[#This Row],[New Tickets]]&gt;=500, "TRUE", "FALSE")</f>
        <v>FALSE</v>
      </c>
      <c r="F2056" s="28">
        <f>_xlfn.XLOOKUP(C2056,[1]Sheet1!$A$4:$A$1530,[1]Sheet1!$B$4:$B$1530)</f>
        <v>94</v>
      </c>
      <c r="G2056" s="4">
        <f>IF(TicketTotals35[[#This Row],[New Tickets]]&gt;499, TicketTotals35[[#This Row],[New Tickets]], 0)</f>
        <v>0</v>
      </c>
      <c r="H2056" s="3">
        <f>ROUND((TicketTotals35[[#This Row],[Billed Tickets]]/$F$5)*$F$6, 2)</f>
        <v>0</v>
      </c>
      <c r="I2056" s="2">
        <f>TicketTotals35[[#This Row],[Billed Tickets]]/$F$5</f>
        <v>0</v>
      </c>
    </row>
    <row r="2057" spans="1:9" x14ac:dyDescent="0.35">
      <c r="A2057" s="27" t="s">
        <v>1759</v>
      </c>
      <c r="B2057" s="8" t="s">
        <v>2951</v>
      </c>
      <c r="C2057" s="24">
        <v>172115</v>
      </c>
      <c r="D2057" s="26" t="s">
        <v>2786</v>
      </c>
      <c r="E2057" s="6" t="str">
        <f>IF(TicketTotals35[[#This Row],[New Tickets]]&gt;=500, "TRUE", "FALSE")</f>
        <v>FALSE</v>
      </c>
      <c r="F2057" s="28">
        <f>_xlfn.XLOOKUP(C2057,[1]Sheet1!$A$4:$A$1530,[1]Sheet1!$B$4:$B$1530)</f>
        <v>20</v>
      </c>
      <c r="G2057" s="4">
        <f>IF(TicketTotals35[[#This Row],[New Tickets]]&gt;499, TicketTotals35[[#This Row],[New Tickets]], 0)</f>
        <v>0</v>
      </c>
      <c r="H2057" s="3">
        <f>ROUND((TicketTotals35[[#This Row],[Billed Tickets]]/$F$5)*$F$6, 2)</f>
        <v>0</v>
      </c>
      <c r="I2057" s="2">
        <f>TicketTotals35[[#This Row],[Billed Tickets]]/$F$5</f>
        <v>0</v>
      </c>
    </row>
    <row r="2058" spans="1:9" x14ac:dyDescent="0.35">
      <c r="A2058" s="27" t="s">
        <v>1759</v>
      </c>
      <c r="B2058" s="8" t="s">
        <v>2951</v>
      </c>
      <c r="C2058" s="24">
        <v>172124</v>
      </c>
      <c r="D2058" s="25" t="s">
        <v>3099</v>
      </c>
      <c r="E2058" s="6" t="str">
        <f>IF(TicketTotals35[[#This Row],[New Tickets]]&gt;=500, "TRUE", "FALSE")</f>
        <v>FALSE</v>
      </c>
      <c r="F2058" s="28">
        <f>_xlfn.XLOOKUP(C2058,[1]Sheet1!$A$4:$A$1530,[1]Sheet1!$B$4:$B$1530)</f>
        <v>148</v>
      </c>
      <c r="G2058" s="4">
        <f>IF(TicketTotals35[[#This Row],[New Tickets]]&gt;499, TicketTotals35[[#This Row],[New Tickets]], 0)</f>
        <v>0</v>
      </c>
      <c r="H2058" s="3">
        <f>ROUND((TicketTotals35[[#This Row],[Billed Tickets]]/$F$5)*$F$6, 2)</f>
        <v>0</v>
      </c>
      <c r="I2058" s="2">
        <f>TicketTotals35[[#This Row],[Billed Tickets]]/$F$5</f>
        <v>0</v>
      </c>
    </row>
    <row r="2059" spans="1:9" x14ac:dyDescent="0.35">
      <c r="A2059" s="27" t="s">
        <v>1759</v>
      </c>
      <c r="B2059" s="8" t="s">
        <v>2951</v>
      </c>
      <c r="C2059" s="24">
        <v>172133</v>
      </c>
      <c r="D2059" s="26" t="s">
        <v>2788</v>
      </c>
      <c r="E2059" s="6" t="str">
        <f>IF(TicketTotals35[[#This Row],[New Tickets]]&gt;=500, "TRUE", "FALSE")</f>
        <v>TRUE</v>
      </c>
      <c r="F2059" s="28">
        <f>_xlfn.XLOOKUP(C2059,[1]Sheet1!$A$4:$A$1530,[1]Sheet1!$B$4:$B$1530)</f>
        <v>3696</v>
      </c>
      <c r="G2059" s="4">
        <f>IF(TicketTotals35[[#This Row],[New Tickets]]&gt;499, TicketTotals35[[#This Row],[New Tickets]], 0)</f>
        <v>3696</v>
      </c>
      <c r="H2059" s="3">
        <f>ROUND((TicketTotals35[[#This Row],[Billed Tickets]]/$F$5)*$F$6, 2)</f>
        <v>2413.4699999999998</v>
      </c>
      <c r="I2059" s="2">
        <f>TicketTotals35[[#This Row],[Billed Tickets]]/$F$5</f>
        <v>4.5970789642840797E-4</v>
      </c>
    </row>
    <row r="2060" spans="1:9" x14ac:dyDescent="0.35">
      <c r="A2060" s="27" t="s">
        <v>1759</v>
      </c>
      <c r="B2060" s="8" t="s">
        <v>2951</v>
      </c>
      <c r="C2060" s="24">
        <v>172139</v>
      </c>
      <c r="D2060" s="25" t="s">
        <v>2789</v>
      </c>
      <c r="E2060" s="6" t="str">
        <f>IF(TicketTotals35[[#This Row],[New Tickets]]&gt;=500, "TRUE", "FALSE")</f>
        <v>TRUE</v>
      </c>
      <c r="F2060" s="28">
        <f>_xlfn.XLOOKUP(C2060,[1]Sheet1!$A$4:$A$1530,[1]Sheet1!$B$4:$B$1530)</f>
        <v>2235</v>
      </c>
      <c r="G2060" s="4">
        <f>IF(TicketTotals35[[#This Row],[New Tickets]]&gt;499, TicketTotals35[[#This Row],[New Tickets]], 0)</f>
        <v>2235</v>
      </c>
      <c r="H2060" s="3">
        <f>ROUND((TicketTotals35[[#This Row],[Billed Tickets]]/$F$5)*$F$6, 2)</f>
        <v>1459.44</v>
      </c>
      <c r="I2060" s="2">
        <f>TicketTotals35[[#This Row],[Billed Tickets]]/$F$5</f>
        <v>2.7798894710971098E-4</v>
      </c>
    </row>
    <row r="2061" spans="1:9" x14ac:dyDescent="0.35">
      <c r="A2061" s="27" t="s">
        <v>1759</v>
      </c>
      <c r="B2061" s="8" t="s">
        <v>2951</v>
      </c>
      <c r="C2061" s="24">
        <v>172145</v>
      </c>
      <c r="D2061" s="26" t="s">
        <v>2791</v>
      </c>
      <c r="E2061" s="6" t="str">
        <f>IF(TicketTotals35[[#This Row],[New Tickets]]&gt;=500, "TRUE", "FALSE")</f>
        <v>FALSE</v>
      </c>
      <c r="F2061" s="28">
        <f>_xlfn.XLOOKUP(C2061,[1]Sheet1!$A$4:$A$1530,[1]Sheet1!$B$4:$B$1530)</f>
        <v>64</v>
      </c>
      <c r="G2061" s="4">
        <f>IF(TicketTotals35[[#This Row],[New Tickets]]&gt;499, TicketTotals35[[#This Row],[New Tickets]], 0)</f>
        <v>0</v>
      </c>
      <c r="H2061" s="3">
        <f>ROUND((TicketTotals35[[#This Row],[Billed Tickets]]/$F$5)*$F$6, 2)</f>
        <v>0</v>
      </c>
      <c r="I2061" s="2">
        <f>TicketTotals35[[#This Row],[Billed Tickets]]/$F$5</f>
        <v>0</v>
      </c>
    </row>
    <row r="2062" spans="1:9" x14ac:dyDescent="0.35">
      <c r="A2062" s="27" t="s">
        <v>1759</v>
      </c>
      <c r="B2062" s="8" t="s">
        <v>2951</v>
      </c>
      <c r="C2062" s="24">
        <v>172192</v>
      </c>
      <c r="D2062" s="25" t="s">
        <v>2792</v>
      </c>
      <c r="E2062" s="6" t="str">
        <f>IF(TicketTotals35[[#This Row],[New Tickets]]&gt;=500, "TRUE", "FALSE")</f>
        <v>FALSE</v>
      </c>
      <c r="F2062" s="28">
        <f>_xlfn.XLOOKUP(C2062,[1]Sheet1!$A$4:$A$1530,[1]Sheet1!$B$4:$B$1530)</f>
        <v>62</v>
      </c>
      <c r="G2062" s="4">
        <f>IF(TicketTotals35[[#This Row],[New Tickets]]&gt;499, TicketTotals35[[#This Row],[New Tickets]], 0)</f>
        <v>0</v>
      </c>
      <c r="H2062" s="3">
        <f>ROUND((TicketTotals35[[#This Row],[Billed Tickets]]/$F$5)*$F$6, 2)</f>
        <v>0</v>
      </c>
      <c r="I2062" s="2">
        <f>TicketTotals35[[#This Row],[Billed Tickets]]/$F$5</f>
        <v>0</v>
      </c>
    </row>
    <row r="2063" spans="1:9" x14ac:dyDescent="0.35">
      <c r="A2063" s="27" t="s">
        <v>1759</v>
      </c>
      <c r="B2063" s="8" t="s">
        <v>2951</v>
      </c>
      <c r="C2063" s="24">
        <v>172197</v>
      </c>
      <c r="D2063" s="26" t="s">
        <v>1494</v>
      </c>
      <c r="E2063" s="6" t="str">
        <f>IF(TicketTotals35[[#This Row],[New Tickets]]&gt;=500, "TRUE", "FALSE")</f>
        <v>FALSE</v>
      </c>
      <c r="F2063" s="28">
        <f>_xlfn.XLOOKUP(C2063,[1]Sheet1!$A$4:$A$1530,[1]Sheet1!$B$4:$B$1530)</f>
        <v>9</v>
      </c>
      <c r="G2063" s="4">
        <f>IF(TicketTotals35[[#This Row],[New Tickets]]&gt;499, TicketTotals35[[#This Row],[New Tickets]], 0)</f>
        <v>0</v>
      </c>
      <c r="H2063" s="3">
        <f>ROUND((TicketTotals35[[#This Row],[Billed Tickets]]/$F$5)*$F$6, 2)</f>
        <v>0</v>
      </c>
      <c r="I2063" s="2">
        <f>TicketTotals35[[#This Row],[Billed Tickets]]/$F$5</f>
        <v>0</v>
      </c>
    </row>
    <row r="2064" spans="1:9" x14ac:dyDescent="0.35">
      <c r="A2064" s="27" t="s">
        <v>1759</v>
      </c>
      <c r="B2064" s="8" t="s">
        <v>2951</v>
      </c>
      <c r="C2064" s="24">
        <v>172199</v>
      </c>
      <c r="D2064" s="26" t="s">
        <v>2793</v>
      </c>
      <c r="E2064" s="6" t="str">
        <f>IF(TicketTotals35[[#This Row],[New Tickets]]&gt;=500, "TRUE", "FALSE")</f>
        <v>TRUE</v>
      </c>
      <c r="F2064" s="28">
        <f>_xlfn.XLOOKUP(C2064,[1]Sheet1!$A$4:$A$1530,[1]Sheet1!$B$4:$B$1530)</f>
        <v>860</v>
      </c>
      <c r="G2064" s="4">
        <f>IF(TicketTotals35[[#This Row],[New Tickets]]&gt;499, TicketTotals35[[#This Row],[New Tickets]], 0)</f>
        <v>860</v>
      </c>
      <c r="H2064" s="3">
        <f>ROUND((TicketTotals35[[#This Row],[Billed Tickets]]/$F$5)*$F$6, 2)</f>
        <v>561.57000000000005</v>
      </c>
      <c r="I2064" s="2">
        <f>TicketTotals35[[#This Row],[Billed Tickets]]/$F$5</f>
        <v>1.0696666421223779E-4</v>
      </c>
    </row>
    <row r="2065" spans="1:9" x14ac:dyDescent="0.35">
      <c r="A2065" s="27" t="s">
        <v>1759</v>
      </c>
      <c r="B2065" s="8" t="s">
        <v>2951</v>
      </c>
      <c r="C2065" s="24">
        <v>172202</v>
      </c>
      <c r="D2065" s="26" t="s">
        <v>2795</v>
      </c>
      <c r="E2065" s="6" t="str">
        <f>IF(TicketTotals35[[#This Row],[New Tickets]]&gt;=500, "TRUE", "FALSE")</f>
        <v>FALSE</v>
      </c>
      <c r="F2065" s="28">
        <f>_xlfn.XLOOKUP(C2065,[1]Sheet1!$A$4:$A$1530,[1]Sheet1!$B$4:$B$1530)</f>
        <v>76</v>
      </c>
      <c r="G2065" s="4">
        <f>IF(TicketTotals35[[#This Row],[New Tickets]]&gt;499, TicketTotals35[[#This Row],[New Tickets]], 0)</f>
        <v>0</v>
      </c>
      <c r="H2065" s="3">
        <f>ROUND((TicketTotals35[[#This Row],[Billed Tickets]]/$F$5)*$F$6, 2)</f>
        <v>0</v>
      </c>
      <c r="I2065" s="2">
        <f>TicketTotals35[[#This Row],[Billed Tickets]]/$F$5</f>
        <v>0</v>
      </c>
    </row>
    <row r="2066" spans="1:9" x14ac:dyDescent="0.35">
      <c r="A2066" s="27" t="s">
        <v>1759</v>
      </c>
      <c r="B2066" s="8" t="s">
        <v>2951</v>
      </c>
      <c r="C2066" s="24">
        <v>172209</v>
      </c>
      <c r="D2066" s="25" t="s">
        <v>2787</v>
      </c>
      <c r="E2066" s="6" t="str">
        <f>IF(TicketTotals35[[#This Row],[New Tickets]]&gt;=500, "TRUE", "FALSE")</f>
        <v>FALSE</v>
      </c>
      <c r="F2066" s="28">
        <f>_xlfn.XLOOKUP(C2066,[1]Sheet1!$A$4:$A$1530,[1]Sheet1!$B$4:$B$1530)</f>
        <v>409</v>
      </c>
      <c r="G2066" s="4">
        <f>IF(TicketTotals35[[#This Row],[New Tickets]]&gt;499, TicketTotals35[[#This Row],[New Tickets]], 0)</f>
        <v>0</v>
      </c>
      <c r="H2066" s="3">
        <f>ROUND((TicketTotals35[[#This Row],[Billed Tickets]]/$F$5)*$F$6, 2)</f>
        <v>0</v>
      </c>
      <c r="I2066" s="2">
        <f>TicketTotals35[[#This Row],[Billed Tickets]]/$F$5</f>
        <v>0</v>
      </c>
    </row>
    <row r="2067" spans="1:9" x14ac:dyDescent="0.35">
      <c r="A2067" s="27" t="s">
        <v>1759</v>
      </c>
      <c r="B2067" s="8" t="s">
        <v>2951</v>
      </c>
      <c r="C2067" s="24">
        <v>172210</v>
      </c>
      <c r="D2067" s="26" t="s">
        <v>2794</v>
      </c>
      <c r="E2067" s="6" t="str">
        <f>IF(TicketTotals35[[#This Row],[New Tickets]]&gt;=500, "TRUE", "FALSE")</f>
        <v>FALSE</v>
      </c>
      <c r="F2067" s="28">
        <f>_xlfn.XLOOKUP(C2067,[1]Sheet1!$A$4:$A$1530,[1]Sheet1!$B$4:$B$1530)</f>
        <v>4</v>
      </c>
      <c r="G2067" s="4">
        <f>IF(TicketTotals35[[#This Row],[New Tickets]]&gt;499, TicketTotals35[[#This Row],[New Tickets]], 0)</f>
        <v>0</v>
      </c>
      <c r="H2067" s="3">
        <f>ROUND((TicketTotals35[[#This Row],[Billed Tickets]]/$F$5)*$F$6, 2)</f>
        <v>0</v>
      </c>
      <c r="I2067" s="2">
        <f>TicketTotals35[[#This Row],[Billed Tickets]]/$F$5</f>
        <v>0</v>
      </c>
    </row>
    <row r="2068" spans="1:9" x14ac:dyDescent="0.35">
      <c r="A2068" s="27" t="s">
        <v>1759</v>
      </c>
      <c r="B2068" s="8" t="s">
        <v>2951</v>
      </c>
      <c r="C2068" s="24">
        <v>172220</v>
      </c>
      <c r="D2068" s="25" t="s">
        <v>3100</v>
      </c>
      <c r="E2068" s="6" t="str">
        <f>IF(TicketTotals35[[#This Row],[New Tickets]]&gt;=500, "TRUE", "FALSE")</f>
        <v>TRUE</v>
      </c>
      <c r="F2068" s="28">
        <f>_xlfn.XLOOKUP(C2068,[1]Sheet1!$A$4:$A$1530,[1]Sheet1!$B$4:$B$1530)</f>
        <v>588</v>
      </c>
      <c r="G2068" s="4">
        <f>IF(TicketTotals35[[#This Row],[New Tickets]]&gt;499, TicketTotals35[[#This Row],[New Tickets]], 0)</f>
        <v>588</v>
      </c>
      <c r="H2068" s="3">
        <f>ROUND((TicketTotals35[[#This Row],[Billed Tickets]]/$F$5)*$F$6, 2)</f>
        <v>383.96</v>
      </c>
      <c r="I2068" s="2">
        <f>TicketTotals35[[#This Row],[Billed Tickets]]/$F$5</f>
        <v>7.3135347159064906E-5</v>
      </c>
    </row>
    <row r="2069" spans="1:9" x14ac:dyDescent="0.35">
      <c r="A2069" s="27" t="s">
        <v>1759</v>
      </c>
      <c r="B2069" s="8" t="s">
        <v>2951</v>
      </c>
      <c r="C2069" s="24">
        <v>172222</v>
      </c>
      <c r="D2069" s="26" t="s">
        <v>2797</v>
      </c>
      <c r="E2069" s="6" t="str">
        <f>IF(TicketTotals35[[#This Row],[New Tickets]]&gt;=500, "TRUE", "FALSE")</f>
        <v>FALSE</v>
      </c>
      <c r="F2069" s="28">
        <f>_xlfn.XLOOKUP(C2069,[1]Sheet1!$A$4:$A$1530,[1]Sheet1!$B$4:$B$1530)</f>
        <v>105</v>
      </c>
      <c r="G2069" s="4">
        <f>IF(TicketTotals35[[#This Row],[New Tickets]]&gt;499, TicketTotals35[[#This Row],[New Tickets]], 0)</f>
        <v>0</v>
      </c>
      <c r="H2069" s="3">
        <f>ROUND((TicketTotals35[[#This Row],[Billed Tickets]]/$F$5)*$F$6, 2)</f>
        <v>0</v>
      </c>
      <c r="I2069" s="2">
        <f>TicketTotals35[[#This Row],[Billed Tickets]]/$F$5</f>
        <v>0</v>
      </c>
    </row>
    <row r="2070" spans="1:9" x14ac:dyDescent="0.35">
      <c r="A2070" s="27" t="s">
        <v>1759</v>
      </c>
      <c r="B2070" s="8" t="s">
        <v>2951</v>
      </c>
      <c r="C2070" s="24">
        <v>172229</v>
      </c>
      <c r="D2070" s="25" t="s">
        <v>2796</v>
      </c>
      <c r="E2070" s="6" t="str">
        <f>IF(TicketTotals35[[#This Row],[New Tickets]]&gt;=500, "TRUE", "FALSE")</f>
        <v>FALSE</v>
      </c>
      <c r="F2070" s="28">
        <f>_xlfn.XLOOKUP(C2070,[1]Sheet1!$A$4:$A$1530,[1]Sheet1!$B$4:$B$1530)</f>
        <v>367</v>
      </c>
      <c r="G2070" s="4">
        <f>IF(TicketTotals35[[#This Row],[New Tickets]]&gt;499, TicketTotals35[[#This Row],[New Tickets]], 0)</f>
        <v>0</v>
      </c>
      <c r="H2070" s="3">
        <f>ROUND((TicketTotals35[[#This Row],[Billed Tickets]]/$F$5)*$F$6, 2)</f>
        <v>0</v>
      </c>
      <c r="I2070" s="2">
        <f>TicketTotals35[[#This Row],[Billed Tickets]]/$F$5</f>
        <v>0</v>
      </c>
    </row>
    <row r="2071" spans="1:9" x14ac:dyDescent="0.35">
      <c r="A2071" s="27" t="s">
        <v>1759</v>
      </c>
      <c r="B2071" s="8" t="s">
        <v>2951</v>
      </c>
      <c r="C2071" s="24">
        <v>172230</v>
      </c>
      <c r="D2071" s="26" t="s">
        <v>2798</v>
      </c>
      <c r="E2071" s="6" t="str">
        <f>IF(TicketTotals35[[#This Row],[New Tickets]]&gt;=500, "TRUE", "FALSE")</f>
        <v>TRUE</v>
      </c>
      <c r="F2071" s="28">
        <f>_xlfn.XLOOKUP(C2071,[1]Sheet1!$A$4:$A$1530,[1]Sheet1!$B$4:$B$1530)</f>
        <v>513</v>
      </c>
      <c r="G2071" s="4">
        <f>IF(TicketTotals35[[#This Row],[New Tickets]]&gt;499, TicketTotals35[[#This Row],[New Tickets]], 0)</f>
        <v>513</v>
      </c>
      <c r="H2071" s="3">
        <f>ROUND((TicketTotals35[[#This Row],[Billed Tickets]]/$F$5)*$F$6, 2)</f>
        <v>334.99</v>
      </c>
      <c r="I2071" s="2">
        <f>TicketTotals35[[#This Row],[Billed Tickets]]/$F$5</f>
        <v>6.3806859001020914E-5</v>
      </c>
    </row>
    <row r="2072" spans="1:9" x14ac:dyDescent="0.35">
      <c r="A2072" s="27" t="s">
        <v>1759</v>
      </c>
      <c r="B2072" s="8" t="s">
        <v>2951</v>
      </c>
      <c r="C2072" s="24">
        <v>172335</v>
      </c>
      <c r="D2072" s="26" t="s">
        <v>2799</v>
      </c>
      <c r="E2072" s="6" t="str">
        <f>IF(TicketTotals35[[#This Row],[New Tickets]]&gt;=500, "TRUE", "FALSE")</f>
        <v>FALSE</v>
      </c>
      <c r="F2072" s="28">
        <f>_xlfn.XLOOKUP(C2072,[1]Sheet1!$A$4:$A$1530,[1]Sheet1!$B$4:$B$1530)</f>
        <v>10</v>
      </c>
      <c r="G2072" s="4">
        <f>IF(TicketTotals35[[#This Row],[New Tickets]]&gt;499, TicketTotals35[[#This Row],[New Tickets]], 0)</f>
        <v>0</v>
      </c>
      <c r="H2072" s="3">
        <f>ROUND((TicketTotals35[[#This Row],[Billed Tickets]]/$F$5)*$F$6, 2)</f>
        <v>0</v>
      </c>
      <c r="I2072" s="2">
        <f>TicketTotals35[[#This Row],[Billed Tickets]]/$F$5</f>
        <v>0</v>
      </c>
    </row>
    <row r="2073" spans="1:9" x14ac:dyDescent="0.35">
      <c r="A2073" s="27" t="s">
        <v>1759</v>
      </c>
      <c r="B2073" s="8" t="s">
        <v>2951</v>
      </c>
      <c r="C2073" s="24">
        <v>172373</v>
      </c>
      <c r="D2073" s="26" t="s">
        <v>2800</v>
      </c>
      <c r="E2073" s="6" t="str">
        <f>IF(TicketTotals35[[#This Row],[New Tickets]]&gt;=500, "TRUE", "FALSE")</f>
        <v>TRUE</v>
      </c>
      <c r="F2073" s="28">
        <f>_xlfn.XLOOKUP(C2073,[1]Sheet1!$A$4:$A$1530,[1]Sheet1!$B$4:$B$1530)</f>
        <v>1103</v>
      </c>
      <c r="G2073" s="4">
        <f>IF(TicketTotals35[[#This Row],[New Tickets]]&gt;499, TicketTotals35[[#This Row],[New Tickets]], 0)</f>
        <v>1103</v>
      </c>
      <c r="H2073" s="3">
        <f>ROUND((TicketTotals35[[#This Row],[Billed Tickets]]/$F$5)*$F$6, 2)</f>
        <v>720.25</v>
      </c>
      <c r="I2073" s="2">
        <f>TicketTotals35[[#This Row],[Billed Tickets]]/$F$5</f>
        <v>1.3719096584430032E-4</v>
      </c>
    </row>
    <row r="2074" spans="1:9" x14ac:dyDescent="0.35">
      <c r="A2074" s="27" t="s">
        <v>1759</v>
      </c>
      <c r="B2074" s="8" t="s">
        <v>2951</v>
      </c>
      <c r="C2074" s="24">
        <v>172479</v>
      </c>
      <c r="D2074" s="25" t="s">
        <v>2801</v>
      </c>
      <c r="E2074" s="6" t="str">
        <f>IF(TicketTotals35[[#This Row],[New Tickets]]&gt;=500, "TRUE", "FALSE")</f>
        <v>TRUE</v>
      </c>
      <c r="F2074" s="28">
        <f>_xlfn.XLOOKUP(C2074,[1]Sheet1!$A$4:$A$1530,[1]Sheet1!$B$4:$B$1530)</f>
        <v>687</v>
      </c>
      <c r="G2074" s="4">
        <f>IF(TicketTotals35[[#This Row],[New Tickets]]&gt;499, TicketTotals35[[#This Row],[New Tickets]], 0)</f>
        <v>687</v>
      </c>
      <c r="H2074" s="3">
        <f>ROUND((TicketTotals35[[#This Row],[Billed Tickets]]/$F$5)*$F$6, 2)</f>
        <v>448.61</v>
      </c>
      <c r="I2074" s="2">
        <f>TicketTotals35[[#This Row],[Billed Tickets]]/$F$5</f>
        <v>8.5448951527682967E-5</v>
      </c>
    </row>
    <row r="2075" spans="1:9" x14ac:dyDescent="0.35">
      <c r="A2075" s="27" t="s">
        <v>1759</v>
      </c>
      <c r="B2075" s="8" t="s">
        <v>2951</v>
      </c>
      <c r="C2075" s="24">
        <v>172493</v>
      </c>
      <c r="D2075" s="26" t="s">
        <v>2802</v>
      </c>
      <c r="E2075" s="6" t="str">
        <f>IF(TicketTotals35[[#This Row],[New Tickets]]&gt;=500, "TRUE", "FALSE")</f>
        <v>FALSE</v>
      </c>
      <c r="F2075" s="28">
        <f>_xlfn.XLOOKUP(C2075,[1]Sheet1!$A$4:$A$1530,[1]Sheet1!$B$4:$B$1530)</f>
        <v>178</v>
      </c>
      <c r="G2075" s="4">
        <f>IF(TicketTotals35[[#This Row],[New Tickets]]&gt;499, TicketTotals35[[#This Row],[New Tickets]], 0)</f>
        <v>0</v>
      </c>
      <c r="H2075" s="3">
        <f>ROUND((TicketTotals35[[#This Row],[Billed Tickets]]/$F$5)*$F$6, 2)</f>
        <v>0</v>
      </c>
      <c r="I2075" s="2">
        <f>TicketTotals35[[#This Row],[Billed Tickets]]/$F$5</f>
        <v>0</v>
      </c>
    </row>
    <row r="2076" spans="1:9" x14ac:dyDescent="0.35">
      <c r="A2076" s="27" t="s">
        <v>1759</v>
      </c>
      <c r="B2076" s="8" t="s">
        <v>2951</v>
      </c>
      <c r="C2076" s="24">
        <v>172532</v>
      </c>
      <c r="D2076" s="26" t="s">
        <v>2803</v>
      </c>
      <c r="E2076" s="6" t="str">
        <f>IF(TicketTotals35[[#This Row],[New Tickets]]&gt;=500, "TRUE", "FALSE")</f>
        <v>FALSE</v>
      </c>
      <c r="F2076" s="28">
        <f>_xlfn.XLOOKUP(C2076,[1]Sheet1!$A$4:$A$1530,[1]Sheet1!$B$4:$B$1530)</f>
        <v>146</v>
      </c>
      <c r="G2076" s="4">
        <f>IF(TicketTotals35[[#This Row],[New Tickets]]&gt;499, TicketTotals35[[#This Row],[New Tickets]], 0)</f>
        <v>0</v>
      </c>
      <c r="H2076" s="3">
        <f>ROUND((TicketTotals35[[#This Row],[Billed Tickets]]/$F$5)*$F$6, 2)</f>
        <v>0</v>
      </c>
      <c r="I2076" s="2">
        <f>TicketTotals35[[#This Row],[Billed Tickets]]/$F$5</f>
        <v>0</v>
      </c>
    </row>
    <row r="2077" spans="1:9" x14ac:dyDescent="0.35">
      <c r="A2077" s="27" t="s">
        <v>1759</v>
      </c>
      <c r="B2077" s="8" t="s">
        <v>2951</v>
      </c>
      <c r="C2077" s="24">
        <v>172572</v>
      </c>
      <c r="D2077" s="26" t="s">
        <v>2804</v>
      </c>
      <c r="E2077" s="6" t="str">
        <f>IF(TicketTotals35[[#This Row],[New Tickets]]&gt;=500, "TRUE", "FALSE")</f>
        <v>FALSE</v>
      </c>
      <c r="F2077" s="28">
        <f>_xlfn.XLOOKUP(C2077,[1]Sheet1!$A$4:$A$1530,[1]Sheet1!$B$4:$B$1530)</f>
        <v>96</v>
      </c>
      <c r="G2077" s="4">
        <f>IF(TicketTotals35[[#This Row],[New Tickets]]&gt;499, TicketTotals35[[#This Row],[New Tickets]], 0)</f>
        <v>0</v>
      </c>
      <c r="H2077" s="3">
        <f>ROUND((TicketTotals35[[#This Row],[Billed Tickets]]/$F$5)*$F$6, 2)</f>
        <v>0</v>
      </c>
      <c r="I2077" s="2">
        <f>TicketTotals35[[#This Row],[Billed Tickets]]/$F$5</f>
        <v>0</v>
      </c>
    </row>
    <row r="2078" spans="1:9" x14ac:dyDescent="0.35">
      <c r="A2078" s="27" t="s">
        <v>1759</v>
      </c>
      <c r="B2078" s="8" t="s">
        <v>2951</v>
      </c>
      <c r="C2078" s="24">
        <v>172585</v>
      </c>
      <c r="D2078" s="25" t="s">
        <v>2805</v>
      </c>
      <c r="E2078" s="6" t="str">
        <f>IF(TicketTotals35[[#This Row],[New Tickets]]&gt;=500, "TRUE", "FALSE")</f>
        <v>FALSE</v>
      </c>
      <c r="F2078" s="28">
        <f>_xlfn.XLOOKUP(C2078,[1]Sheet1!$A$4:$A$1530,[1]Sheet1!$B$4:$B$1530)</f>
        <v>446</v>
      </c>
      <c r="G2078" s="4">
        <f>IF(TicketTotals35[[#This Row],[New Tickets]]&gt;499, TicketTotals35[[#This Row],[New Tickets]], 0)</f>
        <v>0</v>
      </c>
      <c r="H2078" s="3">
        <f>ROUND((TicketTotals35[[#This Row],[Billed Tickets]]/$F$5)*$F$6, 2)</f>
        <v>0</v>
      </c>
      <c r="I2078" s="2">
        <f>TicketTotals35[[#This Row],[Billed Tickets]]/$F$5</f>
        <v>0</v>
      </c>
    </row>
    <row r="2079" spans="1:9" ht="31" x14ac:dyDescent="0.35">
      <c r="A2079" s="27" t="s">
        <v>1759</v>
      </c>
      <c r="B2079" s="8" t="s">
        <v>2951</v>
      </c>
      <c r="C2079" s="24">
        <v>172637</v>
      </c>
      <c r="D2079" s="26" t="s">
        <v>2806</v>
      </c>
      <c r="E2079" s="6" t="str">
        <f>IF(TicketTotals35[[#This Row],[New Tickets]]&gt;=500, "TRUE", "FALSE")</f>
        <v>FALSE</v>
      </c>
      <c r="F2079" s="28">
        <f>_xlfn.XLOOKUP(C2079,[1]Sheet1!$A$4:$A$1530,[1]Sheet1!$B$4:$B$1530)</f>
        <v>16</v>
      </c>
      <c r="G2079" s="4">
        <f>IF(TicketTotals35[[#This Row],[New Tickets]]&gt;499, TicketTotals35[[#This Row],[New Tickets]], 0)</f>
        <v>0</v>
      </c>
      <c r="H2079" s="3">
        <f>ROUND((TicketTotals35[[#This Row],[Billed Tickets]]/$F$5)*$F$6, 2)</f>
        <v>0</v>
      </c>
      <c r="I2079" s="2">
        <f>TicketTotals35[[#This Row],[Billed Tickets]]/$F$5</f>
        <v>0</v>
      </c>
    </row>
    <row r="2080" spans="1:9" x14ac:dyDescent="0.35">
      <c r="A2080" s="27" t="s">
        <v>1759</v>
      </c>
      <c r="B2080" s="8" t="s">
        <v>2951</v>
      </c>
      <c r="C2080" s="24">
        <v>172743</v>
      </c>
      <c r="D2080" s="25" t="s">
        <v>2807</v>
      </c>
      <c r="E2080" s="6" t="str">
        <f>IF(TicketTotals35[[#This Row],[New Tickets]]&gt;=500, "TRUE", "FALSE")</f>
        <v>FALSE</v>
      </c>
      <c r="F2080" s="28">
        <f>_xlfn.XLOOKUP(C2080,[1]Sheet1!$A$4:$A$1530,[1]Sheet1!$B$4:$B$1530)</f>
        <v>130</v>
      </c>
      <c r="G2080" s="4">
        <f>IF(TicketTotals35[[#This Row],[New Tickets]]&gt;499, TicketTotals35[[#This Row],[New Tickets]], 0)</f>
        <v>0</v>
      </c>
      <c r="H2080" s="3">
        <f>ROUND((TicketTotals35[[#This Row],[Billed Tickets]]/$F$5)*$F$6, 2)</f>
        <v>0</v>
      </c>
      <c r="I2080" s="2">
        <f>TicketTotals35[[#This Row],[Billed Tickets]]/$F$5</f>
        <v>0</v>
      </c>
    </row>
    <row r="2081" spans="1:9" x14ac:dyDescent="0.35">
      <c r="A2081" s="27" t="s">
        <v>1759</v>
      </c>
      <c r="B2081" s="8" t="s">
        <v>2951</v>
      </c>
      <c r="C2081" s="24">
        <v>173006</v>
      </c>
      <c r="D2081" s="26" t="s">
        <v>2808</v>
      </c>
      <c r="E2081" s="6" t="str">
        <f>IF(TicketTotals35[[#This Row],[New Tickets]]&gt;=500, "TRUE", "FALSE")</f>
        <v>TRUE</v>
      </c>
      <c r="F2081" s="28">
        <f>_xlfn.XLOOKUP(C2081,[1]Sheet1!$A$4:$A$1530,[1]Sheet1!$B$4:$B$1530)</f>
        <v>959</v>
      </c>
      <c r="G2081" s="4">
        <f>IF(TicketTotals35[[#This Row],[New Tickets]]&gt;499, TicketTotals35[[#This Row],[New Tickets]], 0)</f>
        <v>959</v>
      </c>
      <c r="H2081" s="3">
        <f>ROUND((TicketTotals35[[#This Row],[Billed Tickets]]/$F$5)*$F$6, 2)</f>
        <v>626.22</v>
      </c>
      <c r="I2081" s="2">
        <f>TicketTotals35[[#This Row],[Billed Tickets]]/$F$5</f>
        <v>1.1928026858085585E-4</v>
      </c>
    </row>
    <row r="2082" spans="1:9" x14ac:dyDescent="0.35">
      <c r="A2082" s="27" t="s">
        <v>1759</v>
      </c>
      <c r="B2082" s="8" t="s">
        <v>2951</v>
      </c>
      <c r="C2082" s="24">
        <v>173098</v>
      </c>
      <c r="D2082" s="25" t="s">
        <v>2809</v>
      </c>
      <c r="E2082" s="6" t="str">
        <f>IF(TicketTotals35[[#This Row],[New Tickets]]&gt;=500, "TRUE", "FALSE")</f>
        <v>FALSE</v>
      </c>
      <c r="F2082" s="28">
        <f>_xlfn.XLOOKUP(C2082,[1]Sheet1!$A$4:$A$1530,[1]Sheet1!$B$4:$B$1530)</f>
        <v>5</v>
      </c>
      <c r="G2082" s="4">
        <f>IF(TicketTotals35[[#This Row],[New Tickets]]&gt;499, TicketTotals35[[#This Row],[New Tickets]], 0)</f>
        <v>0</v>
      </c>
      <c r="H2082" s="3">
        <f>ROUND((TicketTotals35[[#This Row],[Billed Tickets]]/$F$5)*$F$6, 2)</f>
        <v>0</v>
      </c>
      <c r="I2082" s="2">
        <f>TicketTotals35[[#This Row],[Billed Tickets]]/$F$5</f>
        <v>0</v>
      </c>
    </row>
    <row r="2083" spans="1:9" x14ac:dyDescent="0.35">
      <c r="A2083" s="27" t="s">
        <v>1759</v>
      </c>
      <c r="B2083" s="8" t="s">
        <v>2951</v>
      </c>
      <c r="C2083" s="24">
        <v>173190</v>
      </c>
      <c r="D2083" s="26" t="s">
        <v>2810</v>
      </c>
      <c r="E2083" s="6" t="str">
        <f>IF(TicketTotals35[[#This Row],[New Tickets]]&gt;=500, "TRUE", "FALSE")</f>
        <v>FALSE</v>
      </c>
      <c r="F2083" s="28">
        <f>_xlfn.XLOOKUP(C2083,[1]Sheet1!$A$4:$A$1530,[1]Sheet1!$B$4:$B$1530)</f>
        <v>410</v>
      </c>
      <c r="G2083" s="4">
        <f>IF(TicketTotals35[[#This Row],[New Tickets]]&gt;499, TicketTotals35[[#This Row],[New Tickets]], 0)</f>
        <v>0</v>
      </c>
      <c r="H2083" s="3">
        <f>ROUND((TicketTotals35[[#This Row],[Billed Tickets]]/$F$5)*$F$6, 2)</f>
        <v>0</v>
      </c>
      <c r="I2083" s="2">
        <f>TicketTotals35[[#This Row],[Billed Tickets]]/$F$5</f>
        <v>0</v>
      </c>
    </row>
    <row r="2084" spans="1:9" x14ac:dyDescent="0.35">
      <c r="A2084" s="27" t="s">
        <v>1759</v>
      </c>
      <c r="B2084" s="8" t="s">
        <v>2951</v>
      </c>
      <c r="C2084" s="24">
        <v>173375</v>
      </c>
      <c r="D2084" s="25" t="s">
        <v>2811</v>
      </c>
      <c r="E2084" s="6" t="str">
        <f>IF(TicketTotals35[[#This Row],[New Tickets]]&gt;=500, "TRUE", "FALSE")</f>
        <v>FALSE</v>
      </c>
      <c r="F2084" s="28">
        <f>_xlfn.XLOOKUP(C2084,[1]Sheet1!$A$4:$A$1530,[1]Sheet1!$B$4:$B$1530)</f>
        <v>43</v>
      </c>
      <c r="G2084" s="4">
        <f>IF(TicketTotals35[[#This Row],[New Tickets]]&gt;499, TicketTotals35[[#This Row],[New Tickets]], 0)</f>
        <v>0</v>
      </c>
      <c r="H2084" s="3">
        <f>ROUND((TicketTotals35[[#This Row],[Billed Tickets]]/$F$5)*$F$6, 2)</f>
        <v>0</v>
      </c>
      <c r="I2084" s="2">
        <f>TicketTotals35[[#This Row],[Billed Tickets]]/$F$5</f>
        <v>0</v>
      </c>
    </row>
    <row r="2085" spans="1:9" x14ac:dyDescent="0.35">
      <c r="A2085" s="27" t="s">
        <v>1759</v>
      </c>
      <c r="B2085" s="8" t="s">
        <v>2951</v>
      </c>
      <c r="C2085" s="24">
        <v>174062</v>
      </c>
      <c r="D2085" s="26" t="s">
        <v>2812</v>
      </c>
      <c r="E2085" s="6" t="str">
        <f>IF(TicketTotals35[[#This Row],[New Tickets]]&gt;=500, "TRUE", "FALSE")</f>
        <v>TRUE</v>
      </c>
      <c r="F2085" s="28">
        <f>_xlfn.XLOOKUP(C2085,[1]Sheet1!$A$4:$A$1530,[1]Sheet1!$B$4:$B$1530)</f>
        <v>503</v>
      </c>
      <c r="G2085" s="4">
        <f>IF(TicketTotals35[[#This Row],[New Tickets]]&gt;499, TicketTotals35[[#This Row],[New Tickets]], 0)</f>
        <v>503</v>
      </c>
      <c r="H2085" s="3">
        <f>ROUND((TicketTotals35[[#This Row],[Billed Tickets]]/$F$5)*$F$6, 2)</f>
        <v>328.46</v>
      </c>
      <c r="I2085" s="2">
        <f>TicketTotals35[[#This Row],[Billed Tickets]]/$F$5</f>
        <v>6.2563060579948383E-5</v>
      </c>
    </row>
    <row r="2086" spans="1:9" x14ac:dyDescent="0.35">
      <c r="A2086" s="27" t="s">
        <v>1759</v>
      </c>
      <c r="B2086" s="8" t="s">
        <v>2951</v>
      </c>
      <c r="C2086" s="24">
        <v>174483</v>
      </c>
      <c r="D2086" s="25" t="s">
        <v>2813</v>
      </c>
      <c r="E2086" s="6" t="str">
        <f>IF(TicketTotals35[[#This Row],[New Tickets]]&gt;=500, "TRUE", "FALSE")</f>
        <v>FALSE</v>
      </c>
      <c r="F2086" s="28">
        <f>_xlfn.XLOOKUP(C2086,[1]Sheet1!$A$4:$A$1530,[1]Sheet1!$B$4:$B$1530)</f>
        <v>244</v>
      </c>
      <c r="G2086" s="4">
        <f>IF(TicketTotals35[[#This Row],[New Tickets]]&gt;499, TicketTotals35[[#This Row],[New Tickets]], 0)</f>
        <v>0</v>
      </c>
      <c r="H2086" s="3">
        <f>ROUND((TicketTotals35[[#This Row],[Billed Tickets]]/$F$5)*$F$6, 2)</f>
        <v>0</v>
      </c>
      <c r="I2086" s="2">
        <f>TicketTotals35[[#This Row],[Billed Tickets]]/$F$5</f>
        <v>0</v>
      </c>
    </row>
    <row r="2087" spans="1:9" x14ac:dyDescent="0.35">
      <c r="A2087" s="27" t="s">
        <v>1759</v>
      </c>
      <c r="B2087" s="8" t="s">
        <v>2951</v>
      </c>
      <c r="C2087" s="24">
        <v>174561</v>
      </c>
      <c r="D2087" s="26" t="s">
        <v>2814</v>
      </c>
      <c r="E2087" s="6" t="str">
        <f>IF(TicketTotals35[[#This Row],[New Tickets]]&gt;=500, "TRUE", "FALSE")</f>
        <v>FALSE</v>
      </c>
      <c r="F2087" s="28">
        <f>_xlfn.XLOOKUP(C2087,[1]Sheet1!$A$4:$A$1530,[1]Sheet1!$B$4:$B$1530)</f>
        <v>2</v>
      </c>
      <c r="G2087" s="4">
        <f>IF(TicketTotals35[[#This Row],[New Tickets]]&gt;499, TicketTotals35[[#This Row],[New Tickets]], 0)</f>
        <v>0</v>
      </c>
      <c r="H2087" s="3">
        <f>ROUND((TicketTotals35[[#This Row],[Billed Tickets]]/$F$5)*$F$6, 2)</f>
        <v>0</v>
      </c>
      <c r="I2087" s="2">
        <f>TicketTotals35[[#This Row],[Billed Tickets]]/$F$5</f>
        <v>0</v>
      </c>
    </row>
    <row r="2088" spans="1:9" x14ac:dyDescent="0.35">
      <c r="A2088" s="27" t="s">
        <v>1759</v>
      </c>
      <c r="B2088" s="8" t="s">
        <v>2951</v>
      </c>
      <c r="C2088" s="24">
        <v>174581</v>
      </c>
      <c r="D2088" s="25" t="s">
        <v>1539</v>
      </c>
      <c r="E2088" s="6" t="str">
        <f>IF(TicketTotals35[[#This Row],[New Tickets]]&gt;=500, "TRUE", "FALSE")</f>
        <v>TRUE</v>
      </c>
      <c r="F2088" s="28">
        <f>_xlfn.XLOOKUP(C2088,[1]Sheet1!$A$4:$A$1530,[1]Sheet1!$B$4:$B$1530)</f>
        <v>7258</v>
      </c>
      <c r="G2088" s="4">
        <f>IF(TicketTotals35[[#This Row],[New Tickets]]&gt;499, TicketTotals35[[#This Row],[New Tickets]], 0)</f>
        <v>7258</v>
      </c>
      <c r="H2088" s="3">
        <f>ROUND((TicketTotals35[[#This Row],[Billed Tickets]]/$F$5)*$F$6, 2)</f>
        <v>4739.43</v>
      </c>
      <c r="I2088" s="2">
        <f>TicketTotals35[[#This Row],[Billed Tickets]]/$F$5</f>
        <v>9.0274889401444395E-4</v>
      </c>
    </row>
    <row r="2089" spans="1:9" x14ac:dyDescent="0.35">
      <c r="A2089" s="27" t="s">
        <v>1759</v>
      </c>
      <c r="B2089" s="8" t="s">
        <v>2951</v>
      </c>
      <c r="C2089" s="24">
        <v>174588</v>
      </c>
      <c r="D2089" s="26" t="s">
        <v>3101</v>
      </c>
      <c r="E2089" s="6" t="str">
        <f>IF(TicketTotals35[[#This Row],[New Tickets]]&gt;=500, "TRUE", "FALSE")</f>
        <v>FALSE</v>
      </c>
      <c r="F2089" s="28">
        <f>_xlfn.XLOOKUP(C2089,[1]Sheet1!$A$4:$A$1530,[1]Sheet1!$B$4:$B$1530)</f>
        <v>30</v>
      </c>
      <c r="G2089" s="4">
        <f>IF(TicketTotals35[[#This Row],[New Tickets]]&gt;499, TicketTotals35[[#This Row],[New Tickets]], 0)</f>
        <v>0</v>
      </c>
      <c r="H2089" s="3">
        <f>ROUND((TicketTotals35[[#This Row],[Billed Tickets]]/$F$5)*$F$6, 2)</f>
        <v>0</v>
      </c>
      <c r="I2089" s="2">
        <f>TicketTotals35[[#This Row],[Billed Tickets]]/$F$5</f>
        <v>0</v>
      </c>
    </row>
    <row r="2090" spans="1:9" x14ac:dyDescent="0.35">
      <c r="A2090" s="27" t="s">
        <v>1759</v>
      </c>
      <c r="B2090" s="8" t="s">
        <v>2951</v>
      </c>
      <c r="C2090" s="24">
        <v>174596</v>
      </c>
      <c r="D2090" s="26" t="s">
        <v>2481</v>
      </c>
      <c r="E2090" s="6" t="str">
        <f>IF(TicketTotals35[[#This Row],[New Tickets]]&gt;=500, "TRUE", "FALSE")</f>
        <v>FALSE</v>
      </c>
      <c r="F2090" s="28">
        <f>_xlfn.XLOOKUP(C2090,[1]Sheet1!$A$4:$A$1530,[1]Sheet1!$B$4:$B$1530)</f>
        <v>126</v>
      </c>
      <c r="G2090" s="4">
        <f>IF(TicketTotals35[[#This Row],[New Tickets]]&gt;499, TicketTotals35[[#This Row],[New Tickets]], 0)</f>
        <v>0</v>
      </c>
      <c r="H2090" s="3">
        <f>ROUND((TicketTotals35[[#This Row],[Billed Tickets]]/$F$5)*$F$6, 2)</f>
        <v>0</v>
      </c>
      <c r="I2090" s="2">
        <f>TicketTotals35[[#This Row],[Billed Tickets]]/$F$5</f>
        <v>0</v>
      </c>
    </row>
    <row r="2091" spans="1:9" x14ac:dyDescent="0.35">
      <c r="A2091" s="27" t="s">
        <v>1759</v>
      </c>
      <c r="B2091" s="8" t="s">
        <v>2951</v>
      </c>
      <c r="C2091" s="24">
        <v>174608</v>
      </c>
      <c r="D2091" s="26" t="s">
        <v>3102</v>
      </c>
      <c r="E2091" s="6" t="str">
        <f>IF(TicketTotals35[[#This Row],[New Tickets]]&gt;=500, "TRUE", "FALSE")</f>
        <v>FALSE</v>
      </c>
      <c r="F2091" s="28">
        <f>_xlfn.XLOOKUP(C2091,[1]Sheet1!$A$4:$A$1530,[1]Sheet1!$B$4:$B$1530)</f>
        <v>0</v>
      </c>
      <c r="G2091" s="4">
        <f>IF(TicketTotals35[[#This Row],[New Tickets]]&gt;499, TicketTotals35[[#This Row],[New Tickets]], 0)</f>
        <v>0</v>
      </c>
      <c r="H2091" s="3">
        <f>ROUND((TicketTotals35[[#This Row],[Billed Tickets]]/$F$5)*$F$6, 2)</f>
        <v>0</v>
      </c>
      <c r="I2091" s="2">
        <f>TicketTotals35[[#This Row],[Billed Tickets]]/$F$5</f>
        <v>0</v>
      </c>
    </row>
    <row r="2092" spans="1:9" x14ac:dyDescent="0.35">
      <c r="A2092" s="27" t="s">
        <v>1759</v>
      </c>
      <c r="B2092" s="8" t="s">
        <v>2951</v>
      </c>
      <c r="C2092" s="24">
        <v>174621</v>
      </c>
      <c r="D2092" s="25" t="s">
        <v>2815</v>
      </c>
      <c r="E2092" s="6" t="str">
        <f>IF(TicketTotals35[[#This Row],[New Tickets]]&gt;=500, "TRUE", "FALSE")</f>
        <v>FALSE</v>
      </c>
      <c r="F2092" s="28">
        <f>_xlfn.XLOOKUP(C2092,[1]Sheet1!$A$4:$A$1530,[1]Sheet1!$B$4:$B$1530)</f>
        <v>304</v>
      </c>
      <c r="G2092" s="4">
        <f>IF(TicketTotals35[[#This Row],[New Tickets]]&gt;499, TicketTotals35[[#This Row],[New Tickets]], 0)</f>
        <v>0</v>
      </c>
      <c r="H2092" s="3">
        <f>ROUND((TicketTotals35[[#This Row],[Billed Tickets]]/$F$5)*$F$6, 2)</f>
        <v>0</v>
      </c>
      <c r="I2092" s="2">
        <f>TicketTotals35[[#This Row],[Billed Tickets]]/$F$5</f>
        <v>0</v>
      </c>
    </row>
    <row r="2093" spans="1:9" x14ac:dyDescent="0.35">
      <c r="A2093" s="27" t="s">
        <v>1759</v>
      </c>
      <c r="B2093" s="8" t="s">
        <v>2951</v>
      </c>
      <c r="C2093" s="24">
        <v>174928</v>
      </c>
      <c r="D2093" s="26" t="s">
        <v>3103</v>
      </c>
      <c r="E2093" s="6" t="str">
        <f>IF(TicketTotals35[[#This Row],[New Tickets]]&gt;=500, "TRUE", "FALSE")</f>
        <v>FALSE</v>
      </c>
      <c r="F2093" s="28">
        <f>_xlfn.XLOOKUP(C2093,[1]Sheet1!$A$4:$A$1530,[1]Sheet1!$B$4:$B$1530)</f>
        <v>228</v>
      </c>
      <c r="G2093" s="4">
        <f>IF(TicketTotals35[[#This Row],[New Tickets]]&gt;499, TicketTotals35[[#This Row],[New Tickets]], 0)</f>
        <v>0</v>
      </c>
      <c r="H2093" s="3">
        <f>ROUND((TicketTotals35[[#This Row],[Billed Tickets]]/$F$5)*$F$6, 2)</f>
        <v>0</v>
      </c>
      <c r="I2093" s="2">
        <f>TicketTotals35[[#This Row],[Billed Tickets]]/$F$5</f>
        <v>0</v>
      </c>
    </row>
    <row r="2094" spans="1:9" x14ac:dyDescent="0.35">
      <c r="A2094" s="27" t="s">
        <v>1759</v>
      </c>
      <c r="B2094" s="8" t="s">
        <v>2951</v>
      </c>
      <c r="C2094" s="24">
        <v>175010</v>
      </c>
      <c r="D2094" s="25" t="s">
        <v>2816</v>
      </c>
      <c r="E2094" s="6" t="str">
        <f>IF(TicketTotals35[[#This Row],[New Tickets]]&gt;=500, "TRUE", "FALSE")</f>
        <v>FALSE</v>
      </c>
      <c r="F2094" s="28">
        <f>_xlfn.XLOOKUP(C2094,[1]Sheet1!$A$4:$A$1530,[1]Sheet1!$B$4:$B$1530)</f>
        <v>1</v>
      </c>
      <c r="G2094" s="4">
        <f>IF(TicketTotals35[[#This Row],[New Tickets]]&gt;499, TicketTotals35[[#This Row],[New Tickets]], 0)</f>
        <v>0</v>
      </c>
      <c r="H2094" s="3">
        <f>ROUND((TicketTotals35[[#This Row],[Billed Tickets]]/$F$5)*$F$6, 2)</f>
        <v>0</v>
      </c>
      <c r="I2094" s="2">
        <f>TicketTotals35[[#This Row],[Billed Tickets]]/$F$5</f>
        <v>0</v>
      </c>
    </row>
    <row r="2095" spans="1:9" x14ac:dyDescent="0.35">
      <c r="A2095" s="27" t="s">
        <v>1759</v>
      </c>
      <c r="B2095" s="8" t="s">
        <v>2951</v>
      </c>
      <c r="C2095" s="24">
        <v>175032</v>
      </c>
      <c r="D2095" s="26" t="s">
        <v>2817</v>
      </c>
      <c r="E2095" s="6" t="str">
        <f>IF(TicketTotals35[[#This Row],[New Tickets]]&gt;=500, "TRUE", "FALSE")</f>
        <v>FALSE</v>
      </c>
      <c r="F2095" s="28">
        <f>_xlfn.XLOOKUP(C2095,[1]Sheet1!$A$4:$A$1530,[1]Sheet1!$B$4:$B$1530)</f>
        <v>4</v>
      </c>
      <c r="G2095" s="4">
        <f>IF(TicketTotals35[[#This Row],[New Tickets]]&gt;499, TicketTotals35[[#This Row],[New Tickets]], 0)</f>
        <v>0</v>
      </c>
      <c r="H2095" s="3">
        <f>ROUND((TicketTotals35[[#This Row],[Billed Tickets]]/$F$5)*$F$6, 2)</f>
        <v>0</v>
      </c>
      <c r="I2095" s="2">
        <f>TicketTotals35[[#This Row],[Billed Tickets]]/$F$5</f>
        <v>0</v>
      </c>
    </row>
    <row r="2096" spans="1:9" x14ac:dyDescent="0.35">
      <c r="A2096" s="27" t="s">
        <v>1759</v>
      </c>
      <c r="B2096" s="8" t="s">
        <v>2951</v>
      </c>
      <c r="C2096" s="24">
        <v>175146</v>
      </c>
      <c r="D2096" s="25" t="s">
        <v>2818</v>
      </c>
      <c r="E2096" s="6" t="str">
        <f>IF(TicketTotals35[[#This Row],[New Tickets]]&gt;=500, "TRUE", "FALSE")</f>
        <v>FALSE</v>
      </c>
      <c r="F2096" s="28">
        <f>_xlfn.XLOOKUP(C2096,[1]Sheet1!$A$4:$A$1530,[1]Sheet1!$B$4:$B$1530)</f>
        <v>222</v>
      </c>
      <c r="G2096" s="4">
        <f>IF(TicketTotals35[[#This Row],[New Tickets]]&gt;499, TicketTotals35[[#This Row],[New Tickets]], 0)</f>
        <v>0</v>
      </c>
      <c r="H2096" s="3">
        <f>ROUND((TicketTotals35[[#This Row],[Billed Tickets]]/$F$5)*$F$6, 2)</f>
        <v>0</v>
      </c>
      <c r="I2096" s="2">
        <f>TicketTotals35[[#This Row],[Billed Tickets]]/$F$5</f>
        <v>0</v>
      </c>
    </row>
    <row r="2097" spans="1:9" x14ac:dyDescent="0.35">
      <c r="A2097" s="27" t="s">
        <v>1759</v>
      </c>
      <c r="B2097" s="8" t="s">
        <v>2951</v>
      </c>
      <c r="C2097" s="24">
        <v>175486</v>
      </c>
      <c r="D2097" s="26" t="s">
        <v>2819</v>
      </c>
      <c r="E2097" s="6" t="str">
        <f>IF(TicketTotals35[[#This Row],[New Tickets]]&gt;=500, "TRUE", "FALSE")</f>
        <v>TRUE</v>
      </c>
      <c r="F2097" s="28">
        <f>_xlfn.XLOOKUP(C2097,[1]Sheet1!$A$4:$A$1530,[1]Sheet1!$B$4:$B$1530)</f>
        <v>636</v>
      </c>
      <c r="G2097" s="4">
        <f>IF(TicketTotals35[[#This Row],[New Tickets]]&gt;499, TicketTotals35[[#This Row],[New Tickets]], 0)</f>
        <v>636</v>
      </c>
      <c r="H2097" s="3">
        <f>ROUND((TicketTotals35[[#This Row],[Billed Tickets]]/$F$5)*$F$6, 2)</f>
        <v>415.3</v>
      </c>
      <c r="I2097" s="2">
        <f>TicketTotals35[[#This Row],[Billed Tickets]]/$F$5</f>
        <v>7.9105579580213055E-5</v>
      </c>
    </row>
    <row r="2098" spans="1:9" x14ac:dyDescent="0.35">
      <c r="A2098" s="27" t="s">
        <v>1759</v>
      </c>
      <c r="B2098" s="8" t="s">
        <v>2951</v>
      </c>
      <c r="C2098" s="24">
        <v>175525</v>
      </c>
      <c r="D2098" s="25" t="s">
        <v>2821</v>
      </c>
      <c r="E2098" s="6" t="str">
        <f>IF(TicketTotals35[[#This Row],[New Tickets]]&gt;=500, "TRUE", "FALSE")</f>
        <v>FALSE</v>
      </c>
      <c r="F2098" s="28">
        <f>_xlfn.XLOOKUP(C2098,[1]Sheet1!$A$4:$A$1530,[1]Sheet1!$B$4:$B$1530)</f>
        <v>16</v>
      </c>
      <c r="G2098" s="4">
        <f>IF(TicketTotals35[[#This Row],[New Tickets]]&gt;499, TicketTotals35[[#This Row],[New Tickets]], 0)</f>
        <v>0</v>
      </c>
      <c r="H2098" s="3">
        <f>ROUND((TicketTotals35[[#This Row],[Billed Tickets]]/$F$5)*$F$6, 2)</f>
        <v>0</v>
      </c>
      <c r="I2098" s="2">
        <f>TicketTotals35[[#This Row],[Billed Tickets]]/$F$5</f>
        <v>0</v>
      </c>
    </row>
    <row r="2099" spans="1:9" x14ac:dyDescent="0.35">
      <c r="A2099" s="27" t="s">
        <v>1759</v>
      </c>
      <c r="B2099" s="8" t="s">
        <v>2951</v>
      </c>
      <c r="C2099" s="24">
        <v>175539</v>
      </c>
      <c r="D2099" s="26" t="s">
        <v>2912</v>
      </c>
      <c r="E2099" s="6" t="str">
        <f>IF(TicketTotals35[[#This Row],[New Tickets]]&gt;=500, "TRUE", "FALSE")</f>
        <v>FALSE</v>
      </c>
      <c r="F2099" s="28">
        <f>_xlfn.XLOOKUP(C2099,[1]Sheet1!$A$4:$A$1530,[1]Sheet1!$B$4:$B$1530)</f>
        <v>194</v>
      </c>
      <c r="G2099" s="4">
        <f>IF(TicketTotals35[[#This Row],[New Tickets]]&gt;499, TicketTotals35[[#This Row],[New Tickets]], 0)</f>
        <v>0</v>
      </c>
      <c r="H2099" s="3">
        <f>ROUND((TicketTotals35[[#This Row],[Billed Tickets]]/$F$5)*$F$6, 2)</f>
        <v>0</v>
      </c>
      <c r="I2099" s="2">
        <f>TicketTotals35[[#This Row],[Billed Tickets]]/$F$5</f>
        <v>0</v>
      </c>
    </row>
    <row r="2100" spans="1:9" x14ac:dyDescent="0.35">
      <c r="A2100" s="27" t="s">
        <v>1759</v>
      </c>
      <c r="B2100" s="8" t="s">
        <v>2951</v>
      </c>
      <c r="C2100" s="24">
        <v>175545</v>
      </c>
      <c r="D2100" s="25" t="s">
        <v>2822</v>
      </c>
      <c r="E2100" s="6" t="str">
        <f>IF(TicketTotals35[[#This Row],[New Tickets]]&gt;=500, "TRUE", "FALSE")</f>
        <v>FALSE</v>
      </c>
      <c r="F2100" s="28">
        <f>_xlfn.XLOOKUP(C2100,[1]Sheet1!$A$4:$A$1530,[1]Sheet1!$B$4:$B$1530)</f>
        <v>372</v>
      </c>
      <c r="G2100" s="4">
        <f>IF(TicketTotals35[[#This Row],[New Tickets]]&gt;499, TicketTotals35[[#This Row],[New Tickets]], 0)</f>
        <v>0</v>
      </c>
      <c r="H2100" s="3">
        <f>ROUND((TicketTotals35[[#This Row],[Billed Tickets]]/$F$5)*$F$6, 2)</f>
        <v>0</v>
      </c>
      <c r="I2100" s="2">
        <f>TicketTotals35[[#This Row],[Billed Tickets]]/$F$5</f>
        <v>0</v>
      </c>
    </row>
    <row r="2101" spans="1:9" x14ac:dyDescent="0.35">
      <c r="A2101" s="27" t="s">
        <v>1759</v>
      </c>
      <c r="B2101" s="8" t="s">
        <v>2951</v>
      </c>
      <c r="C2101" s="24">
        <v>175552</v>
      </c>
      <c r="D2101" s="26" t="s">
        <v>3104</v>
      </c>
      <c r="E2101" s="6" t="str">
        <f>IF(TicketTotals35[[#This Row],[New Tickets]]&gt;=500, "TRUE", "FALSE")</f>
        <v>FALSE</v>
      </c>
      <c r="F2101" s="28">
        <f>_xlfn.XLOOKUP(C2101,[1]Sheet1!$A$4:$A$1530,[1]Sheet1!$B$4:$B$1530)</f>
        <v>0</v>
      </c>
      <c r="G2101" s="4">
        <f>IF(TicketTotals35[[#This Row],[New Tickets]]&gt;499, TicketTotals35[[#This Row],[New Tickets]], 0)</f>
        <v>0</v>
      </c>
      <c r="H2101" s="3">
        <f>ROUND((TicketTotals35[[#This Row],[Billed Tickets]]/$F$5)*$F$6, 2)</f>
        <v>0</v>
      </c>
      <c r="I2101" s="2">
        <f>TicketTotals35[[#This Row],[Billed Tickets]]/$F$5</f>
        <v>0</v>
      </c>
    </row>
    <row r="2102" spans="1:9" x14ac:dyDescent="0.35">
      <c r="A2102" s="27" t="s">
        <v>1759</v>
      </c>
      <c r="B2102" s="8" t="s">
        <v>2951</v>
      </c>
      <c r="C2102" s="24">
        <v>175578</v>
      </c>
      <c r="D2102" s="25" t="s">
        <v>2823</v>
      </c>
      <c r="E2102" s="6" t="str">
        <f>IF(TicketTotals35[[#This Row],[New Tickets]]&gt;=500, "TRUE", "FALSE")</f>
        <v>FALSE</v>
      </c>
      <c r="F2102" s="28">
        <f>_xlfn.XLOOKUP(C2102,[1]Sheet1!$A$4:$A$1530,[1]Sheet1!$B$4:$B$1530)</f>
        <v>35</v>
      </c>
      <c r="G2102" s="4">
        <f>IF(TicketTotals35[[#This Row],[New Tickets]]&gt;499, TicketTotals35[[#This Row],[New Tickets]], 0)</f>
        <v>0</v>
      </c>
      <c r="H2102" s="3">
        <f>ROUND((TicketTotals35[[#This Row],[Billed Tickets]]/$F$5)*$F$6, 2)</f>
        <v>0</v>
      </c>
      <c r="I2102" s="2">
        <f>TicketTotals35[[#This Row],[Billed Tickets]]/$F$5</f>
        <v>0</v>
      </c>
    </row>
    <row r="2103" spans="1:9" x14ac:dyDescent="0.35">
      <c r="A2103" s="27" t="s">
        <v>1759</v>
      </c>
      <c r="B2103" s="8" t="s">
        <v>2951</v>
      </c>
      <c r="C2103" s="24">
        <v>175634</v>
      </c>
      <c r="D2103" s="26" t="s">
        <v>2824</v>
      </c>
      <c r="E2103" s="6" t="str">
        <f>IF(TicketTotals35[[#This Row],[New Tickets]]&gt;=500, "TRUE", "FALSE")</f>
        <v>FALSE</v>
      </c>
      <c r="F2103" s="28">
        <f>_xlfn.XLOOKUP(C2103,[1]Sheet1!$A$4:$A$1530,[1]Sheet1!$B$4:$B$1530)</f>
        <v>11</v>
      </c>
      <c r="G2103" s="4">
        <f>IF(TicketTotals35[[#This Row],[New Tickets]]&gt;499, TicketTotals35[[#This Row],[New Tickets]], 0)</f>
        <v>0</v>
      </c>
      <c r="H2103" s="3">
        <f>ROUND((TicketTotals35[[#This Row],[Billed Tickets]]/$F$5)*$F$6, 2)</f>
        <v>0</v>
      </c>
      <c r="I2103" s="2">
        <f>TicketTotals35[[#This Row],[Billed Tickets]]/$F$5</f>
        <v>0</v>
      </c>
    </row>
    <row r="2104" spans="1:9" x14ac:dyDescent="0.35">
      <c r="A2104" s="27" t="s">
        <v>1759</v>
      </c>
      <c r="B2104" s="8" t="s">
        <v>2951</v>
      </c>
      <c r="C2104" s="24">
        <v>175687</v>
      </c>
      <c r="D2104" s="25" t="s">
        <v>2825</v>
      </c>
      <c r="E2104" s="6" t="str">
        <f>IF(TicketTotals35[[#This Row],[New Tickets]]&gt;=500, "TRUE", "FALSE")</f>
        <v>FALSE</v>
      </c>
      <c r="F2104" s="28">
        <f>_xlfn.XLOOKUP(C2104,[1]Sheet1!$A$4:$A$1530,[1]Sheet1!$B$4:$B$1530)</f>
        <v>79</v>
      </c>
      <c r="G2104" s="4">
        <f>IF(TicketTotals35[[#This Row],[New Tickets]]&gt;499, TicketTotals35[[#This Row],[New Tickets]], 0)</f>
        <v>0</v>
      </c>
      <c r="H2104" s="3">
        <f>ROUND((TicketTotals35[[#This Row],[Billed Tickets]]/$F$5)*$F$6, 2)</f>
        <v>0</v>
      </c>
      <c r="I2104" s="2">
        <f>TicketTotals35[[#This Row],[Billed Tickets]]/$F$5</f>
        <v>0</v>
      </c>
    </row>
    <row r="2105" spans="1:9" x14ac:dyDescent="0.35">
      <c r="A2105" s="27" t="s">
        <v>1759</v>
      </c>
      <c r="B2105" s="8" t="s">
        <v>2951</v>
      </c>
      <c r="C2105" s="24">
        <v>175697</v>
      </c>
      <c r="D2105" s="26" t="s">
        <v>2826</v>
      </c>
      <c r="E2105" s="6" t="str">
        <f>IF(TicketTotals35[[#This Row],[New Tickets]]&gt;=500, "TRUE", "FALSE")</f>
        <v>FALSE</v>
      </c>
      <c r="F2105" s="28">
        <f>_xlfn.XLOOKUP(C2105,[1]Sheet1!$A$4:$A$1530,[1]Sheet1!$B$4:$B$1530)</f>
        <v>88</v>
      </c>
      <c r="G2105" s="4">
        <f>IF(TicketTotals35[[#This Row],[New Tickets]]&gt;499, TicketTotals35[[#This Row],[New Tickets]], 0)</f>
        <v>0</v>
      </c>
      <c r="H2105" s="3">
        <f>ROUND((TicketTotals35[[#This Row],[Billed Tickets]]/$F$5)*$F$6, 2)</f>
        <v>0</v>
      </c>
      <c r="I2105" s="2">
        <f>TicketTotals35[[#This Row],[Billed Tickets]]/$F$5</f>
        <v>0</v>
      </c>
    </row>
    <row r="2106" spans="1:9" x14ac:dyDescent="0.35">
      <c r="A2106" s="27" t="s">
        <v>1759</v>
      </c>
      <c r="B2106" s="8" t="s">
        <v>2951</v>
      </c>
      <c r="C2106" s="24">
        <v>175700</v>
      </c>
      <c r="D2106" s="25" t="s">
        <v>2827</v>
      </c>
      <c r="E2106" s="6" t="str">
        <f>IF(TicketTotals35[[#This Row],[New Tickets]]&gt;=500, "TRUE", "FALSE")</f>
        <v>FALSE</v>
      </c>
      <c r="F2106" s="28">
        <f>_xlfn.XLOOKUP(C2106,[1]Sheet1!$A$4:$A$1530,[1]Sheet1!$B$4:$B$1530)</f>
        <v>11</v>
      </c>
      <c r="G2106" s="4">
        <f>IF(TicketTotals35[[#This Row],[New Tickets]]&gt;499, TicketTotals35[[#This Row],[New Tickets]], 0)</f>
        <v>0</v>
      </c>
      <c r="H2106" s="3">
        <f>ROUND((TicketTotals35[[#This Row],[Billed Tickets]]/$F$5)*$F$6, 2)</f>
        <v>0</v>
      </c>
      <c r="I2106" s="2">
        <f>TicketTotals35[[#This Row],[Billed Tickets]]/$F$5</f>
        <v>0</v>
      </c>
    </row>
    <row r="2107" spans="1:9" x14ac:dyDescent="0.35">
      <c r="A2107" s="27" t="s">
        <v>1759</v>
      </c>
      <c r="B2107" s="8" t="s">
        <v>2951</v>
      </c>
      <c r="C2107" s="24">
        <v>175702</v>
      </c>
      <c r="D2107" s="26" t="s">
        <v>2828</v>
      </c>
      <c r="E2107" s="6" t="str">
        <f>IF(TicketTotals35[[#This Row],[New Tickets]]&gt;=500, "TRUE", "FALSE")</f>
        <v>FALSE</v>
      </c>
      <c r="F2107" s="28">
        <f>_xlfn.XLOOKUP(C2107,[1]Sheet1!$A$4:$A$1530,[1]Sheet1!$B$4:$B$1530)</f>
        <v>6</v>
      </c>
      <c r="G2107" s="4">
        <f>IF(TicketTotals35[[#This Row],[New Tickets]]&gt;499, TicketTotals35[[#This Row],[New Tickets]], 0)</f>
        <v>0</v>
      </c>
      <c r="H2107" s="3">
        <f>ROUND((TicketTotals35[[#This Row],[Billed Tickets]]/$F$5)*$F$6, 2)</f>
        <v>0</v>
      </c>
      <c r="I2107" s="2">
        <f>TicketTotals35[[#This Row],[Billed Tickets]]/$F$5</f>
        <v>0</v>
      </c>
    </row>
    <row r="2108" spans="1:9" x14ac:dyDescent="0.35">
      <c r="A2108" s="27" t="s">
        <v>1759</v>
      </c>
      <c r="B2108" s="8" t="s">
        <v>2951</v>
      </c>
      <c r="C2108" s="24">
        <v>175704</v>
      </c>
      <c r="D2108" s="25" t="s">
        <v>2829</v>
      </c>
      <c r="E2108" s="6" t="str">
        <f>IF(TicketTotals35[[#This Row],[New Tickets]]&gt;=500, "TRUE", "FALSE")</f>
        <v>FALSE</v>
      </c>
      <c r="F2108" s="28">
        <f>_xlfn.XLOOKUP(C2108,[1]Sheet1!$A$4:$A$1530,[1]Sheet1!$B$4:$B$1530)</f>
        <v>27</v>
      </c>
      <c r="G2108" s="4">
        <f>IF(TicketTotals35[[#This Row],[New Tickets]]&gt;499, TicketTotals35[[#This Row],[New Tickets]], 0)</f>
        <v>0</v>
      </c>
      <c r="H2108" s="3">
        <f>ROUND((TicketTotals35[[#This Row],[Billed Tickets]]/$F$5)*$F$6, 2)</f>
        <v>0</v>
      </c>
      <c r="I2108" s="2">
        <f>TicketTotals35[[#This Row],[Billed Tickets]]/$F$5</f>
        <v>0</v>
      </c>
    </row>
    <row r="2109" spans="1:9" x14ac:dyDescent="0.35">
      <c r="A2109" s="27" t="s">
        <v>1759</v>
      </c>
      <c r="B2109" s="8" t="s">
        <v>2951</v>
      </c>
      <c r="C2109" s="24">
        <v>175997</v>
      </c>
      <c r="D2109" s="26" t="s">
        <v>2830</v>
      </c>
      <c r="E2109" s="6" t="str">
        <f>IF(TicketTotals35[[#This Row],[New Tickets]]&gt;=500, "TRUE", "FALSE")</f>
        <v>TRUE</v>
      </c>
      <c r="F2109" s="28">
        <f>_xlfn.XLOOKUP(C2109,[1]Sheet1!$A$4:$A$1530,[1]Sheet1!$B$4:$B$1530)</f>
        <v>1864</v>
      </c>
      <c r="G2109" s="4">
        <f>IF(TicketTotals35[[#This Row],[New Tickets]]&gt;499, TicketTotals35[[#This Row],[New Tickets]], 0)</f>
        <v>1864</v>
      </c>
      <c r="H2109" s="3">
        <f>ROUND((TicketTotals35[[#This Row],[Billed Tickets]]/$F$5)*$F$6, 2)</f>
        <v>1217.18</v>
      </c>
      <c r="I2109" s="2">
        <f>TicketTotals35[[#This Row],[Billed Tickets]]/$F$5</f>
        <v>2.3184402568792004E-4</v>
      </c>
    </row>
    <row r="2110" spans="1:9" x14ac:dyDescent="0.35">
      <c r="A2110" s="27" t="s">
        <v>1759</v>
      </c>
      <c r="B2110" s="8" t="s">
        <v>2951</v>
      </c>
      <c r="C2110" s="24">
        <v>176278</v>
      </c>
      <c r="D2110" s="25" t="s">
        <v>2831</v>
      </c>
      <c r="E2110" s="6" t="str">
        <f>IF(TicketTotals35[[#This Row],[New Tickets]]&gt;=500, "TRUE", "FALSE")</f>
        <v>FALSE</v>
      </c>
      <c r="F2110" s="28">
        <f>_xlfn.XLOOKUP(C2110,[1]Sheet1!$A$4:$A$1530,[1]Sheet1!$B$4:$B$1530)</f>
        <v>120</v>
      </c>
      <c r="G2110" s="4">
        <f>IF(TicketTotals35[[#This Row],[New Tickets]]&gt;499, TicketTotals35[[#This Row],[New Tickets]], 0)</f>
        <v>0</v>
      </c>
      <c r="H2110" s="3">
        <f>ROUND((TicketTotals35[[#This Row],[Billed Tickets]]/$F$5)*$F$6, 2)</f>
        <v>0</v>
      </c>
      <c r="I2110" s="2">
        <f>TicketTotals35[[#This Row],[Billed Tickets]]/$F$5</f>
        <v>0</v>
      </c>
    </row>
    <row r="2111" spans="1:9" x14ac:dyDescent="0.35">
      <c r="A2111" s="27" t="s">
        <v>1759</v>
      </c>
      <c r="B2111" s="8" t="s">
        <v>2951</v>
      </c>
      <c r="C2111" s="24">
        <v>176304</v>
      </c>
      <c r="D2111" s="26" t="s">
        <v>2832</v>
      </c>
      <c r="E2111" s="6" t="str">
        <f>IF(TicketTotals35[[#This Row],[New Tickets]]&gt;=500, "TRUE", "FALSE")</f>
        <v>TRUE</v>
      </c>
      <c r="F2111" s="28">
        <f>_xlfn.XLOOKUP(C2111,[1]Sheet1!$A$4:$A$1530,[1]Sheet1!$B$4:$B$1530)</f>
        <v>588</v>
      </c>
      <c r="G2111" s="4">
        <f>IF(TicketTotals35[[#This Row],[New Tickets]]&gt;499, TicketTotals35[[#This Row],[New Tickets]], 0)</f>
        <v>588</v>
      </c>
      <c r="H2111" s="3">
        <f>ROUND((TicketTotals35[[#This Row],[Billed Tickets]]/$F$5)*$F$6, 2)</f>
        <v>383.96</v>
      </c>
      <c r="I2111" s="2">
        <f>TicketTotals35[[#This Row],[Billed Tickets]]/$F$5</f>
        <v>7.3135347159064906E-5</v>
      </c>
    </row>
    <row r="2112" spans="1:9" x14ac:dyDescent="0.35">
      <c r="A2112" s="27" t="s">
        <v>1759</v>
      </c>
      <c r="B2112" s="8" t="s">
        <v>2951</v>
      </c>
      <c r="C2112" s="24">
        <v>176307</v>
      </c>
      <c r="D2112" s="25" t="s">
        <v>2833</v>
      </c>
      <c r="E2112" s="6" t="str">
        <f>IF(TicketTotals35[[#This Row],[New Tickets]]&gt;=500, "TRUE", "FALSE")</f>
        <v>TRUE</v>
      </c>
      <c r="F2112" s="28">
        <f>_xlfn.XLOOKUP(C2112,[1]Sheet1!$A$4:$A$1530,[1]Sheet1!$B$4:$B$1530)</f>
        <v>522</v>
      </c>
      <c r="G2112" s="4">
        <f>IF(TicketTotals35[[#This Row],[New Tickets]]&gt;499, TicketTotals35[[#This Row],[New Tickets]], 0)</f>
        <v>522</v>
      </c>
      <c r="H2112" s="3">
        <f>ROUND((TicketTotals35[[#This Row],[Billed Tickets]]/$F$5)*$F$6, 2)</f>
        <v>340.86</v>
      </c>
      <c r="I2112" s="2">
        <f>TicketTotals35[[#This Row],[Billed Tickets]]/$F$5</f>
        <v>6.4926277579986186E-5</v>
      </c>
    </row>
    <row r="2113" spans="1:9" x14ac:dyDescent="0.35">
      <c r="A2113" s="27" t="s">
        <v>1759</v>
      </c>
      <c r="B2113" s="8" t="s">
        <v>2951</v>
      </c>
      <c r="C2113" s="24">
        <v>176311</v>
      </c>
      <c r="D2113" s="26" t="s">
        <v>2834</v>
      </c>
      <c r="E2113" s="6" t="str">
        <f>IF(TicketTotals35[[#This Row],[New Tickets]]&gt;=500, "TRUE", "FALSE")</f>
        <v>FALSE</v>
      </c>
      <c r="F2113" s="28">
        <f>_xlfn.XLOOKUP(C2113,[1]Sheet1!$A$4:$A$1530,[1]Sheet1!$B$4:$B$1530)</f>
        <v>120</v>
      </c>
      <c r="G2113" s="4">
        <f>IF(TicketTotals35[[#This Row],[New Tickets]]&gt;499, TicketTotals35[[#This Row],[New Tickets]], 0)</f>
        <v>0</v>
      </c>
      <c r="H2113" s="3">
        <f>ROUND((TicketTotals35[[#This Row],[Billed Tickets]]/$F$5)*$F$6, 2)</f>
        <v>0</v>
      </c>
      <c r="I2113" s="2">
        <f>TicketTotals35[[#This Row],[Billed Tickets]]/$F$5</f>
        <v>0</v>
      </c>
    </row>
    <row r="2114" spans="1:9" x14ac:dyDescent="0.35">
      <c r="A2114" s="27" t="s">
        <v>1759</v>
      </c>
      <c r="B2114" s="8" t="s">
        <v>2951</v>
      </c>
      <c r="C2114" s="24">
        <v>176330</v>
      </c>
      <c r="D2114" s="26" t="s">
        <v>2835</v>
      </c>
      <c r="E2114" s="6" t="str">
        <f>IF(TicketTotals35[[#This Row],[New Tickets]]&gt;=500, "TRUE", "FALSE")</f>
        <v>TRUE</v>
      </c>
      <c r="F2114" s="28">
        <f>_xlfn.XLOOKUP(C2114,[1]Sheet1!$A$4:$A$1530,[1]Sheet1!$B$4:$B$1530)</f>
        <v>4440</v>
      </c>
      <c r="G2114" s="4">
        <f>IF(TicketTotals35[[#This Row],[New Tickets]]&gt;499, TicketTotals35[[#This Row],[New Tickets]], 0)</f>
        <v>4440</v>
      </c>
      <c r="H2114" s="3">
        <f>ROUND((TicketTotals35[[#This Row],[Billed Tickets]]/$F$5)*$F$6, 2)</f>
        <v>2899.29</v>
      </c>
      <c r="I2114" s="2">
        <f>TicketTotals35[[#This Row],[Billed Tickets]]/$F$5</f>
        <v>5.5224649895620431E-4</v>
      </c>
    </row>
    <row r="2115" spans="1:9" x14ac:dyDescent="0.35">
      <c r="A2115" s="27" t="s">
        <v>1759</v>
      </c>
      <c r="B2115" s="8" t="s">
        <v>2951</v>
      </c>
      <c r="C2115" s="24">
        <v>176382</v>
      </c>
      <c r="D2115" s="26" t="s">
        <v>2836</v>
      </c>
      <c r="E2115" s="6" t="str">
        <f>IF(TicketTotals35[[#This Row],[New Tickets]]&gt;=500, "TRUE", "FALSE")</f>
        <v>TRUE</v>
      </c>
      <c r="F2115" s="28">
        <f>_xlfn.XLOOKUP(C2115,[1]Sheet1!$A$4:$A$1530,[1]Sheet1!$B$4:$B$1530)</f>
        <v>657</v>
      </c>
      <c r="G2115" s="4">
        <f>IF(TicketTotals35[[#This Row],[New Tickets]]&gt;499, TicketTotals35[[#This Row],[New Tickets]], 0)</f>
        <v>657</v>
      </c>
      <c r="H2115" s="3">
        <f>ROUND((TicketTotals35[[#This Row],[Billed Tickets]]/$F$5)*$F$6, 2)</f>
        <v>429.02</v>
      </c>
      <c r="I2115" s="2">
        <f>TicketTotals35[[#This Row],[Billed Tickets]]/$F$5</f>
        <v>8.1717556264465375E-5</v>
      </c>
    </row>
    <row r="2116" spans="1:9" x14ac:dyDescent="0.35">
      <c r="A2116" s="27" t="s">
        <v>1759</v>
      </c>
      <c r="B2116" s="8" t="s">
        <v>2951</v>
      </c>
      <c r="C2116" s="24">
        <v>176409</v>
      </c>
      <c r="D2116" s="25" t="s">
        <v>2837</v>
      </c>
      <c r="E2116" s="6" t="str">
        <f>IF(TicketTotals35[[#This Row],[New Tickets]]&gt;=500, "TRUE", "FALSE")</f>
        <v>TRUE</v>
      </c>
      <c r="F2116" s="28">
        <f>_xlfn.XLOOKUP(C2116,[1]Sheet1!$A$4:$A$1530,[1]Sheet1!$B$4:$B$1530)</f>
        <v>1696</v>
      </c>
      <c r="G2116" s="4">
        <f>IF(TicketTotals35[[#This Row],[New Tickets]]&gt;499, TicketTotals35[[#This Row],[New Tickets]], 0)</f>
        <v>1696</v>
      </c>
      <c r="H2116" s="3">
        <f>ROUND((TicketTotals35[[#This Row],[Billed Tickets]]/$F$5)*$F$6, 2)</f>
        <v>1107.48</v>
      </c>
      <c r="I2116" s="2">
        <f>TicketTotals35[[#This Row],[Billed Tickets]]/$F$5</f>
        <v>2.1094821221390148E-4</v>
      </c>
    </row>
    <row r="2117" spans="1:9" x14ac:dyDescent="0.35">
      <c r="A2117" s="27" t="s">
        <v>1759</v>
      </c>
      <c r="B2117" s="8" t="s">
        <v>2951</v>
      </c>
      <c r="C2117" s="24">
        <v>176435</v>
      </c>
      <c r="D2117" s="26" t="s">
        <v>2838</v>
      </c>
      <c r="E2117" s="6" t="str">
        <f>IF(TicketTotals35[[#This Row],[New Tickets]]&gt;=500, "TRUE", "FALSE")</f>
        <v>TRUE</v>
      </c>
      <c r="F2117" s="28">
        <f>_xlfn.XLOOKUP(C2117,[1]Sheet1!$A$4:$A$1530,[1]Sheet1!$B$4:$B$1530)</f>
        <v>3529</v>
      </c>
      <c r="G2117" s="4">
        <f>IF(TicketTotals35[[#This Row],[New Tickets]]&gt;499, TicketTotals35[[#This Row],[New Tickets]], 0)</f>
        <v>3529</v>
      </c>
      <c r="H2117" s="3">
        <f>ROUND((TicketTotals35[[#This Row],[Billed Tickets]]/$F$5)*$F$6, 2)</f>
        <v>2304.42</v>
      </c>
      <c r="I2117" s="2">
        <f>TicketTotals35[[#This Row],[Billed Tickets]]/$F$5</f>
        <v>4.3893646279649667E-4</v>
      </c>
    </row>
    <row r="2118" spans="1:9" x14ac:dyDescent="0.35">
      <c r="A2118" s="27" t="s">
        <v>1759</v>
      </c>
      <c r="B2118" s="8" t="s">
        <v>2951</v>
      </c>
      <c r="C2118" s="24">
        <v>176514</v>
      </c>
      <c r="D2118" s="25" t="s">
        <v>2839</v>
      </c>
      <c r="E2118" s="6" t="str">
        <f>IF(TicketTotals35[[#This Row],[New Tickets]]&gt;=500, "TRUE", "FALSE")</f>
        <v>TRUE</v>
      </c>
      <c r="F2118" s="28">
        <f>_xlfn.XLOOKUP(C2118,[1]Sheet1!$A$4:$A$1530,[1]Sheet1!$B$4:$B$1530)</f>
        <v>1103</v>
      </c>
      <c r="G2118" s="4">
        <f>IF(TicketTotals35[[#This Row],[New Tickets]]&gt;499, TicketTotals35[[#This Row],[New Tickets]], 0)</f>
        <v>1103</v>
      </c>
      <c r="H2118" s="3">
        <f>ROUND((TicketTotals35[[#This Row],[Billed Tickets]]/$F$5)*$F$6, 2)</f>
        <v>720.25</v>
      </c>
      <c r="I2118" s="2">
        <f>TicketTotals35[[#This Row],[Billed Tickets]]/$F$5</f>
        <v>1.3719096584430032E-4</v>
      </c>
    </row>
    <row r="2119" spans="1:9" x14ac:dyDescent="0.35">
      <c r="A2119" s="27" t="s">
        <v>1759</v>
      </c>
      <c r="B2119" s="8" t="s">
        <v>2951</v>
      </c>
      <c r="C2119" s="24">
        <v>176541</v>
      </c>
      <c r="D2119" s="26" t="s">
        <v>2840</v>
      </c>
      <c r="E2119" s="6" t="str">
        <f>IF(TicketTotals35[[#This Row],[New Tickets]]&gt;=500, "TRUE", "FALSE")</f>
        <v>FALSE</v>
      </c>
      <c r="F2119" s="28">
        <f>_xlfn.XLOOKUP(C2119,[1]Sheet1!$A$4:$A$1530,[1]Sheet1!$B$4:$B$1530)</f>
        <v>337</v>
      </c>
      <c r="G2119" s="4">
        <f>IF(TicketTotals35[[#This Row],[New Tickets]]&gt;499, TicketTotals35[[#This Row],[New Tickets]], 0)</f>
        <v>0</v>
      </c>
      <c r="H2119" s="3">
        <f>ROUND((TicketTotals35[[#This Row],[Billed Tickets]]/$F$5)*$F$6, 2)</f>
        <v>0</v>
      </c>
      <c r="I2119" s="2">
        <f>TicketTotals35[[#This Row],[Billed Tickets]]/$F$5</f>
        <v>0</v>
      </c>
    </row>
    <row r="2120" spans="1:9" x14ac:dyDescent="0.35">
      <c r="A2120" s="27" t="s">
        <v>1759</v>
      </c>
      <c r="B2120" s="8" t="s">
        <v>2951</v>
      </c>
      <c r="C2120" s="24">
        <v>176567</v>
      </c>
      <c r="D2120" s="25" t="s">
        <v>2841</v>
      </c>
      <c r="E2120" s="6" t="str">
        <f>IF(TicketTotals35[[#This Row],[New Tickets]]&gt;=500, "TRUE", "FALSE")</f>
        <v>TRUE</v>
      </c>
      <c r="F2120" s="28">
        <f>_xlfn.XLOOKUP(C2120,[1]Sheet1!$A$4:$A$1530,[1]Sheet1!$B$4:$B$1530)</f>
        <v>1322</v>
      </c>
      <c r="G2120" s="4">
        <f>IF(TicketTotals35[[#This Row],[New Tickets]]&gt;499, TicketTotals35[[#This Row],[New Tickets]], 0)</f>
        <v>1322</v>
      </c>
      <c r="H2120" s="3">
        <f>ROUND((TicketTotals35[[#This Row],[Billed Tickets]]/$F$5)*$F$6, 2)</f>
        <v>863.26</v>
      </c>
      <c r="I2120" s="2">
        <f>TicketTotals35[[#This Row],[Billed Tickets]]/$F$5</f>
        <v>1.6443015126578879E-4</v>
      </c>
    </row>
    <row r="2121" spans="1:9" x14ac:dyDescent="0.35">
      <c r="A2121" s="27" t="s">
        <v>1759</v>
      </c>
      <c r="B2121" s="8" t="s">
        <v>2951</v>
      </c>
      <c r="C2121" s="24">
        <v>176573</v>
      </c>
      <c r="D2121" s="26" t="s">
        <v>2842</v>
      </c>
      <c r="E2121" s="6" t="str">
        <f>IF(TicketTotals35[[#This Row],[New Tickets]]&gt;=500, "TRUE", "FALSE")</f>
        <v>TRUE</v>
      </c>
      <c r="F2121" s="28">
        <f>_xlfn.XLOOKUP(C2121,[1]Sheet1!$A$4:$A$1530,[1]Sheet1!$B$4:$B$1530)</f>
        <v>1084</v>
      </c>
      <c r="G2121" s="4">
        <f>IF(TicketTotals35[[#This Row],[New Tickets]]&gt;499, TicketTotals35[[#This Row],[New Tickets]], 0)</f>
        <v>1084</v>
      </c>
      <c r="H2121" s="3">
        <f>ROUND((TicketTotals35[[#This Row],[Billed Tickets]]/$F$5)*$F$6, 2)</f>
        <v>707.85</v>
      </c>
      <c r="I2121" s="2">
        <f>TicketTotals35[[#This Row],[Billed Tickets]]/$F$5</f>
        <v>1.3482774884426252E-4</v>
      </c>
    </row>
    <row r="2122" spans="1:9" x14ac:dyDescent="0.35">
      <c r="A2122" s="27" t="s">
        <v>1759</v>
      </c>
      <c r="B2122" s="8" t="s">
        <v>2951</v>
      </c>
      <c r="C2122" s="24">
        <v>176580</v>
      </c>
      <c r="D2122" s="25" t="s">
        <v>2843</v>
      </c>
      <c r="E2122" s="6" t="str">
        <f>IF(TicketTotals35[[#This Row],[New Tickets]]&gt;=500, "TRUE", "FALSE")</f>
        <v>TRUE</v>
      </c>
      <c r="F2122" s="28">
        <f>_xlfn.XLOOKUP(C2122,[1]Sheet1!$A$4:$A$1530,[1]Sheet1!$B$4:$B$1530)</f>
        <v>1260</v>
      </c>
      <c r="G2122" s="4">
        <f>IF(TicketTotals35[[#This Row],[New Tickets]]&gt;499, TicketTotals35[[#This Row],[New Tickets]], 0)</f>
        <v>1260</v>
      </c>
      <c r="H2122" s="3">
        <f>ROUND((TicketTotals35[[#This Row],[Billed Tickets]]/$F$5)*$F$6, 2)</f>
        <v>822.77</v>
      </c>
      <c r="I2122" s="2">
        <f>TicketTotals35[[#This Row],[Billed Tickets]]/$F$5</f>
        <v>1.5671860105513906E-4</v>
      </c>
    </row>
    <row r="2123" spans="1:9" x14ac:dyDescent="0.35">
      <c r="A2123" s="27" t="s">
        <v>1759</v>
      </c>
      <c r="B2123" s="8" t="s">
        <v>2951</v>
      </c>
      <c r="C2123" s="24">
        <v>176586</v>
      </c>
      <c r="D2123" s="26" t="s">
        <v>2844</v>
      </c>
      <c r="E2123" s="6" t="str">
        <f>IF(TicketTotals35[[#This Row],[New Tickets]]&gt;=500, "TRUE", "FALSE")</f>
        <v>TRUE</v>
      </c>
      <c r="F2123" s="28">
        <f>_xlfn.XLOOKUP(C2123,[1]Sheet1!$A$4:$A$1530,[1]Sheet1!$B$4:$B$1530)</f>
        <v>1090</v>
      </c>
      <c r="G2123" s="4">
        <f>IF(TicketTotals35[[#This Row],[New Tickets]]&gt;499, TicketTotals35[[#This Row],[New Tickets]], 0)</f>
        <v>1090</v>
      </c>
      <c r="H2123" s="3">
        <f>ROUND((TicketTotals35[[#This Row],[Billed Tickets]]/$F$5)*$F$6, 2)</f>
        <v>711.76</v>
      </c>
      <c r="I2123" s="2">
        <f>TicketTotals35[[#This Row],[Billed Tickets]]/$F$5</f>
        <v>1.3557402789690602E-4</v>
      </c>
    </row>
    <row r="2124" spans="1:9" x14ac:dyDescent="0.35">
      <c r="A2124" s="27" t="s">
        <v>1759</v>
      </c>
      <c r="B2124" s="8" t="s">
        <v>2951</v>
      </c>
      <c r="C2124" s="24">
        <v>176593</v>
      </c>
      <c r="D2124" s="25" t="s">
        <v>2845</v>
      </c>
      <c r="E2124" s="6" t="str">
        <f>IF(TicketTotals35[[#This Row],[New Tickets]]&gt;=500, "TRUE", "FALSE")</f>
        <v>FALSE</v>
      </c>
      <c r="F2124" s="28">
        <f>_xlfn.XLOOKUP(C2124,[1]Sheet1!$A$4:$A$1530,[1]Sheet1!$B$4:$B$1530)</f>
        <v>177</v>
      </c>
      <c r="G2124" s="4">
        <f>IF(TicketTotals35[[#This Row],[New Tickets]]&gt;499, TicketTotals35[[#This Row],[New Tickets]], 0)</f>
        <v>0</v>
      </c>
      <c r="H2124" s="3">
        <f>ROUND((TicketTotals35[[#This Row],[Billed Tickets]]/$F$5)*$F$6, 2)</f>
        <v>0</v>
      </c>
      <c r="I2124" s="2">
        <f>TicketTotals35[[#This Row],[Billed Tickets]]/$F$5</f>
        <v>0</v>
      </c>
    </row>
    <row r="2125" spans="1:9" x14ac:dyDescent="0.35">
      <c r="A2125" s="27" t="s">
        <v>1759</v>
      </c>
      <c r="B2125" s="8" t="s">
        <v>2951</v>
      </c>
      <c r="C2125" s="24">
        <v>176606</v>
      </c>
      <c r="D2125" s="26" t="s">
        <v>2846</v>
      </c>
      <c r="E2125" s="6" t="str">
        <f>IF(TicketTotals35[[#This Row],[New Tickets]]&gt;=500, "TRUE", "FALSE")</f>
        <v>TRUE</v>
      </c>
      <c r="F2125" s="28">
        <f>_xlfn.XLOOKUP(C2125,[1]Sheet1!$A$4:$A$1530,[1]Sheet1!$B$4:$B$1530)</f>
        <v>1565</v>
      </c>
      <c r="G2125" s="4">
        <f>IF(TicketTotals35[[#This Row],[New Tickets]]&gt;499, TicketTotals35[[#This Row],[New Tickets]], 0)</f>
        <v>1565</v>
      </c>
      <c r="H2125" s="3">
        <f>ROUND((TicketTotals35[[#This Row],[Billed Tickets]]/$F$5)*$F$6, 2)</f>
        <v>1021.94</v>
      </c>
      <c r="I2125" s="2">
        <f>TicketTotals35[[#This Row],[Billed Tickets]]/$F$5</f>
        <v>1.9465445289785133E-4</v>
      </c>
    </row>
    <row r="2126" spans="1:9" x14ac:dyDescent="0.35">
      <c r="A2126" s="27" t="s">
        <v>1759</v>
      </c>
      <c r="B2126" s="8" t="s">
        <v>2951</v>
      </c>
      <c r="C2126" s="24">
        <v>176613</v>
      </c>
      <c r="D2126" s="25" t="s">
        <v>2847</v>
      </c>
      <c r="E2126" s="6" t="str">
        <f>IF(TicketTotals35[[#This Row],[New Tickets]]&gt;=500, "TRUE", "FALSE")</f>
        <v>FALSE</v>
      </c>
      <c r="F2126" s="28">
        <f>_xlfn.XLOOKUP(C2126,[1]Sheet1!$A$4:$A$1530,[1]Sheet1!$B$4:$B$1530)</f>
        <v>230</v>
      </c>
      <c r="G2126" s="4">
        <f>IF(TicketTotals35[[#This Row],[New Tickets]]&gt;499, TicketTotals35[[#This Row],[New Tickets]], 0)</f>
        <v>0</v>
      </c>
      <c r="H2126" s="3">
        <f>ROUND((TicketTotals35[[#This Row],[Billed Tickets]]/$F$5)*$F$6, 2)</f>
        <v>0</v>
      </c>
      <c r="I2126" s="2">
        <f>TicketTotals35[[#This Row],[Billed Tickets]]/$F$5</f>
        <v>0</v>
      </c>
    </row>
    <row r="2127" spans="1:9" ht="31" x14ac:dyDescent="0.35">
      <c r="A2127" s="27" t="s">
        <v>1759</v>
      </c>
      <c r="B2127" s="8" t="s">
        <v>2951</v>
      </c>
      <c r="C2127" s="24">
        <v>176620</v>
      </c>
      <c r="D2127" s="26" t="s">
        <v>2848</v>
      </c>
      <c r="E2127" s="6" t="str">
        <f>IF(TicketTotals35[[#This Row],[New Tickets]]&gt;=500, "TRUE", "FALSE")</f>
        <v>FALSE</v>
      </c>
      <c r="F2127" s="28">
        <f>_xlfn.XLOOKUP(C2127,[1]Sheet1!$A$4:$A$1530,[1]Sheet1!$B$4:$B$1530)</f>
        <v>6</v>
      </c>
      <c r="G2127" s="4">
        <f>IF(TicketTotals35[[#This Row],[New Tickets]]&gt;499, TicketTotals35[[#This Row],[New Tickets]], 0)</f>
        <v>0</v>
      </c>
      <c r="H2127" s="3">
        <f>ROUND((TicketTotals35[[#This Row],[Billed Tickets]]/$F$5)*$F$6, 2)</f>
        <v>0</v>
      </c>
      <c r="I2127" s="2">
        <f>TicketTotals35[[#This Row],[Billed Tickets]]/$F$5</f>
        <v>0</v>
      </c>
    </row>
    <row r="2128" spans="1:9" x14ac:dyDescent="0.35">
      <c r="A2128" s="27" t="s">
        <v>1759</v>
      </c>
      <c r="B2128" s="8" t="s">
        <v>2951</v>
      </c>
      <c r="C2128" s="24">
        <v>176699</v>
      </c>
      <c r="D2128" s="25" t="s">
        <v>2849</v>
      </c>
      <c r="E2128" s="6" t="str">
        <f>IF(TicketTotals35[[#This Row],[New Tickets]]&gt;=500, "TRUE", "FALSE")</f>
        <v>FALSE</v>
      </c>
      <c r="F2128" s="28">
        <f>_xlfn.XLOOKUP(C2128,[1]Sheet1!$A$4:$A$1530,[1]Sheet1!$B$4:$B$1530)</f>
        <v>130</v>
      </c>
      <c r="G2128" s="4">
        <f>IF(TicketTotals35[[#This Row],[New Tickets]]&gt;499, TicketTotals35[[#This Row],[New Tickets]], 0)</f>
        <v>0</v>
      </c>
      <c r="H2128" s="3">
        <f>ROUND((TicketTotals35[[#This Row],[Billed Tickets]]/$F$5)*$F$6, 2)</f>
        <v>0</v>
      </c>
      <c r="I2128" s="2">
        <f>TicketTotals35[[#This Row],[Billed Tickets]]/$F$5</f>
        <v>0</v>
      </c>
    </row>
    <row r="2129" spans="1:9" x14ac:dyDescent="0.35">
      <c r="A2129" s="27" t="s">
        <v>1759</v>
      </c>
      <c r="B2129" s="8" t="s">
        <v>2951</v>
      </c>
      <c r="C2129" s="24">
        <v>176705</v>
      </c>
      <c r="D2129" s="26" t="s">
        <v>2850</v>
      </c>
      <c r="E2129" s="6" t="str">
        <f>IF(TicketTotals35[[#This Row],[New Tickets]]&gt;=500, "TRUE", "FALSE")</f>
        <v>FALSE</v>
      </c>
      <c r="F2129" s="28">
        <f>_xlfn.XLOOKUP(C2129,[1]Sheet1!$A$4:$A$1530,[1]Sheet1!$B$4:$B$1530)</f>
        <v>77</v>
      </c>
      <c r="G2129" s="4">
        <f>IF(TicketTotals35[[#This Row],[New Tickets]]&gt;499, TicketTotals35[[#This Row],[New Tickets]], 0)</f>
        <v>0</v>
      </c>
      <c r="H2129" s="3">
        <f>ROUND((TicketTotals35[[#This Row],[Billed Tickets]]/$F$5)*$F$6, 2)</f>
        <v>0</v>
      </c>
      <c r="I2129" s="2">
        <f>TicketTotals35[[#This Row],[Billed Tickets]]/$F$5</f>
        <v>0</v>
      </c>
    </row>
    <row r="2130" spans="1:9" x14ac:dyDescent="0.35">
      <c r="A2130" s="27" t="s">
        <v>1759</v>
      </c>
      <c r="B2130" s="8" t="s">
        <v>2951</v>
      </c>
      <c r="C2130" s="24">
        <v>176708</v>
      </c>
      <c r="D2130" s="25" t="s">
        <v>2851</v>
      </c>
      <c r="E2130" s="6" t="str">
        <f>IF(TicketTotals35[[#This Row],[New Tickets]]&gt;=500, "TRUE", "FALSE")</f>
        <v>TRUE</v>
      </c>
      <c r="F2130" s="28">
        <f>_xlfn.XLOOKUP(C2130,[1]Sheet1!$A$4:$A$1530,[1]Sheet1!$B$4:$B$1530)</f>
        <v>586</v>
      </c>
      <c r="G2130" s="4">
        <f>IF(TicketTotals35[[#This Row],[New Tickets]]&gt;499, TicketTotals35[[#This Row],[New Tickets]], 0)</f>
        <v>586</v>
      </c>
      <c r="H2130" s="3">
        <f>ROUND((TicketTotals35[[#This Row],[Billed Tickets]]/$F$5)*$F$6, 2)</f>
        <v>382.65</v>
      </c>
      <c r="I2130" s="2">
        <f>TicketTotals35[[#This Row],[Billed Tickets]]/$F$5</f>
        <v>7.2886587474850389E-5</v>
      </c>
    </row>
    <row r="2131" spans="1:9" x14ac:dyDescent="0.35">
      <c r="A2131" s="27" t="s">
        <v>1759</v>
      </c>
      <c r="B2131" s="8" t="s">
        <v>2951</v>
      </c>
      <c r="C2131" s="24">
        <v>176712</v>
      </c>
      <c r="D2131" s="26" t="s">
        <v>2852</v>
      </c>
      <c r="E2131" s="6" t="str">
        <f>IF(TicketTotals35[[#This Row],[New Tickets]]&gt;=500, "TRUE", "FALSE")</f>
        <v>FALSE</v>
      </c>
      <c r="F2131" s="28">
        <f>_xlfn.XLOOKUP(C2131,[1]Sheet1!$A$4:$A$1530,[1]Sheet1!$B$4:$B$1530)</f>
        <v>0</v>
      </c>
      <c r="G2131" s="4">
        <f>IF(TicketTotals35[[#This Row],[New Tickets]]&gt;499, TicketTotals35[[#This Row],[New Tickets]], 0)</f>
        <v>0</v>
      </c>
      <c r="H2131" s="3">
        <f>ROUND((TicketTotals35[[#This Row],[Billed Tickets]]/$F$5)*$F$6, 2)</f>
        <v>0</v>
      </c>
      <c r="I2131" s="2">
        <f>TicketTotals35[[#This Row],[Billed Tickets]]/$F$5</f>
        <v>0</v>
      </c>
    </row>
    <row r="2132" spans="1:9" x14ac:dyDescent="0.35">
      <c r="A2132" s="27" t="s">
        <v>1759</v>
      </c>
      <c r="B2132" s="8" t="s">
        <v>2951</v>
      </c>
      <c r="C2132" s="24">
        <v>176725</v>
      </c>
      <c r="D2132" s="25" t="s">
        <v>2853</v>
      </c>
      <c r="E2132" s="6" t="str">
        <f>IF(TicketTotals35[[#This Row],[New Tickets]]&gt;=500, "TRUE", "FALSE")</f>
        <v>FALSE</v>
      </c>
      <c r="F2132" s="28">
        <f>_xlfn.XLOOKUP(C2132,[1]Sheet1!$A$4:$A$1530,[1]Sheet1!$B$4:$B$1530)</f>
        <v>250</v>
      </c>
      <c r="G2132" s="4">
        <f>IF(TicketTotals35[[#This Row],[New Tickets]]&gt;499, TicketTotals35[[#This Row],[New Tickets]], 0)</f>
        <v>0</v>
      </c>
      <c r="H2132" s="3">
        <f>ROUND((TicketTotals35[[#This Row],[Billed Tickets]]/$F$5)*$F$6, 2)</f>
        <v>0</v>
      </c>
      <c r="I2132" s="2">
        <f>TicketTotals35[[#This Row],[Billed Tickets]]/$F$5</f>
        <v>0</v>
      </c>
    </row>
    <row r="2133" spans="1:9" x14ac:dyDescent="0.35">
      <c r="A2133" s="27" t="s">
        <v>1759</v>
      </c>
      <c r="B2133" s="8" t="s">
        <v>2951</v>
      </c>
      <c r="C2133" s="24">
        <v>176765</v>
      </c>
      <c r="D2133" s="26" t="s">
        <v>2854</v>
      </c>
      <c r="E2133" s="6" t="str">
        <f>IF(TicketTotals35[[#This Row],[New Tickets]]&gt;=500, "TRUE", "FALSE")</f>
        <v>FALSE</v>
      </c>
      <c r="F2133" s="28">
        <f>_xlfn.XLOOKUP(C2133,[1]Sheet1!$A$4:$A$1530,[1]Sheet1!$B$4:$B$1530)</f>
        <v>431</v>
      </c>
      <c r="G2133" s="4">
        <f>IF(TicketTotals35[[#This Row],[New Tickets]]&gt;499, TicketTotals35[[#This Row],[New Tickets]], 0)</f>
        <v>0</v>
      </c>
      <c r="H2133" s="3">
        <f>ROUND((TicketTotals35[[#This Row],[Billed Tickets]]/$F$5)*$F$6, 2)</f>
        <v>0</v>
      </c>
      <c r="I2133" s="2">
        <f>TicketTotals35[[#This Row],[Billed Tickets]]/$F$5</f>
        <v>0</v>
      </c>
    </row>
    <row r="2134" spans="1:9" x14ac:dyDescent="0.35">
      <c r="A2134" s="27" t="s">
        <v>1759</v>
      </c>
      <c r="B2134" s="8" t="s">
        <v>2951</v>
      </c>
      <c r="C2134" s="24">
        <v>176919</v>
      </c>
      <c r="D2134" s="25" t="s">
        <v>2855</v>
      </c>
      <c r="E2134" s="6" t="str">
        <f>IF(TicketTotals35[[#This Row],[New Tickets]]&gt;=500, "TRUE", "FALSE")</f>
        <v>FALSE</v>
      </c>
      <c r="F2134" s="28">
        <f>_xlfn.XLOOKUP(C2134,[1]Sheet1!$A$4:$A$1530,[1]Sheet1!$B$4:$B$1530)</f>
        <v>33</v>
      </c>
      <c r="G2134" s="4">
        <f>IF(TicketTotals35[[#This Row],[New Tickets]]&gt;499, TicketTotals35[[#This Row],[New Tickets]], 0)</f>
        <v>0</v>
      </c>
      <c r="H2134" s="3">
        <f>ROUND((TicketTotals35[[#This Row],[Billed Tickets]]/$F$5)*$F$6, 2)</f>
        <v>0</v>
      </c>
      <c r="I2134" s="2">
        <f>TicketTotals35[[#This Row],[Billed Tickets]]/$F$5</f>
        <v>0</v>
      </c>
    </row>
    <row r="2135" spans="1:9" x14ac:dyDescent="0.35">
      <c r="A2135" s="27" t="s">
        <v>1759</v>
      </c>
      <c r="B2135" s="8" t="s">
        <v>2951</v>
      </c>
      <c r="C2135" s="24">
        <v>176967</v>
      </c>
      <c r="D2135" s="26" t="s">
        <v>2856</v>
      </c>
      <c r="E2135" s="6" t="str">
        <f>IF(TicketTotals35[[#This Row],[New Tickets]]&gt;=500, "TRUE", "FALSE")</f>
        <v>FALSE</v>
      </c>
      <c r="F2135" s="28">
        <f>_xlfn.XLOOKUP(C2135,[1]Sheet1!$A$4:$A$1530,[1]Sheet1!$B$4:$B$1530)</f>
        <v>364</v>
      </c>
      <c r="G2135" s="4">
        <f>IF(TicketTotals35[[#This Row],[New Tickets]]&gt;499, TicketTotals35[[#This Row],[New Tickets]], 0)</f>
        <v>0</v>
      </c>
      <c r="H2135" s="3">
        <f>ROUND((TicketTotals35[[#This Row],[Billed Tickets]]/$F$5)*$F$6, 2)</f>
        <v>0</v>
      </c>
      <c r="I2135" s="2">
        <f>TicketTotals35[[#This Row],[Billed Tickets]]/$F$5</f>
        <v>0</v>
      </c>
    </row>
    <row r="2136" spans="1:9" x14ac:dyDescent="0.35">
      <c r="A2136" s="27" t="s">
        <v>1759</v>
      </c>
      <c r="B2136" s="8" t="s">
        <v>2951</v>
      </c>
      <c r="C2136" s="24">
        <v>177003</v>
      </c>
      <c r="D2136" s="25" t="s">
        <v>2857</v>
      </c>
      <c r="E2136" s="6" t="str">
        <f>IF(TicketTotals35[[#This Row],[New Tickets]]&gt;=500, "TRUE", "FALSE")</f>
        <v>FALSE</v>
      </c>
      <c r="F2136" s="28">
        <f>_xlfn.XLOOKUP(C2136,[1]Sheet1!$A$4:$A$1530,[1]Sheet1!$B$4:$B$1530)</f>
        <v>26</v>
      </c>
      <c r="G2136" s="4">
        <f>IF(TicketTotals35[[#This Row],[New Tickets]]&gt;499, TicketTotals35[[#This Row],[New Tickets]], 0)</f>
        <v>0</v>
      </c>
      <c r="H2136" s="3">
        <f>ROUND((TicketTotals35[[#This Row],[Billed Tickets]]/$F$5)*$F$6, 2)</f>
        <v>0</v>
      </c>
      <c r="I2136" s="2">
        <f>TicketTotals35[[#This Row],[Billed Tickets]]/$F$5</f>
        <v>0</v>
      </c>
    </row>
    <row r="2137" spans="1:9" x14ac:dyDescent="0.35">
      <c r="A2137" s="27" t="s">
        <v>1759</v>
      </c>
      <c r="B2137" s="8" t="s">
        <v>2951</v>
      </c>
      <c r="C2137" s="24">
        <v>177015</v>
      </c>
      <c r="D2137" s="26" t="s">
        <v>2859</v>
      </c>
      <c r="E2137" s="6" t="str">
        <f>IF(TicketTotals35[[#This Row],[New Tickets]]&gt;=500, "TRUE", "FALSE")</f>
        <v>TRUE</v>
      </c>
      <c r="F2137" s="28">
        <f>_xlfn.XLOOKUP(C2137,[1]Sheet1!$A$4:$A$1530,[1]Sheet1!$B$4:$B$1530)</f>
        <v>1562</v>
      </c>
      <c r="G2137" s="4">
        <f>IF(TicketTotals35[[#This Row],[New Tickets]]&gt;499, TicketTotals35[[#This Row],[New Tickets]], 0)</f>
        <v>1562</v>
      </c>
      <c r="H2137" s="3">
        <f>ROUND((TicketTotals35[[#This Row],[Billed Tickets]]/$F$5)*$F$6, 2)</f>
        <v>1019.98</v>
      </c>
      <c r="I2137" s="2">
        <f>TicketTotals35[[#This Row],[Billed Tickets]]/$F$5</f>
        <v>1.9428131337152955E-4</v>
      </c>
    </row>
    <row r="2138" spans="1:9" x14ac:dyDescent="0.35">
      <c r="A2138" s="27" t="s">
        <v>1759</v>
      </c>
      <c r="B2138" s="8" t="s">
        <v>2951</v>
      </c>
      <c r="C2138" s="24">
        <v>177226</v>
      </c>
      <c r="D2138" s="25" t="s">
        <v>2858</v>
      </c>
      <c r="E2138" s="6" t="str">
        <f>IF(TicketTotals35[[#This Row],[New Tickets]]&gt;=500, "TRUE", "FALSE")</f>
        <v>TRUE</v>
      </c>
      <c r="F2138" s="28">
        <f>_xlfn.XLOOKUP(C2138,[1]Sheet1!$A$4:$A$1530,[1]Sheet1!$B$4:$B$1530)</f>
        <v>4770</v>
      </c>
      <c r="G2138" s="4">
        <f>IF(TicketTotals35[[#This Row],[New Tickets]]&gt;499, TicketTotals35[[#This Row],[New Tickets]], 0)</f>
        <v>4770</v>
      </c>
      <c r="H2138" s="3">
        <f>ROUND((TicketTotals35[[#This Row],[Billed Tickets]]/$F$5)*$F$6, 2)</f>
        <v>3114.78</v>
      </c>
      <c r="I2138" s="2">
        <f>TicketTotals35[[#This Row],[Billed Tickets]]/$F$5</f>
        <v>5.9329184685159798E-4</v>
      </c>
    </row>
    <row r="2139" spans="1:9" x14ac:dyDescent="0.35">
      <c r="A2139" s="27" t="s">
        <v>1759</v>
      </c>
      <c r="B2139" s="8" t="s">
        <v>2951</v>
      </c>
      <c r="C2139" s="24">
        <v>177299</v>
      </c>
      <c r="D2139" s="26" t="s">
        <v>1803</v>
      </c>
      <c r="E2139" s="6" t="str">
        <f>IF(TicketTotals35[[#This Row],[New Tickets]]&gt;=500, "TRUE", "FALSE")</f>
        <v>FALSE</v>
      </c>
      <c r="F2139" s="28">
        <f>_xlfn.XLOOKUP(C2139,[1]Sheet1!$A$4:$A$1530,[1]Sheet1!$B$4:$B$1530)</f>
        <v>37</v>
      </c>
      <c r="G2139" s="4">
        <f>IF(TicketTotals35[[#This Row],[New Tickets]]&gt;499, TicketTotals35[[#This Row],[New Tickets]], 0)</f>
        <v>0</v>
      </c>
      <c r="H2139" s="3">
        <f>ROUND((TicketTotals35[[#This Row],[Billed Tickets]]/$F$5)*$F$6, 2)</f>
        <v>0</v>
      </c>
      <c r="I2139" s="2">
        <f>TicketTotals35[[#This Row],[Billed Tickets]]/$F$5</f>
        <v>0</v>
      </c>
    </row>
    <row r="2140" spans="1:9" x14ac:dyDescent="0.35">
      <c r="A2140" s="27" t="s">
        <v>1759</v>
      </c>
      <c r="B2140" s="8" t="s">
        <v>2951</v>
      </c>
      <c r="C2140" s="24">
        <v>177391</v>
      </c>
      <c r="D2140" s="25" t="s">
        <v>2860</v>
      </c>
      <c r="E2140" s="6" t="str">
        <f>IF(TicketTotals35[[#This Row],[New Tickets]]&gt;=500, "TRUE", "FALSE")</f>
        <v>FALSE</v>
      </c>
      <c r="F2140" s="28">
        <f>_xlfn.XLOOKUP(C2140,[1]Sheet1!$A$4:$A$1530,[1]Sheet1!$B$4:$B$1530)</f>
        <v>102</v>
      </c>
      <c r="G2140" s="4">
        <f>IF(TicketTotals35[[#This Row],[New Tickets]]&gt;499, TicketTotals35[[#This Row],[New Tickets]], 0)</f>
        <v>0</v>
      </c>
      <c r="H2140" s="3">
        <f>ROUND((TicketTotals35[[#This Row],[Billed Tickets]]/$F$5)*$F$6, 2)</f>
        <v>0</v>
      </c>
      <c r="I2140" s="2">
        <f>TicketTotals35[[#This Row],[Billed Tickets]]/$F$5</f>
        <v>0</v>
      </c>
    </row>
    <row r="2141" spans="1:9" x14ac:dyDescent="0.35">
      <c r="A2141" s="27" t="s">
        <v>1759</v>
      </c>
      <c r="B2141" s="8" t="s">
        <v>2951</v>
      </c>
      <c r="C2141" s="24">
        <v>177437</v>
      </c>
      <c r="D2141" s="26" t="s">
        <v>2861</v>
      </c>
      <c r="E2141" s="6" t="str">
        <f>IF(TicketTotals35[[#This Row],[New Tickets]]&gt;=500, "TRUE", "FALSE")</f>
        <v>FALSE</v>
      </c>
      <c r="F2141" s="28">
        <f>_xlfn.XLOOKUP(C2141,[1]Sheet1!$A$4:$A$1530,[1]Sheet1!$B$4:$B$1530)</f>
        <v>36</v>
      </c>
      <c r="G2141" s="4">
        <f>IF(TicketTotals35[[#This Row],[New Tickets]]&gt;499, TicketTotals35[[#This Row],[New Tickets]], 0)</f>
        <v>0</v>
      </c>
      <c r="H2141" s="3">
        <f>ROUND((TicketTotals35[[#This Row],[Billed Tickets]]/$F$5)*$F$6, 2)</f>
        <v>0</v>
      </c>
      <c r="I2141" s="2">
        <f>TicketTotals35[[#This Row],[Billed Tickets]]/$F$5</f>
        <v>0</v>
      </c>
    </row>
    <row r="2142" spans="1:9" x14ac:dyDescent="0.35">
      <c r="A2142" s="27" t="s">
        <v>1759</v>
      </c>
      <c r="B2142" s="8" t="s">
        <v>2951</v>
      </c>
      <c r="C2142" s="24">
        <v>177730</v>
      </c>
      <c r="D2142" s="25" t="s">
        <v>2862</v>
      </c>
      <c r="E2142" s="6" t="str">
        <f>IF(TicketTotals35[[#This Row],[New Tickets]]&gt;=500, "TRUE", "FALSE")</f>
        <v>FALSE</v>
      </c>
      <c r="F2142" s="28">
        <f>_xlfn.XLOOKUP(C2142,[1]Sheet1!$A$4:$A$1530,[1]Sheet1!$B$4:$B$1530)</f>
        <v>89</v>
      </c>
      <c r="G2142" s="4">
        <f>IF(TicketTotals35[[#This Row],[New Tickets]]&gt;499, TicketTotals35[[#This Row],[New Tickets]], 0)</f>
        <v>0</v>
      </c>
      <c r="H2142" s="3">
        <f>ROUND((TicketTotals35[[#This Row],[Billed Tickets]]/$F$5)*$F$6, 2)</f>
        <v>0</v>
      </c>
      <c r="I2142" s="2">
        <f>TicketTotals35[[#This Row],[Billed Tickets]]/$F$5</f>
        <v>0</v>
      </c>
    </row>
    <row r="2143" spans="1:9" x14ac:dyDescent="0.35">
      <c r="A2143" s="27" t="s">
        <v>1759</v>
      </c>
      <c r="B2143" s="8" t="s">
        <v>2951</v>
      </c>
      <c r="C2143" s="24">
        <v>177754</v>
      </c>
      <c r="D2143" s="26" t="s">
        <v>2863</v>
      </c>
      <c r="E2143" s="6" t="str">
        <f>IF(TicketTotals35[[#This Row],[New Tickets]]&gt;=500, "TRUE", "FALSE")</f>
        <v>TRUE</v>
      </c>
      <c r="F2143" s="28">
        <f>_xlfn.XLOOKUP(C2143,[1]Sheet1!$A$4:$A$1530,[1]Sheet1!$B$4:$B$1530)</f>
        <v>3381</v>
      </c>
      <c r="G2143" s="4">
        <f>IF(TicketTotals35[[#This Row],[New Tickets]]&gt;499, TicketTotals35[[#This Row],[New Tickets]], 0)</f>
        <v>3381</v>
      </c>
      <c r="H2143" s="3">
        <f>ROUND((TicketTotals35[[#This Row],[Billed Tickets]]/$F$5)*$F$6, 2)</f>
        <v>2207.77</v>
      </c>
      <c r="I2143" s="2">
        <f>TicketTotals35[[#This Row],[Billed Tickets]]/$F$5</f>
        <v>4.2052824616462317E-4</v>
      </c>
    </row>
    <row r="2144" spans="1:9" x14ac:dyDescent="0.35">
      <c r="A2144" s="27" t="s">
        <v>1759</v>
      </c>
      <c r="B2144" s="8" t="s">
        <v>2951</v>
      </c>
      <c r="C2144" s="24">
        <v>177859</v>
      </c>
      <c r="D2144" s="25" t="s">
        <v>2864</v>
      </c>
      <c r="E2144" s="6" t="str">
        <f>IF(TicketTotals35[[#This Row],[New Tickets]]&gt;=500, "TRUE", "FALSE")</f>
        <v>TRUE</v>
      </c>
      <c r="F2144" s="28">
        <f>_xlfn.XLOOKUP(C2144,[1]Sheet1!$A$4:$A$1530,[1]Sheet1!$B$4:$B$1530)</f>
        <v>7522</v>
      </c>
      <c r="G2144" s="4">
        <f>IF(TicketTotals35[[#This Row],[New Tickets]]&gt;499, TicketTotals35[[#This Row],[New Tickets]], 0)</f>
        <v>7522</v>
      </c>
      <c r="H2144" s="3">
        <f>ROUND((TicketTotals35[[#This Row],[Billed Tickets]]/$F$5)*$F$6, 2)</f>
        <v>4911.82</v>
      </c>
      <c r="I2144" s="2">
        <f>TicketTotals35[[#This Row],[Billed Tickets]]/$F$5</f>
        <v>9.3558517233075888E-4</v>
      </c>
    </row>
    <row r="2145" spans="1:9" x14ac:dyDescent="0.35">
      <c r="A2145" s="27" t="s">
        <v>1759</v>
      </c>
      <c r="B2145" s="8" t="s">
        <v>2951</v>
      </c>
      <c r="C2145" s="24">
        <v>178176</v>
      </c>
      <c r="D2145" s="26" t="s">
        <v>3105</v>
      </c>
      <c r="E2145" s="6" t="str">
        <f>IF(TicketTotals35[[#This Row],[New Tickets]]&gt;=500, "TRUE", "FALSE")</f>
        <v>FALSE</v>
      </c>
      <c r="F2145" s="28">
        <f>_xlfn.XLOOKUP(C2145,[1]Sheet1!$A$4:$A$1530,[1]Sheet1!$B$4:$B$1530)</f>
        <v>195</v>
      </c>
      <c r="G2145" s="4">
        <f>IF(TicketTotals35[[#This Row],[New Tickets]]&gt;499, TicketTotals35[[#This Row],[New Tickets]], 0)</f>
        <v>0</v>
      </c>
      <c r="H2145" s="3">
        <f>ROUND((TicketTotals35[[#This Row],[Billed Tickets]]/$F$5)*$F$6, 2)</f>
        <v>0</v>
      </c>
      <c r="I2145" s="2">
        <f>TicketTotals35[[#This Row],[Billed Tickets]]/$F$5</f>
        <v>0</v>
      </c>
    </row>
    <row r="2146" spans="1:9" x14ac:dyDescent="0.35">
      <c r="A2146" s="27" t="s">
        <v>1759</v>
      </c>
      <c r="B2146" s="8" t="s">
        <v>2951</v>
      </c>
      <c r="C2146" s="24">
        <v>178255</v>
      </c>
      <c r="D2146" s="25" t="s">
        <v>2865</v>
      </c>
      <c r="E2146" s="6" t="str">
        <f>IF(TicketTotals35[[#This Row],[New Tickets]]&gt;=500, "TRUE", "FALSE")</f>
        <v>FALSE</v>
      </c>
      <c r="F2146" s="28">
        <f>_xlfn.XLOOKUP(C2146,[1]Sheet1!$A$4:$A$1530,[1]Sheet1!$B$4:$B$1530)</f>
        <v>167</v>
      </c>
      <c r="G2146" s="4">
        <f>IF(TicketTotals35[[#This Row],[New Tickets]]&gt;499, TicketTotals35[[#This Row],[New Tickets]], 0)</f>
        <v>0</v>
      </c>
      <c r="H2146" s="3">
        <f>ROUND((TicketTotals35[[#This Row],[Billed Tickets]]/$F$5)*$F$6, 2)</f>
        <v>0</v>
      </c>
      <c r="I2146" s="2">
        <f>TicketTotals35[[#This Row],[Billed Tickets]]/$F$5</f>
        <v>0</v>
      </c>
    </row>
    <row r="2147" spans="1:9" x14ac:dyDescent="0.35">
      <c r="A2147" s="27" t="s">
        <v>1759</v>
      </c>
      <c r="B2147" s="8" t="s">
        <v>2951</v>
      </c>
      <c r="C2147" s="24">
        <v>178584</v>
      </c>
      <c r="D2147" s="26" t="s">
        <v>1760</v>
      </c>
      <c r="E2147" s="6" t="str">
        <f>IF(TicketTotals35[[#This Row],[New Tickets]]&gt;=500, "TRUE", "FALSE")</f>
        <v>FALSE</v>
      </c>
      <c r="F2147" s="28">
        <f>_xlfn.XLOOKUP(C2147,[1]Sheet1!$A$4:$A$1530,[1]Sheet1!$B$4:$B$1530)</f>
        <v>0</v>
      </c>
      <c r="G2147" s="4">
        <f>IF(TicketTotals35[[#This Row],[New Tickets]]&gt;499, TicketTotals35[[#This Row],[New Tickets]], 0)</f>
        <v>0</v>
      </c>
      <c r="H2147" s="3">
        <f>ROUND((TicketTotals35[[#This Row],[Billed Tickets]]/$F$5)*$F$6, 2)</f>
        <v>0</v>
      </c>
      <c r="I2147" s="2">
        <f>TicketTotals35[[#This Row],[Billed Tickets]]/$F$5</f>
        <v>0</v>
      </c>
    </row>
    <row r="2148" spans="1:9" x14ac:dyDescent="0.35">
      <c r="A2148" s="27" t="s">
        <v>1759</v>
      </c>
      <c r="B2148" s="8" t="s">
        <v>2951</v>
      </c>
      <c r="C2148" s="24">
        <v>178914</v>
      </c>
      <c r="D2148" s="25" t="s">
        <v>2867</v>
      </c>
      <c r="E2148" s="6" t="str">
        <f>IF(TicketTotals35[[#This Row],[New Tickets]]&gt;=500, "TRUE", "FALSE")</f>
        <v>TRUE</v>
      </c>
      <c r="F2148" s="28">
        <f>_xlfn.XLOOKUP(C2148,[1]Sheet1!$A$4:$A$1530,[1]Sheet1!$B$4:$B$1530)</f>
        <v>1065</v>
      </c>
      <c r="G2148" s="4">
        <f>IF(TicketTotals35[[#This Row],[New Tickets]]&gt;499, TicketTotals35[[#This Row],[New Tickets]], 0)</f>
        <v>1065</v>
      </c>
      <c r="H2148" s="3">
        <f>ROUND((TicketTotals35[[#This Row],[Billed Tickets]]/$F$5)*$F$6, 2)</f>
        <v>695.44</v>
      </c>
      <c r="I2148" s="2">
        <f>TicketTotals35[[#This Row],[Billed Tickets]]/$F$5</f>
        <v>1.3246453184422469E-4</v>
      </c>
    </row>
    <row r="2149" spans="1:9" ht="31" x14ac:dyDescent="0.35">
      <c r="A2149" s="27" t="s">
        <v>1759</v>
      </c>
      <c r="B2149" s="8" t="s">
        <v>2951</v>
      </c>
      <c r="C2149" s="24">
        <v>179207</v>
      </c>
      <c r="D2149" s="26" t="s">
        <v>2873</v>
      </c>
      <c r="E2149" s="6" t="str">
        <f>IF(TicketTotals35[[#This Row],[New Tickets]]&gt;=500, "TRUE", "FALSE")</f>
        <v>FALSE</v>
      </c>
      <c r="F2149" s="28">
        <f>_xlfn.XLOOKUP(C2149,[1]Sheet1!$A$4:$A$1530,[1]Sheet1!$B$4:$B$1530)</f>
        <v>19</v>
      </c>
      <c r="G2149" s="4">
        <f>IF(TicketTotals35[[#This Row],[New Tickets]]&gt;499, TicketTotals35[[#This Row],[New Tickets]], 0)</f>
        <v>0</v>
      </c>
      <c r="H2149" s="3">
        <f>ROUND((TicketTotals35[[#This Row],[Billed Tickets]]/$F$5)*$F$6, 2)</f>
        <v>0</v>
      </c>
      <c r="I2149" s="2">
        <f>TicketTotals35[[#This Row],[Billed Tickets]]/$F$5</f>
        <v>0</v>
      </c>
    </row>
    <row r="2150" spans="1:9" x14ac:dyDescent="0.35">
      <c r="A2150" s="27" t="s">
        <v>1759</v>
      </c>
      <c r="B2150" s="8" t="s">
        <v>2951</v>
      </c>
      <c r="C2150" s="24">
        <v>179272</v>
      </c>
      <c r="D2150" s="25" t="s">
        <v>3106</v>
      </c>
      <c r="E2150" s="6" t="str">
        <f>IF(TicketTotals35[[#This Row],[New Tickets]]&gt;=500, "TRUE", "FALSE")</f>
        <v>TRUE</v>
      </c>
      <c r="F2150" s="28">
        <f>_xlfn.XLOOKUP(C2150,[1]Sheet1!$A$4:$A$1530,[1]Sheet1!$B$4:$B$1530)</f>
        <v>517</v>
      </c>
      <c r="G2150" s="4">
        <f>IF(TicketTotals35[[#This Row],[New Tickets]]&gt;499, TicketTotals35[[#This Row],[New Tickets]], 0)</f>
        <v>517</v>
      </c>
      <c r="H2150" s="3">
        <f>ROUND((TicketTotals35[[#This Row],[Billed Tickets]]/$F$5)*$F$6, 2)</f>
        <v>337.6</v>
      </c>
      <c r="I2150" s="2">
        <f>TicketTotals35[[#This Row],[Billed Tickets]]/$F$5</f>
        <v>6.430437836944992E-5</v>
      </c>
    </row>
    <row r="2151" spans="1:9" x14ac:dyDescent="0.35">
      <c r="A2151" s="27" t="s">
        <v>1759</v>
      </c>
      <c r="B2151" s="8" t="s">
        <v>2951</v>
      </c>
      <c r="C2151" s="24">
        <v>179646</v>
      </c>
      <c r="D2151" s="26" t="s">
        <v>2869</v>
      </c>
      <c r="E2151" s="6" t="str">
        <f>IF(TicketTotals35[[#This Row],[New Tickets]]&gt;=500, "TRUE", "FALSE")</f>
        <v>FALSE</v>
      </c>
      <c r="F2151" s="28">
        <f>_xlfn.XLOOKUP(C2151,[1]Sheet1!$A$4:$A$1530,[1]Sheet1!$B$4:$B$1530)</f>
        <v>2</v>
      </c>
      <c r="G2151" s="4">
        <f>IF(TicketTotals35[[#This Row],[New Tickets]]&gt;499, TicketTotals35[[#This Row],[New Tickets]], 0)</f>
        <v>0</v>
      </c>
      <c r="H2151" s="3">
        <f>ROUND((TicketTotals35[[#This Row],[Billed Tickets]]/$F$5)*$F$6, 2)</f>
        <v>0</v>
      </c>
      <c r="I2151" s="2">
        <f>TicketTotals35[[#This Row],[Billed Tickets]]/$F$5</f>
        <v>0</v>
      </c>
    </row>
    <row r="2152" spans="1:9" x14ac:dyDescent="0.35">
      <c r="A2152" s="27" t="s">
        <v>1759</v>
      </c>
      <c r="B2152" s="8" t="s">
        <v>2951</v>
      </c>
      <c r="C2152" s="24">
        <v>179891</v>
      </c>
      <c r="D2152" s="25" t="s">
        <v>2870</v>
      </c>
      <c r="E2152" s="6" t="str">
        <f>IF(TicketTotals35[[#This Row],[New Tickets]]&gt;=500, "TRUE", "FALSE")</f>
        <v>FALSE</v>
      </c>
      <c r="F2152" s="28">
        <f>_xlfn.XLOOKUP(C2152,[1]Sheet1!$A$4:$A$1530,[1]Sheet1!$B$4:$B$1530)</f>
        <v>179</v>
      </c>
      <c r="G2152" s="4">
        <f>IF(TicketTotals35[[#This Row],[New Tickets]]&gt;499, TicketTotals35[[#This Row],[New Tickets]], 0)</f>
        <v>0</v>
      </c>
      <c r="H2152" s="3">
        <f>ROUND((TicketTotals35[[#This Row],[Billed Tickets]]/$F$5)*$F$6, 2)</f>
        <v>0</v>
      </c>
      <c r="I2152" s="2">
        <f>TicketTotals35[[#This Row],[Billed Tickets]]/$F$5</f>
        <v>0</v>
      </c>
    </row>
    <row r="2153" spans="1:9" x14ac:dyDescent="0.35">
      <c r="A2153" s="27" t="s">
        <v>1759</v>
      </c>
      <c r="B2153" s="8" t="s">
        <v>2951</v>
      </c>
      <c r="C2153" s="24">
        <v>179917</v>
      </c>
      <c r="D2153" s="26" t="s">
        <v>2871</v>
      </c>
      <c r="E2153" s="6" t="str">
        <f>IF(TicketTotals35[[#This Row],[New Tickets]]&gt;=500, "TRUE", "FALSE")</f>
        <v>FALSE</v>
      </c>
      <c r="F2153" s="28">
        <f>_xlfn.XLOOKUP(C2153,[1]Sheet1!$A$4:$A$1530,[1]Sheet1!$B$4:$B$1530)</f>
        <v>445</v>
      </c>
      <c r="G2153" s="4">
        <f>IF(TicketTotals35[[#This Row],[New Tickets]]&gt;499, TicketTotals35[[#This Row],[New Tickets]], 0)</f>
        <v>0</v>
      </c>
      <c r="H2153" s="3">
        <f>ROUND((TicketTotals35[[#This Row],[Billed Tickets]]/$F$5)*$F$6, 2)</f>
        <v>0</v>
      </c>
      <c r="I2153" s="2">
        <f>TicketTotals35[[#This Row],[Billed Tickets]]/$F$5</f>
        <v>0</v>
      </c>
    </row>
    <row r="2154" spans="1:9" ht="31" x14ac:dyDescent="0.35">
      <c r="A2154" s="27" t="s">
        <v>1759</v>
      </c>
      <c r="B2154" s="8" t="s">
        <v>2951</v>
      </c>
      <c r="C2154" s="24">
        <v>179970</v>
      </c>
      <c r="D2154" s="25" t="s">
        <v>2872</v>
      </c>
      <c r="E2154" s="6" t="str">
        <f>IF(TicketTotals35[[#This Row],[New Tickets]]&gt;=500, "TRUE", "FALSE")</f>
        <v>TRUE</v>
      </c>
      <c r="F2154" s="28">
        <f>_xlfn.XLOOKUP(C2154,[1]Sheet1!$A$4:$A$1530,[1]Sheet1!$B$4:$B$1530)</f>
        <v>10734</v>
      </c>
      <c r="G2154" s="4">
        <f>IF(TicketTotals35[[#This Row],[New Tickets]]&gt;499, TicketTotals35[[#This Row],[New Tickets]], 0)</f>
        <v>10734</v>
      </c>
      <c r="H2154" s="3">
        <f>ROUND((TicketTotals35[[#This Row],[Billed Tickets]]/$F$5)*$F$6, 2)</f>
        <v>7009.24</v>
      </c>
      <c r="I2154" s="2">
        <f>TicketTotals35[[#This Row],[Billed Tickets]]/$F$5</f>
        <v>1.3350932251792562E-3</v>
      </c>
    </row>
    <row r="2155" spans="1:9" x14ac:dyDescent="0.35">
      <c r="A2155" s="27" t="s">
        <v>1759</v>
      </c>
      <c r="B2155" s="8" t="s">
        <v>2951</v>
      </c>
      <c r="C2155" s="24">
        <v>179993</v>
      </c>
      <c r="D2155" s="26" t="s">
        <v>2874</v>
      </c>
      <c r="E2155" s="6" t="str">
        <f>IF(TicketTotals35[[#This Row],[New Tickets]]&gt;=500, "TRUE", "FALSE")</f>
        <v>FALSE</v>
      </c>
      <c r="F2155" s="28">
        <f>_xlfn.XLOOKUP(C2155,[1]Sheet1!$A$4:$A$1530,[1]Sheet1!$B$4:$B$1530)</f>
        <v>179</v>
      </c>
      <c r="G2155" s="4">
        <f>IF(TicketTotals35[[#This Row],[New Tickets]]&gt;499, TicketTotals35[[#This Row],[New Tickets]], 0)</f>
        <v>0</v>
      </c>
      <c r="H2155" s="3">
        <f>ROUND((TicketTotals35[[#This Row],[Billed Tickets]]/$F$5)*$F$6, 2)</f>
        <v>0</v>
      </c>
      <c r="I2155" s="2">
        <f>TicketTotals35[[#This Row],[Billed Tickets]]/$F$5</f>
        <v>0</v>
      </c>
    </row>
    <row r="2156" spans="1:9" x14ac:dyDescent="0.35">
      <c r="A2156" s="27" t="s">
        <v>1759</v>
      </c>
      <c r="B2156" s="8" t="s">
        <v>2951</v>
      </c>
      <c r="C2156" s="24">
        <v>180411</v>
      </c>
      <c r="D2156" s="25" t="s">
        <v>3107</v>
      </c>
      <c r="E2156" s="6" t="str">
        <f>IF(TicketTotals35[[#This Row],[New Tickets]]&gt;=500, "TRUE", "FALSE")</f>
        <v>FALSE</v>
      </c>
      <c r="F2156" s="28">
        <f>_xlfn.XLOOKUP(C2156,[1]Sheet1!$A$4:$A$1530,[1]Sheet1!$B$4:$B$1530)</f>
        <v>182</v>
      </c>
      <c r="G2156" s="4">
        <f>IF(TicketTotals35[[#This Row],[New Tickets]]&gt;499, TicketTotals35[[#This Row],[New Tickets]], 0)</f>
        <v>0</v>
      </c>
      <c r="H2156" s="3">
        <f>ROUND((TicketTotals35[[#This Row],[Billed Tickets]]/$F$5)*$F$6, 2)</f>
        <v>0</v>
      </c>
      <c r="I2156" s="2">
        <f>TicketTotals35[[#This Row],[Billed Tickets]]/$F$5</f>
        <v>0</v>
      </c>
    </row>
    <row r="2157" spans="1:9" x14ac:dyDescent="0.35">
      <c r="A2157" s="27" t="s">
        <v>1759</v>
      </c>
      <c r="B2157" s="8" t="s">
        <v>2951</v>
      </c>
      <c r="C2157" s="24">
        <v>180418</v>
      </c>
      <c r="D2157" s="26" t="s">
        <v>3108</v>
      </c>
      <c r="E2157" s="6" t="str">
        <f>IF(TicketTotals35[[#This Row],[New Tickets]]&gt;=500, "TRUE", "FALSE")</f>
        <v>TRUE</v>
      </c>
      <c r="F2157" s="28">
        <f>_xlfn.XLOOKUP(C2157,[1]Sheet1!$A$4:$A$1530,[1]Sheet1!$B$4:$B$1530)</f>
        <v>799</v>
      </c>
      <c r="G2157" s="4">
        <f>IF(TicketTotals35[[#This Row],[New Tickets]]&gt;499, TicketTotals35[[#This Row],[New Tickets]], 0)</f>
        <v>799</v>
      </c>
      <c r="H2157" s="3">
        <f>ROUND((TicketTotals35[[#This Row],[Billed Tickets]]/$F$5)*$F$6, 2)</f>
        <v>521.74</v>
      </c>
      <c r="I2157" s="2">
        <f>TicketTotals35[[#This Row],[Billed Tickets]]/$F$5</f>
        <v>9.9379493843695333E-5</v>
      </c>
    </row>
    <row r="2158" spans="1:9" x14ac:dyDescent="0.35">
      <c r="A2158" s="27" t="s">
        <v>1759</v>
      </c>
      <c r="B2158" s="8" t="s">
        <v>2951</v>
      </c>
      <c r="C2158" s="24">
        <v>180444</v>
      </c>
      <c r="D2158" s="25" t="s">
        <v>3109</v>
      </c>
      <c r="E2158" s="6" t="str">
        <f>IF(TicketTotals35[[#This Row],[New Tickets]]&gt;=500, "TRUE", "FALSE")</f>
        <v>TRUE</v>
      </c>
      <c r="F2158" s="28">
        <f>_xlfn.XLOOKUP(C2158,[1]Sheet1!$A$4:$A$1530,[1]Sheet1!$B$4:$B$1530)</f>
        <v>2833</v>
      </c>
      <c r="G2158" s="4">
        <f>IF(TicketTotals35[[#This Row],[New Tickets]]&gt;499, TicketTotals35[[#This Row],[New Tickets]], 0)</f>
        <v>2833</v>
      </c>
      <c r="H2158" s="3">
        <f>ROUND((TicketTotals35[[#This Row],[Billed Tickets]]/$F$5)*$F$6, 2)</f>
        <v>1849.93</v>
      </c>
      <c r="I2158" s="2">
        <f>TicketTotals35[[#This Row],[Billed Tickets]]/$F$5</f>
        <v>3.523680926898484E-4</v>
      </c>
    </row>
    <row r="2159" spans="1:9" x14ac:dyDescent="0.35">
      <c r="A2159" s="27" t="s">
        <v>1759</v>
      </c>
      <c r="B2159" s="8" t="s">
        <v>2951</v>
      </c>
      <c r="C2159" s="24">
        <v>180447</v>
      </c>
      <c r="D2159" s="26" t="s">
        <v>3110</v>
      </c>
      <c r="E2159" s="6" t="str">
        <f>IF(TicketTotals35[[#This Row],[New Tickets]]&gt;=500, "TRUE", "FALSE")</f>
        <v>FALSE</v>
      </c>
      <c r="F2159" s="28">
        <f>_xlfn.XLOOKUP(C2159,[1]Sheet1!$A$4:$A$1530,[1]Sheet1!$B$4:$B$1530)</f>
        <v>39</v>
      </c>
      <c r="G2159" s="4">
        <f>IF(TicketTotals35[[#This Row],[New Tickets]]&gt;499, TicketTotals35[[#This Row],[New Tickets]], 0)</f>
        <v>0</v>
      </c>
      <c r="H2159" s="3">
        <f>ROUND((TicketTotals35[[#This Row],[Billed Tickets]]/$F$5)*$F$6, 2)</f>
        <v>0</v>
      </c>
      <c r="I2159" s="2">
        <f>TicketTotals35[[#This Row],[Billed Tickets]]/$F$5</f>
        <v>0</v>
      </c>
    </row>
    <row r="2160" spans="1:9" x14ac:dyDescent="0.35">
      <c r="A2160" s="27" t="s">
        <v>1759</v>
      </c>
      <c r="B2160" s="8" t="s">
        <v>2951</v>
      </c>
      <c r="C2160" s="24">
        <v>180453</v>
      </c>
      <c r="D2160" s="26" t="s">
        <v>3111</v>
      </c>
      <c r="E2160" s="6" t="str">
        <f>IF(TicketTotals35[[#This Row],[New Tickets]]&gt;=500, "TRUE", "FALSE")</f>
        <v>TRUE</v>
      </c>
      <c r="F2160" s="28">
        <f>_xlfn.XLOOKUP(C2160,[1]Sheet1!$A$4:$A$1530,[1]Sheet1!$B$4:$B$1530)</f>
        <v>624</v>
      </c>
      <c r="G2160" s="4">
        <f>IF(TicketTotals35[[#This Row],[New Tickets]]&gt;499, TicketTotals35[[#This Row],[New Tickets]], 0)</f>
        <v>624</v>
      </c>
      <c r="H2160" s="3">
        <f>ROUND((TicketTotals35[[#This Row],[Billed Tickets]]/$F$5)*$F$6, 2)</f>
        <v>407.47</v>
      </c>
      <c r="I2160" s="2">
        <f>TicketTotals35[[#This Row],[Billed Tickets]]/$F$5</f>
        <v>7.7613021474926021E-5</v>
      </c>
    </row>
    <row r="2161" spans="1:9" x14ac:dyDescent="0.35">
      <c r="A2161" s="27" t="s">
        <v>1759</v>
      </c>
      <c r="B2161" s="8" t="s">
        <v>2951</v>
      </c>
      <c r="C2161" s="24">
        <v>180470</v>
      </c>
      <c r="D2161" s="26" t="s">
        <v>2875</v>
      </c>
      <c r="E2161" s="6" t="str">
        <f>IF(TicketTotals35[[#This Row],[New Tickets]]&gt;=500, "TRUE", "FALSE")</f>
        <v>FALSE</v>
      </c>
      <c r="F2161" s="28">
        <f>_xlfn.XLOOKUP(C2161,[1]Sheet1!$A$4:$A$1530,[1]Sheet1!$B$4:$B$1530)</f>
        <v>426</v>
      </c>
      <c r="G2161" s="4">
        <f>IF(TicketTotals35[[#This Row],[New Tickets]]&gt;499, TicketTotals35[[#This Row],[New Tickets]], 0)</f>
        <v>0</v>
      </c>
      <c r="H2161" s="3">
        <f>ROUND((TicketTotals35[[#This Row],[Billed Tickets]]/$F$5)*$F$6, 2)</f>
        <v>0</v>
      </c>
      <c r="I2161" s="2">
        <f>TicketTotals35[[#This Row],[Billed Tickets]]/$F$5</f>
        <v>0</v>
      </c>
    </row>
    <row r="2162" spans="1:9" x14ac:dyDescent="0.35">
      <c r="A2162" s="27" t="s">
        <v>1759</v>
      </c>
      <c r="B2162" s="8" t="s">
        <v>2951</v>
      </c>
      <c r="C2162" s="24">
        <v>180472</v>
      </c>
      <c r="D2162" s="25" t="s">
        <v>2866</v>
      </c>
      <c r="E2162" s="6" t="str">
        <f>IF(TicketTotals35[[#This Row],[New Tickets]]&gt;=500, "TRUE", "FALSE")</f>
        <v>FALSE</v>
      </c>
      <c r="F2162" s="28">
        <f>_xlfn.XLOOKUP(C2162,[1]Sheet1!$A$4:$A$1530,[1]Sheet1!$B$4:$B$1530)</f>
        <v>62</v>
      </c>
      <c r="G2162" s="4">
        <f>IF(TicketTotals35[[#This Row],[New Tickets]]&gt;499, TicketTotals35[[#This Row],[New Tickets]], 0)</f>
        <v>0</v>
      </c>
      <c r="H2162" s="3">
        <f>ROUND((TicketTotals35[[#This Row],[Billed Tickets]]/$F$5)*$F$6, 2)</f>
        <v>0</v>
      </c>
      <c r="I2162" s="2">
        <f>TicketTotals35[[#This Row],[Billed Tickets]]/$F$5</f>
        <v>0</v>
      </c>
    </row>
    <row r="2163" spans="1:9" x14ac:dyDescent="0.35">
      <c r="A2163" s="27" t="s">
        <v>1759</v>
      </c>
      <c r="B2163" s="8" t="s">
        <v>2951</v>
      </c>
      <c r="C2163" s="24">
        <v>180477</v>
      </c>
      <c r="D2163" s="26" t="s">
        <v>3112</v>
      </c>
      <c r="E2163" s="6" t="str">
        <f>IF(TicketTotals35[[#This Row],[New Tickets]]&gt;=500, "TRUE", "FALSE")</f>
        <v>FALSE</v>
      </c>
      <c r="F2163" s="28">
        <f>_xlfn.XLOOKUP(C2163,[1]Sheet1!$A$4:$A$1530,[1]Sheet1!$B$4:$B$1530)</f>
        <v>402</v>
      </c>
      <c r="G2163" s="4">
        <f>IF(TicketTotals35[[#This Row],[New Tickets]]&gt;499, TicketTotals35[[#This Row],[New Tickets]], 0)</f>
        <v>0</v>
      </c>
      <c r="H2163" s="3">
        <f>ROUND((TicketTotals35[[#This Row],[Billed Tickets]]/$F$5)*$F$6, 2)</f>
        <v>0</v>
      </c>
      <c r="I2163" s="2">
        <f>TicketTotals35[[#This Row],[Billed Tickets]]/$F$5</f>
        <v>0</v>
      </c>
    </row>
    <row r="2164" spans="1:9" x14ac:dyDescent="0.35">
      <c r="A2164" s="27" t="s">
        <v>1759</v>
      </c>
      <c r="B2164" s="8" t="s">
        <v>2951</v>
      </c>
      <c r="C2164" s="24">
        <v>180482</v>
      </c>
      <c r="D2164" s="25" t="s">
        <v>2876</v>
      </c>
      <c r="E2164" s="6" t="str">
        <f>IF(TicketTotals35[[#This Row],[New Tickets]]&gt;=500, "TRUE", "FALSE")</f>
        <v>FALSE</v>
      </c>
      <c r="F2164" s="28">
        <f>_xlfn.XLOOKUP(C2164,[1]Sheet1!$A$4:$A$1530,[1]Sheet1!$B$4:$B$1530)</f>
        <v>33</v>
      </c>
      <c r="G2164" s="4">
        <f>IF(TicketTotals35[[#This Row],[New Tickets]]&gt;499, TicketTotals35[[#This Row],[New Tickets]], 0)</f>
        <v>0</v>
      </c>
      <c r="H2164" s="3">
        <f>ROUND((TicketTotals35[[#This Row],[Billed Tickets]]/$F$5)*$F$6, 2)</f>
        <v>0</v>
      </c>
      <c r="I2164" s="2">
        <f>TicketTotals35[[#This Row],[Billed Tickets]]/$F$5</f>
        <v>0</v>
      </c>
    </row>
    <row r="2165" spans="1:9" x14ac:dyDescent="0.35">
      <c r="A2165" s="27" t="s">
        <v>1759</v>
      </c>
      <c r="B2165" s="8" t="s">
        <v>2951</v>
      </c>
      <c r="C2165" s="24">
        <v>180492</v>
      </c>
      <c r="D2165" s="26" t="s">
        <v>3113</v>
      </c>
      <c r="E2165" s="6" t="str">
        <f>IF(TicketTotals35[[#This Row],[New Tickets]]&gt;=500, "TRUE", "FALSE")</f>
        <v>FALSE</v>
      </c>
      <c r="F2165" s="28">
        <f>_xlfn.XLOOKUP(C2165,[1]Sheet1!$A$4:$A$1530,[1]Sheet1!$B$4:$B$1530)</f>
        <v>22</v>
      </c>
      <c r="G2165" s="4">
        <f>IF(TicketTotals35[[#This Row],[New Tickets]]&gt;499, TicketTotals35[[#This Row],[New Tickets]], 0)</f>
        <v>0</v>
      </c>
      <c r="H2165" s="3">
        <f>ROUND((TicketTotals35[[#This Row],[Billed Tickets]]/$F$5)*$F$6, 2)</f>
        <v>0</v>
      </c>
      <c r="I2165" s="2">
        <f>TicketTotals35[[#This Row],[Billed Tickets]]/$F$5</f>
        <v>0</v>
      </c>
    </row>
    <row r="2166" spans="1:9" x14ac:dyDescent="0.35">
      <c r="A2166" s="27" t="s">
        <v>1759</v>
      </c>
      <c r="B2166" s="8" t="s">
        <v>2951</v>
      </c>
      <c r="C2166" s="24">
        <v>180495</v>
      </c>
      <c r="D2166" s="25" t="s">
        <v>2877</v>
      </c>
      <c r="E2166" s="6" t="str">
        <f>IF(TicketTotals35[[#This Row],[New Tickets]]&gt;=500, "TRUE", "FALSE")</f>
        <v>TRUE</v>
      </c>
      <c r="F2166" s="28">
        <f>_xlfn.XLOOKUP(C2166,[1]Sheet1!$A$4:$A$1530,[1]Sheet1!$B$4:$B$1530)</f>
        <v>3884</v>
      </c>
      <c r="G2166" s="4">
        <f>IF(TicketTotals35[[#This Row],[New Tickets]]&gt;499, TicketTotals35[[#This Row],[New Tickets]], 0)</f>
        <v>3884</v>
      </c>
      <c r="H2166" s="3">
        <f>ROUND((TicketTotals35[[#This Row],[Billed Tickets]]/$F$5)*$F$6, 2)</f>
        <v>2536.23</v>
      </c>
      <c r="I2166" s="2">
        <f>TicketTotals35[[#This Row],[Billed Tickets]]/$F$5</f>
        <v>4.8309130674457158E-4</v>
      </c>
    </row>
    <row r="2167" spans="1:9" x14ac:dyDescent="0.35">
      <c r="A2167" s="27" t="s">
        <v>1759</v>
      </c>
      <c r="B2167" s="8" t="s">
        <v>2951</v>
      </c>
      <c r="C2167" s="24">
        <v>180813</v>
      </c>
      <c r="D2167" s="26" t="s">
        <v>2878</v>
      </c>
      <c r="E2167" s="6" t="str">
        <f>IF(TicketTotals35[[#This Row],[New Tickets]]&gt;=500, "TRUE", "FALSE")</f>
        <v>FALSE</v>
      </c>
      <c r="F2167" s="28">
        <f>_xlfn.XLOOKUP(C2167,[1]Sheet1!$A$4:$A$1530,[1]Sheet1!$B$4:$B$1530)</f>
        <v>44</v>
      </c>
      <c r="G2167" s="4">
        <f>IF(TicketTotals35[[#This Row],[New Tickets]]&gt;499, TicketTotals35[[#This Row],[New Tickets]], 0)</f>
        <v>0</v>
      </c>
      <c r="H2167" s="3">
        <f>ROUND((TicketTotals35[[#This Row],[Billed Tickets]]/$F$5)*$F$6, 2)</f>
        <v>0</v>
      </c>
      <c r="I2167" s="2">
        <f>TicketTotals35[[#This Row],[Billed Tickets]]/$F$5</f>
        <v>0</v>
      </c>
    </row>
    <row r="2168" spans="1:9" x14ac:dyDescent="0.35">
      <c r="A2168" s="27" t="s">
        <v>1759</v>
      </c>
      <c r="B2168" s="8" t="s">
        <v>2951</v>
      </c>
      <c r="C2168" s="24">
        <v>180820</v>
      </c>
      <c r="D2168" s="25" t="s">
        <v>2879</v>
      </c>
      <c r="E2168" s="6" t="str">
        <f>IF(TicketTotals35[[#This Row],[New Tickets]]&gt;=500, "TRUE", "FALSE")</f>
        <v>FALSE</v>
      </c>
      <c r="F2168" s="28">
        <f>_xlfn.XLOOKUP(C2168,[1]Sheet1!$A$4:$A$1530,[1]Sheet1!$B$4:$B$1530)</f>
        <v>24</v>
      </c>
      <c r="G2168" s="4">
        <f>IF(TicketTotals35[[#This Row],[New Tickets]]&gt;499, TicketTotals35[[#This Row],[New Tickets]], 0)</f>
        <v>0</v>
      </c>
      <c r="H2168" s="3">
        <f>ROUND((TicketTotals35[[#This Row],[Billed Tickets]]/$F$5)*$F$6, 2)</f>
        <v>0</v>
      </c>
      <c r="I2168" s="2">
        <f>TicketTotals35[[#This Row],[Billed Tickets]]/$F$5</f>
        <v>0</v>
      </c>
    </row>
    <row r="2169" spans="1:9" x14ac:dyDescent="0.35">
      <c r="A2169" s="27" t="s">
        <v>1759</v>
      </c>
      <c r="B2169" s="8" t="s">
        <v>2951</v>
      </c>
      <c r="C2169" s="24">
        <v>180885</v>
      </c>
      <c r="D2169" s="26" t="s">
        <v>2880</v>
      </c>
      <c r="E2169" s="6" t="str">
        <f>IF(TicketTotals35[[#This Row],[New Tickets]]&gt;=500, "TRUE", "FALSE")</f>
        <v>FALSE</v>
      </c>
      <c r="F2169" s="28">
        <f>_xlfn.XLOOKUP(C2169,[1]Sheet1!$A$4:$A$1530,[1]Sheet1!$B$4:$B$1530)</f>
        <v>336</v>
      </c>
      <c r="G2169" s="4">
        <f>IF(TicketTotals35[[#This Row],[New Tickets]]&gt;499, TicketTotals35[[#This Row],[New Tickets]], 0)</f>
        <v>0</v>
      </c>
      <c r="H2169" s="3">
        <f>ROUND((TicketTotals35[[#This Row],[Billed Tickets]]/$F$5)*$F$6, 2)</f>
        <v>0</v>
      </c>
      <c r="I2169" s="2">
        <f>TicketTotals35[[#This Row],[Billed Tickets]]/$F$5</f>
        <v>0</v>
      </c>
    </row>
    <row r="2170" spans="1:9" x14ac:dyDescent="0.35">
      <c r="A2170" s="27" t="s">
        <v>1759</v>
      </c>
      <c r="B2170" s="8" t="s">
        <v>2951</v>
      </c>
      <c r="C2170" s="24">
        <v>180905</v>
      </c>
      <c r="D2170" s="26" t="s">
        <v>2868</v>
      </c>
      <c r="E2170" s="6" t="str">
        <f>IF(TicketTotals35[[#This Row],[New Tickets]]&gt;=500, "TRUE", "FALSE")</f>
        <v>FALSE</v>
      </c>
      <c r="F2170" s="28">
        <f>_xlfn.XLOOKUP(C2170,[1]Sheet1!$A$4:$A$1530,[1]Sheet1!$B$4:$B$1530)</f>
        <v>0</v>
      </c>
      <c r="G2170" s="4">
        <f>IF(TicketTotals35[[#This Row],[New Tickets]]&gt;499, TicketTotals35[[#This Row],[New Tickets]], 0)</f>
        <v>0</v>
      </c>
      <c r="H2170" s="3">
        <f>ROUND((TicketTotals35[[#This Row],[Billed Tickets]]/$F$5)*$F$6, 2)</f>
        <v>0</v>
      </c>
      <c r="I2170" s="2">
        <f>TicketTotals35[[#This Row],[Billed Tickets]]/$F$5</f>
        <v>0</v>
      </c>
    </row>
    <row r="2171" spans="1:9" x14ac:dyDescent="0.35">
      <c r="A2171" s="27" t="s">
        <v>1759</v>
      </c>
      <c r="B2171" s="8" t="s">
        <v>2951</v>
      </c>
      <c r="C2171" s="24">
        <v>180945</v>
      </c>
      <c r="D2171" s="26" t="s">
        <v>2881</v>
      </c>
      <c r="E2171" s="6" t="str">
        <f>IF(TicketTotals35[[#This Row],[New Tickets]]&gt;=500, "TRUE", "FALSE")</f>
        <v>FALSE</v>
      </c>
      <c r="F2171" s="28">
        <f>_xlfn.XLOOKUP(C2171,[1]Sheet1!$A$4:$A$1530,[1]Sheet1!$B$4:$B$1530)</f>
        <v>113</v>
      </c>
      <c r="G2171" s="4">
        <f>IF(TicketTotals35[[#This Row],[New Tickets]]&gt;499, TicketTotals35[[#This Row],[New Tickets]], 0)</f>
        <v>0</v>
      </c>
      <c r="H2171" s="3">
        <f>ROUND((TicketTotals35[[#This Row],[Billed Tickets]]/$F$5)*$F$6, 2)</f>
        <v>0</v>
      </c>
      <c r="I2171" s="2">
        <f>TicketTotals35[[#This Row],[Billed Tickets]]/$F$5</f>
        <v>0</v>
      </c>
    </row>
    <row r="2172" spans="1:9" x14ac:dyDescent="0.35">
      <c r="A2172" s="27" t="s">
        <v>1759</v>
      </c>
      <c r="B2172" s="8" t="s">
        <v>2951</v>
      </c>
      <c r="C2172" s="24">
        <v>181024</v>
      </c>
      <c r="D2172" s="25" t="s">
        <v>2882</v>
      </c>
      <c r="E2172" s="6" t="str">
        <f>IF(TicketTotals35[[#This Row],[New Tickets]]&gt;=500, "TRUE", "FALSE")</f>
        <v>TRUE</v>
      </c>
      <c r="F2172" s="28">
        <f>_xlfn.XLOOKUP(C2172,[1]Sheet1!$A$4:$A$1530,[1]Sheet1!$B$4:$B$1530)</f>
        <v>4916</v>
      </c>
      <c r="G2172" s="4">
        <f>IF(TicketTotals35[[#This Row],[New Tickets]]&gt;499, TicketTotals35[[#This Row],[New Tickets]], 0)</f>
        <v>4916</v>
      </c>
      <c r="H2172" s="3">
        <f>ROUND((TicketTotals35[[#This Row],[Billed Tickets]]/$F$5)*$F$6, 2)</f>
        <v>3210.12</v>
      </c>
      <c r="I2172" s="2">
        <f>TicketTotals35[[#This Row],[Billed Tickets]]/$F$5</f>
        <v>6.1145130379925685E-4</v>
      </c>
    </row>
    <row r="2173" spans="1:9" x14ac:dyDescent="0.35">
      <c r="A2173" s="27" t="s">
        <v>1759</v>
      </c>
      <c r="B2173" s="8" t="s">
        <v>2951</v>
      </c>
      <c r="C2173" s="24">
        <v>181182</v>
      </c>
      <c r="D2173" s="26" t="s">
        <v>3114</v>
      </c>
      <c r="E2173" s="6" t="str">
        <f>IF(TicketTotals35[[#This Row],[New Tickets]]&gt;=500, "TRUE", "FALSE")</f>
        <v>FALSE</v>
      </c>
      <c r="F2173" s="28">
        <f>_xlfn.XLOOKUP(C2173,[1]Sheet1!$A$4:$A$1530,[1]Sheet1!$B$4:$B$1530)</f>
        <v>2</v>
      </c>
      <c r="G2173" s="4">
        <f>IF(TicketTotals35[[#This Row],[New Tickets]]&gt;499, TicketTotals35[[#This Row],[New Tickets]], 0)</f>
        <v>0</v>
      </c>
      <c r="H2173" s="3">
        <f>ROUND((TicketTotals35[[#This Row],[Billed Tickets]]/$F$5)*$F$6, 2)</f>
        <v>0</v>
      </c>
      <c r="I2173" s="2">
        <f>TicketTotals35[[#This Row],[Billed Tickets]]/$F$5</f>
        <v>0</v>
      </c>
    </row>
    <row r="2174" spans="1:9" x14ac:dyDescent="0.35">
      <c r="A2174" s="27" t="s">
        <v>1759</v>
      </c>
      <c r="B2174" s="8" t="s">
        <v>2951</v>
      </c>
      <c r="C2174" s="24">
        <v>181235</v>
      </c>
      <c r="D2174" s="25" t="s">
        <v>2883</v>
      </c>
      <c r="E2174" s="6" t="str">
        <f>IF(TicketTotals35[[#This Row],[New Tickets]]&gt;=500, "TRUE", "FALSE")</f>
        <v>TRUE</v>
      </c>
      <c r="F2174" s="28">
        <f>_xlfn.XLOOKUP(C2174,[1]Sheet1!$A$4:$A$1530,[1]Sheet1!$B$4:$B$1530)</f>
        <v>1102</v>
      </c>
      <c r="G2174" s="4">
        <f>IF(TicketTotals35[[#This Row],[New Tickets]]&gt;499, TicketTotals35[[#This Row],[New Tickets]], 0)</f>
        <v>1102</v>
      </c>
      <c r="H2174" s="3">
        <f>ROUND((TicketTotals35[[#This Row],[Billed Tickets]]/$F$5)*$F$6, 2)</f>
        <v>719.6</v>
      </c>
      <c r="I2174" s="2">
        <f>TicketTotals35[[#This Row],[Billed Tickets]]/$F$5</f>
        <v>1.3706658600219306E-4</v>
      </c>
    </row>
    <row r="2175" spans="1:9" x14ac:dyDescent="0.35">
      <c r="A2175" s="27" t="s">
        <v>1759</v>
      </c>
      <c r="B2175" s="8" t="s">
        <v>2951</v>
      </c>
      <c r="C2175" s="24">
        <v>181288</v>
      </c>
      <c r="D2175" s="26" t="s">
        <v>2884</v>
      </c>
      <c r="E2175" s="6" t="str">
        <f>IF(TicketTotals35[[#This Row],[New Tickets]]&gt;=500, "TRUE", "FALSE")</f>
        <v>FALSE</v>
      </c>
      <c r="F2175" s="28">
        <f>_xlfn.XLOOKUP(C2175,[1]Sheet1!$A$4:$A$1530,[1]Sheet1!$B$4:$B$1530)</f>
        <v>48</v>
      </c>
      <c r="G2175" s="4">
        <f>IF(TicketTotals35[[#This Row],[New Tickets]]&gt;499, TicketTotals35[[#This Row],[New Tickets]], 0)</f>
        <v>0</v>
      </c>
      <c r="H2175" s="3">
        <f>ROUND((TicketTotals35[[#This Row],[Billed Tickets]]/$F$5)*$F$6, 2)</f>
        <v>0</v>
      </c>
      <c r="I2175" s="2">
        <f>TicketTotals35[[#This Row],[Billed Tickets]]/$F$5</f>
        <v>0</v>
      </c>
    </row>
    <row r="2176" spans="1:9" x14ac:dyDescent="0.35">
      <c r="A2176" s="27" t="s">
        <v>1759</v>
      </c>
      <c r="B2176" s="8" t="s">
        <v>2951</v>
      </c>
      <c r="C2176" s="24">
        <v>181322</v>
      </c>
      <c r="D2176" s="25" t="s">
        <v>2885</v>
      </c>
      <c r="E2176" s="6" t="str">
        <f>IF(TicketTotals35[[#This Row],[New Tickets]]&gt;=500, "TRUE", "FALSE")</f>
        <v>TRUE</v>
      </c>
      <c r="F2176" s="28">
        <f>_xlfn.XLOOKUP(C2176,[1]Sheet1!$A$4:$A$1530,[1]Sheet1!$B$4:$B$1530)</f>
        <v>2680</v>
      </c>
      <c r="G2176" s="4">
        <f>IF(TicketTotals35[[#This Row],[New Tickets]]&gt;499, TicketTotals35[[#This Row],[New Tickets]], 0)</f>
        <v>2680</v>
      </c>
      <c r="H2176" s="3">
        <f>ROUND((TicketTotals35[[#This Row],[Billed Tickets]]/$F$5)*$F$6, 2)</f>
        <v>1750.02</v>
      </c>
      <c r="I2176" s="2">
        <f>TicketTotals35[[#This Row],[Billed Tickets]]/$F$5</f>
        <v>3.3333797684743867E-4</v>
      </c>
    </row>
    <row r="2177" spans="1:9" x14ac:dyDescent="0.35">
      <c r="A2177" s="27" t="s">
        <v>1759</v>
      </c>
      <c r="B2177" s="8" t="s">
        <v>2951</v>
      </c>
      <c r="C2177" s="24">
        <v>181323</v>
      </c>
      <c r="D2177" s="26" t="s">
        <v>2886</v>
      </c>
      <c r="E2177" s="6" t="str">
        <f>IF(TicketTotals35[[#This Row],[New Tickets]]&gt;=500, "TRUE", "FALSE")</f>
        <v>FALSE</v>
      </c>
      <c r="F2177" s="28">
        <f>_xlfn.XLOOKUP(C2177,[1]Sheet1!$A$4:$A$1530,[1]Sheet1!$B$4:$B$1530)</f>
        <v>52</v>
      </c>
      <c r="G2177" s="4">
        <f>IF(TicketTotals35[[#This Row],[New Tickets]]&gt;499, TicketTotals35[[#This Row],[New Tickets]], 0)</f>
        <v>0</v>
      </c>
      <c r="H2177" s="3">
        <f>ROUND((TicketTotals35[[#This Row],[Billed Tickets]]/$F$5)*$F$6, 2)</f>
        <v>0</v>
      </c>
      <c r="I2177" s="2">
        <f>TicketTotals35[[#This Row],[Billed Tickets]]/$F$5</f>
        <v>0</v>
      </c>
    </row>
    <row r="2178" spans="1:9" x14ac:dyDescent="0.35">
      <c r="A2178" s="27" t="s">
        <v>1759</v>
      </c>
      <c r="B2178" s="8" t="s">
        <v>2951</v>
      </c>
      <c r="C2178" s="24">
        <v>181328</v>
      </c>
      <c r="D2178" s="26" t="s">
        <v>2887</v>
      </c>
      <c r="E2178" s="6" t="str">
        <f>IF(TicketTotals35[[#This Row],[New Tickets]]&gt;=500, "TRUE", "FALSE")</f>
        <v>FALSE</v>
      </c>
      <c r="F2178" s="28">
        <f>_xlfn.XLOOKUP(C2178,[1]Sheet1!$A$4:$A$1530,[1]Sheet1!$B$4:$B$1530)</f>
        <v>70</v>
      </c>
      <c r="G2178" s="4">
        <f>IF(TicketTotals35[[#This Row],[New Tickets]]&gt;499, TicketTotals35[[#This Row],[New Tickets]], 0)</f>
        <v>0</v>
      </c>
      <c r="H2178" s="3">
        <f>ROUND((TicketTotals35[[#This Row],[Billed Tickets]]/$F$5)*$F$6, 2)</f>
        <v>0</v>
      </c>
      <c r="I2178" s="2">
        <f>TicketTotals35[[#This Row],[Billed Tickets]]/$F$5</f>
        <v>0</v>
      </c>
    </row>
    <row r="2179" spans="1:9" x14ac:dyDescent="0.35">
      <c r="A2179" s="27" t="s">
        <v>1759</v>
      </c>
      <c r="B2179" s="8" t="s">
        <v>2951</v>
      </c>
      <c r="C2179" s="24">
        <v>181335</v>
      </c>
      <c r="D2179" s="26" t="s">
        <v>2888</v>
      </c>
      <c r="E2179" s="6" t="str">
        <f>IF(TicketTotals35[[#This Row],[New Tickets]]&gt;=500, "TRUE", "FALSE")</f>
        <v>FALSE</v>
      </c>
      <c r="F2179" s="28">
        <f>_xlfn.XLOOKUP(C2179,[1]Sheet1!$A$4:$A$1530,[1]Sheet1!$B$4:$B$1530)</f>
        <v>227</v>
      </c>
      <c r="G2179" s="4">
        <f>IF(TicketTotals35[[#This Row],[New Tickets]]&gt;499, TicketTotals35[[#This Row],[New Tickets]], 0)</f>
        <v>0</v>
      </c>
      <c r="H2179" s="3">
        <f>ROUND((TicketTotals35[[#This Row],[Billed Tickets]]/$F$5)*$F$6, 2)</f>
        <v>0</v>
      </c>
      <c r="I2179" s="2">
        <f>TicketTotals35[[#This Row],[Billed Tickets]]/$F$5</f>
        <v>0</v>
      </c>
    </row>
    <row r="2180" spans="1:9" x14ac:dyDescent="0.35">
      <c r="A2180" s="27" t="s">
        <v>1759</v>
      </c>
      <c r="B2180" s="8" t="s">
        <v>2951</v>
      </c>
      <c r="C2180" s="24">
        <v>181338</v>
      </c>
      <c r="D2180" s="25" t="s">
        <v>2889</v>
      </c>
      <c r="E2180" s="6" t="str">
        <f>IF(TicketTotals35[[#This Row],[New Tickets]]&gt;=500, "TRUE", "FALSE")</f>
        <v>FALSE</v>
      </c>
      <c r="F2180" s="28">
        <f>_xlfn.XLOOKUP(C2180,[1]Sheet1!$A$4:$A$1530,[1]Sheet1!$B$4:$B$1530)</f>
        <v>452</v>
      </c>
      <c r="G2180" s="4">
        <f>IF(TicketTotals35[[#This Row],[New Tickets]]&gt;499, TicketTotals35[[#This Row],[New Tickets]], 0)</f>
        <v>0</v>
      </c>
      <c r="H2180" s="3">
        <f>ROUND((TicketTotals35[[#This Row],[Billed Tickets]]/$F$5)*$F$6, 2)</f>
        <v>0</v>
      </c>
      <c r="I2180" s="2">
        <f>TicketTotals35[[#This Row],[Billed Tickets]]/$F$5</f>
        <v>0</v>
      </c>
    </row>
    <row r="2181" spans="1:9" x14ac:dyDescent="0.35">
      <c r="A2181" s="27" t="s">
        <v>1759</v>
      </c>
      <c r="B2181" s="8" t="s">
        <v>2951</v>
      </c>
      <c r="C2181" s="24">
        <v>181341</v>
      </c>
      <c r="D2181" s="26" t="s">
        <v>2890</v>
      </c>
      <c r="E2181" s="6" t="str">
        <f>IF(TicketTotals35[[#This Row],[New Tickets]]&gt;=500, "TRUE", "FALSE")</f>
        <v>TRUE</v>
      </c>
      <c r="F2181" s="28">
        <f>_xlfn.XLOOKUP(C2181,[1]Sheet1!$A$4:$A$1530,[1]Sheet1!$B$4:$B$1530)</f>
        <v>2553</v>
      </c>
      <c r="G2181" s="4">
        <f>IF(TicketTotals35[[#This Row],[New Tickets]]&gt;499, TicketTotals35[[#This Row],[New Tickets]], 0)</f>
        <v>2553</v>
      </c>
      <c r="H2181" s="3">
        <f>ROUND((TicketTotals35[[#This Row],[Billed Tickets]]/$F$5)*$F$6, 2)</f>
        <v>1667.09</v>
      </c>
      <c r="I2181" s="2">
        <f>TicketTotals35[[#This Row],[Billed Tickets]]/$F$5</f>
        <v>3.1754173689981749E-4</v>
      </c>
    </row>
    <row r="2182" spans="1:9" x14ac:dyDescent="0.35">
      <c r="A2182" s="27" t="s">
        <v>1759</v>
      </c>
      <c r="B2182" s="8" t="s">
        <v>2951</v>
      </c>
      <c r="C2182" s="24">
        <v>181344</v>
      </c>
      <c r="D2182" s="25" t="s">
        <v>2891</v>
      </c>
      <c r="E2182" s="6" t="str">
        <f>IF(TicketTotals35[[#This Row],[New Tickets]]&gt;=500, "TRUE", "FALSE")</f>
        <v>FALSE</v>
      </c>
      <c r="F2182" s="28">
        <f>_xlfn.XLOOKUP(C2182,[1]Sheet1!$A$4:$A$1530,[1]Sheet1!$B$4:$B$1530)</f>
        <v>173</v>
      </c>
      <c r="G2182" s="4">
        <f>IF(TicketTotals35[[#This Row],[New Tickets]]&gt;499, TicketTotals35[[#This Row],[New Tickets]], 0)</f>
        <v>0</v>
      </c>
      <c r="H2182" s="3">
        <f>ROUND((TicketTotals35[[#This Row],[Billed Tickets]]/$F$5)*$F$6, 2)</f>
        <v>0</v>
      </c>
      <c r="I2182" s="2">
        <f>TicketTotals35[[#This Row],[Billed Tickets]]/$F$5</f>
        <v>0</v>
      </c>
    </row>
    <row r="2183" spans="1:9" x14ac:dyDescent="0.35">
      <c r="A2183" s="27" t="s">
        <v>1759</v>
      </c>
      <c r="B2183" s="8" t="s">
        <v>2951</v>
      </c>
      <c r="C2183" s="24">
        <v>181363</v>
      </c>
      <c r="D2183" s="26" t="s">
        <v>2892</v>
      </c>
      <c r="E2183" s="6" t="str">
        <f>IF(TicketTotals35[[#This Row],[New Tickets]]&gt;=500, "TRUE", "FALSE")</f>
        <v>FALSE</v>
      </c>
      <c r="F2183" s="28">
        <f>_xlfn.XLOOKUP(C2183,[1]Sheet1!$A$4:$A$1530,[1]Sheet1!$B$4:$B$1530)</f>
        <v>389</v>
      </c>
      <c r="G2183" s="4">
        <f>IF(TicketTotals35[[#This Row],[New Tickets]]&gt;499, TicketTotals35[[#This Row],[New Tickets]], 0)</f>
        <v>0</v>
      </c>
      <c r="H2183" s="3">
        <f>ROUND((TicketTotals35[[#This Row],[Billed Tickets]]/$F$5)*$F$6, 2)</f>
        <v>0</v>
      </c>
      <c r="I2183" s="2">
        <f>TicketTotals35[[#This Row],[Billed Tickets]]/$F$5</f>
        <v>0</v>
      </c>
    </row>
    <row r="2184" spans="1:9" x14ac:dyDescent="0.35">
      <c r="A2184" s="27" t="s">
        <v>1759</v>
      </c>
      <c r="B2184" s="8" t="s">
        <v>2951</v>
      </c>
      <c r="C2184" s="24">
        <v>181413</v>
      </c>
      <c r="D2184" s="25" t="s">
        <v>3115</v>
      </c>
      <c r="E2184" s="6" t="str">
        <f>IF(TicketTotals35[[#This Row],[New Tickets]]&gt;=500, "TRUE", "FALSE")</f>
        <v>TRUE</v>
      </c>
      <c r="F2184" s="28">
        <f>_xlfn.XLOOKUP(C2184,[1]Sheet1!$A$4:$A$1530,[1]Sheet1!$B$4:$B$1530)</f>
        <v>672</v>
      </c>
      <c r="G2184" s="4">
        <f>IF(TicketTotals35[[#This Row],[New Tickets]]&gt;499, TicketTotals35[[#This Row],[New Tickets]], 0)</f>
        <v>672</v>
      </c>
      <c r="H2184" s="3">
        <f>ROUND((TicketTotals35[[#This Row],[Billed Tickets]]/$F$5)*$F$6, 2)</f>
        <v>438.81</v>
      </c>
      <c r="I2184" s="2">
        <f>TicketTotals35[[#This Row],[Billed Tickets]]/$F$5</f>
        <v>8.3583253896074171E-5</v>
      </c>
    </row>
    <row r="2185" spans="1:9" x14ac:dyDescent="0.35">
      <c r="A2185" s="27" t="s">
        <v>1759</v>
      </c>
      <c r="B2185" s="8" t="s">
        <v>2951</v>
      </c>
      <c r="C2185" s="24">
        <v>181419</v>
      </c>
      <c r="D2185" s="26" t="s">
        <v>3116</v>
      </c>
      <c r="E2185" s="6" t="str">
        <f>IF(TicketTotals35[[#This Row],[New Tickets]]&gt;=500, "TRUE", "FALSE")</f>
        <v>FALSE</v>
      </c>
      <c r="F2185" s="28">
        <f>_xlfn.XLOOKUP(C2185,[1]Sheet1!$A$4:$A$1530,[1]Sheet1!$B$4:$B$1530)</f>
        <v>65</v>
      </c>
      <c r="G2185" s="4">
        <f>IF(TicketTotals35[[#This Row],[New Tickets]]&gt;499, TicketTotals35[[#This Row],[New Tickets]], 0)</f>
        <v>0</v>
      </c>
      <c r="H2185" s="3">
        <f>ROUND((TicketTotals35[[#This Row],[Billed Tickets]]/$F$5)*$F$6, 2)</f>
        <v>0</v>
      </c>
      <c r="I2185" s="2">
        <f>TicketTotals35[[#This Row],[Billed Tickets]]/$F$5</f>
        <v>0</v>
      </c>
    </row>
    <row r="2186" spans="1:9" x14ac:dyDescent="0.35">
      <c r="A2186" s="27" t="s">
        <v>1759</v>
      </c>
      <c r="B2186" s="8" t="s">
        <v>2951</v>
      </c>
      <c r="C2186" s="24">
        <v>181420</v>
      </c>
      <c r="D2186" s="25" t="s">
        <v>3117</v>
      </c>
      <c r="E2186" s="6" t="str">
        <f>IF(TicketTotals35[[#This Row],[New Tickets]]&gt;=500, "TRUE", "FALSE")</f>
        <v>FALSE</v>
      </c>
      <c r="F2186" s="28">
        <f>_xlfn.XLOOKUP(C2186,[1]Sheet1!$A$4:$A$1530,[1]Sheet1!$B$4:$B$1530)</f>
        <v>6</v>
      </c>
      <c r="G2186" s="4">
        <f>IF(TicketTotals35[[#This Row],[New Tickets]]&gt;499, TicketTotals35[[#This Row],[New Tickets]], 0)</f>
        <v>0</v>
      </c>
      <c r="H2186" s="3">
        <f>ROUND((TicketTotals35[[#This Row],[Billed Tickets]]/$F$5)*$F$6, 2)</f>
        <v>0</v>
      </c>
      <c r="I2186" s="2">
        <f>TicketTotals35[[#This Row],[Billed Tickets]]/$F$5</f>
        <v>0</v>
      </c>
    </row>
    <row r="2187" spans="1:9" x14ac:dyDescent="0.35">
      <c r="A2187" s="27" t="s">
        <v>1759</v>
      </c>
      <c r="B2187" s="8" t="s">
        <v>2951</v>
      </c>
      <c r="C2187" s="24">
        <v>182423</v>
      </c>
      <c r="D2187" s="26" t="s">
        <v>2894</v>
      </c>
      <c r="E2187" s="6" t="str">
        <f>IF(TicketTotals35[[#This Row],[New Tickets]]&gt;=500, "TRUE", "FALSE")</f>
        <v>TRUE</v>
      </c>
      <c r="F2187" s="28">
        <f>_xlfn.XLOOKUP(C2187,[1]Sheet1!$A$4:$A$1530,[1]Sheet1!$B$4:$B$1530)</f>
        <v>4402</v>
      </c>
      <c r="G2187" s="4">
        <f>IF(TicketTotals35[[#This Row],[New Tickets]]&gt;499, TicketTotals35[[#This Row],[New Tickets]], 0)</f>
        <v>4402</v>
      </c>
      <c r="H2187" s="3">
        <f>ROUND((TicketTotals35[[#This Row],[Billed Tickets]]/$F$5)*$F$6, 2)</f>
        <v>2874.48</v>
      </c>
      <c r="I2187" s="2">
        <f>TicketTotals35[[#This Row],[Billed Tickets]]/$F$5</f>
        <v>5.4752006495612871E-4</v>
      </c>
    </row>
    <row r="2188" spans="1:9" x14ac:dyDescent="0.35">
      <c r="A2188" s="27" t="s">
        <v>1759</v>
      </c>
      <c r="B2188" s="8" t="s">
        <v>2951</v>
      </c>
      <c r="C2188" s="24">
        <v>182476</v>
      </c>
      <c r="D2188" s="26" t="s">
        <v>2895</v>
      </c>
      <c r="E2188" s="6" t="str">
        <f>IF(TicketTotals35[[#This Row],[New Tickets]]&gt;=500, "TRUE", "FALSE")</f>
        <v>FALSE</v>
      </c>
      <c r="F2188" s="28">
        <f>_xlfn.XLOOKUP(C2188,[1]Sheet1!$A$4:$A$1530,[1]Sheet1!$B$4:$B$1530)</f>
        <v>74</v>
      </c>
      <c r="G2188" s="4">
        <f>IF(TicketTotals35[[#This Row],[New Tickets]]&gt;499, TicketTotals35[[#This Row],[New Tickets]], 0)</f>
        <v>0</v>
      </c>
      <c r="H2188" s="3">
        <f>ROUND((TicketTotals35[[#This Row],[Billed Tickets]]/$F$5)*$F$6, 2)</f>
        <v>0</v>
      </c>
      <c r="I2188" s="2">
        <f>TicketTotals35[[#This Row],[Billed Tickets]]/$F$5</f>
        <v>0</v>
      </c>
    </row>
    <row r="2189" spans="1:9" x14ac:dyDescent="0.35">
      <c r="A2189" s="27" t="s">
        <v>1759</v>
      </c>
      <c r="B2189" s="8" t="s">
        <v>2951</v>
      </c>
      <c r="C2189" s="24">
        <v>182489</v>
      </c>
      <c r="D2189" s="26" t="s">
        <v>2896</v>
      </c>
      <c r="E2189" s="6" t="str">
        <f>IF(TicketTotals35[[#This Row],[New Tickets]]&gt;=500, "TRUE", "FALSE")</f>
        <v>FALSE</v>
      </c>
      <c r="F2189" s="28">
        <f>_xlfn.XLOOKUP(C2189,[1]Sheet1!$A$4:$A$1530,[1]Sheet1!$B$4:$B$1530)</f>
        <v>28</v>
      </c>
      <c r="G2189" s="4">
        <f>IF(TicketTotals35[[#This Row],[New Tickets]]&gt;499, TicketTotals35[[#This Row],[New Tickets]], 0)</f>
        <v>0</v>
      </c>
      <c r="H2189" s="3">
        <f>ROUND((TicketTotals35[[#This Row],[Billed Tickets]]/$F$5)*$F$6, 2)</f>
        <v>0</v>
      </c>
      <c r="I2189" s="2">
        <f>TicketTotals35[[#This Row],[Billed Tickets]]/$F$5</f>
        <v>0</v>
      </c>
    </row>
    <row r="2190" spans="1:9" x14ac:dyDescent="0.35">
      <c r="A2190" s="27" t="s">
        <v>1759</v>
      </c>
      <c r="B2190" s="8" t="s">
        <v>2951</v>
      </c>
      <c r="C2190" s="24">
        <v>182579</v>
      </c>
      <c r="D2190" s="25" t="s">
        <v>2897</v>
      </c>
      <c r="E2190" s="6" t="str">
        <f>IF(TicketTotals35[[#This Row],[New Tickets]]&gt;=500, "TRUE", "FALSE")</f>
        <v>TRUE</v>
      </c>
      <c r="F2190" s="28">
        <f>_xlfn.XLOOKUP(C2190,[1]Sheet1!$A$4:$A$1530,[1]Sheet1!$B$4:$B$1530)</f>
        <v>5920</v>
      </c>
      <c r="G2190" s="4">
        <f>IF(TicketTotals35[[#This Row],[New Tickets]]&gt;499, TicketTotals35[[#This Row],[New Tickets]], 0)</f>
        <v>5920</v>
      </c>
      <c r="H2190" s="3">
        <f>ROUND((TicketTotals35[[#This Row],[Billed Tickets]]/$F$5)*$F$6, 2)</f>
        <v>3865.73</v>
      </c>
      <c r="I2190" s="2">
        <f>TicketTotals35[[#This Row],[Billed Tickets]]/$F$5</f>
        <v>7.3632866527493916E-4</v>
      </c>
    </row>
    <row r="2191" spans="1:9" x14ac:dyDescent="0.35">
      <c r="A2191" s="27" t="s">
        <v>1759</v>
      </c>
      <c r="B2191" s="8" t="s">
        <v>2951</v>
      </c>
      <c r="C2191" s="24">
        <v>182670</v>
      </c>
      <c r="D2191" s="26" t="s">
        <v>2898</v>
      </c>
      <c r="E2191" s="6" t="str">
        <f>IF(TicketTotals35[[#This Row],[New Tickets]]&gt;=500, "TRUE", "FALSE")</f>
        <v>FALSE</v>
      </c>
      <c r="F2191" s="28">
        <f>_xlfn.XLOOKUP(C2191,[1]Sheet1!$A$4:$A$1530,[1]Sheet1!$B$4:$B$1530)</f>
        <v>54</v>
      </c>
      <c r="G2191" s="4">
        <f>IF(TicketTotals35[[#This Row],[New Tickets]]&gt;499, TicketTotals35[[#This Row],[New Tickets]], 0)</f>
        <v>0</v>
      </c>
      <c r="H2191" s="3">
        <f>ROUND((TicketTotals35[[#This Row],[Billed Tickets]]/$F$5)*$F$6, 2)</f>
        <v>0</v>
      </c>
      <c r="I2191" s="2">
        <f>TicketTotals35[[#This Row],[Billed Tickets]]/$F$5</f>
        <v>0</v>
      </c>
    </row>
    <row r="2192" spans="1:9" x14ac:dyDescent="0.35">
      <c r="A2192" s="27" t="s">
        <v>1759</v>
      </c>
      <c r="B2192" s="8" t="s">
        <v>2951</v>
      </c>
      <c r="C2192" s="24">
        <v>182706</v>
      </c>
      <c r="D2192" s="25" t="s">
        <v>2899</v>
      </c>
      <c r="E2192" s="6" t="str">
        <f>IF(TicketTotals35[[#This Row],[New Tickets]]&gt;=500, "TRUE", "FALSE")</f>
        <v>TRUE</v>
      </c>
      <c r="F2192" s="28">
        <f>_xlfn.XLOOKUP(C2192,[1]Sheet1!$A$4:$A$1530,[1]Sheet1!$B$4:$B$1530)</f>
        <v>7427</v>
      </c>
      <c r="G2192" s="4">
        <f>IF(TicketTotals35[[#This Row],[New Tickets]]&gt;499, TicketTotals35[[#This Row],[New Tickets]], 0)</f>
        <v>7427</v>
      </c>
      <c r="H2192" s="3">
        <f>ROUND((TicketTotals35[[#This Row],[Billed Tickets]]/$F$5)*$F$6, 2)</f>
        <v>4849.79</v>
      </c>
      <c r="I2192" s="2">
        <f>TicketTotals35[[#This Row],[Billed Tickets]]/$F$5</f>
        <v>9.2376908733056982E-4</v>
      </c>
    </row>
    <row r="2193" spans="1:9" x14ac:dyDescent="0.35">
      <c r="A2193" s="27" t="s">
        <v>1759</v>
      </c>
      <c r="B2193" s="8" t="s">
        <v>2951</v>
      </c>
      <c r="C2193" s="24">
        <v>182743</v>
      </c>
      <c r="D2193" s="26" t="s">
        <v>2900</v>
      </c>
      <c r="E2193" s="6" t="str">
        <f>IF(TicketTotals35[[#This Row],[New Tickets]]&gt;=500, "TRUE", "FALSE")</f>
        <v>TRUE</v>
      </c>
      <c r="F2193" s="28">
        <f>_xlfn.XLOOKUP(C2193,[1]Sheet1!$A$4:$A$1530,[1]Sheet1!$B$4:$B$1530)</f>
        <v>9352</v>
      </c>
      <c r="G2193" s="4">
        <f>IF(TicketTotals35[[#This Row],[New Tickets]]&gt;499, TicketTotals35[[#This Row],[New Tickets]], 0)</f>
        <v>9352</v>
      </c>
      <c r="H2193" s="3">
        <f>ROUND((TicketTotals35[[#This Row],[Billed Tickets]]/$F$5)*$F$6, 2)</f>
        <v>6106.8</v>
      </c>
      <c r="I2193" s="2">
        <f>TicketTotals35[[#This Row],[Billed Tickets]]/$F$5</f>
        <v>1.1632002833870322E-3</v>
      </c>
    </row>
    <row r="2194" spans="1:9" x14ac:dyDescent="0.35">
      <c r="A2194" s="27" t="s">
        <v>1759</v>
      </c>
      <c r="B2194" s="8" t="s">
        <v>2951</v>
      </c>
      <c r="C2194" s="24">
        <v>182778</v>
      </c>
      <c r="D2194" s="25" t="s">
        <v>2902</v>
      </c>
      <c r="E2194" s="6" t="str">
        <f>IF(TicketTotals35[[#This Row],[New Tickets]]&gt;=500, "TRUE", "FALSE")</f>
        <v>FALSE</v>
      </c>
      <c r="F2194" s="28">
        <f>_xlfn.XLOOKUP(C2194,[1]Sheet1!$A$4:$A$1530,[1]Sheet1!$B$4:$B$1530)</f>
        <v>126</v>
      </c>
      <c r="G2194" s="4">
        <f>IF(TicketTotals35[[#This Row],[New Tickets]]&gt;499, TicketTotals35[[#This Row],[New Tickets]], 0)</f>
        <v>0</v>
      </c>
      <c r="H2194" s="3">
        <f>ROUND((TicketTotals35[[#This Row],[Billed Tickets]]/$F$5)*$F$6, 2)</f>
        <v>0</v>
      </c>
      <c r="I2194" s="2">
        <f>TicketTotals35[[#This Row],[Billed Tickets]]/$F$5</f>
        <v>0</v>
      </c>
    </row>
    <row r="2195" spans="1:9" x14ac:dyDescent="0.35">
      <c r="A2195" s="27" t="s">
        <v>1759</v>
      </c>
      <c r="B2195" s="8" t="s">
        <v>2951</v>
      </c>
      <c r="C2195" s="24">
        <v>182808</v>
      </c>
      <c r="D2195" s="26" t="s">
        <v>2901</v>
      </c>
      <c r="E2195" s="6" t="str">
        <f>IF(TicketTotals35[[#This Row],[New Tickets]]&gt;=500, "TRUE", "FALSE")</f>
        <v>TRUE</v>
      </c>
      <c r="F2195" s="28">
        <f>_xlfn.XLOOKUP(C2195,[1]Sheet1!$A$4:$A$1530,[1]Sheet1!$B$4:$B$1530)</f>
        <v>10407</v>
      </c>
      <c r="G2195" s="4">
        <f>IF(TicketTotals35[[#This Row],[New Tickets]]&gt;499, TicketTotals35[[#This Row],[New Tickets]], 0)</f>
        <v>10407</v>
      </c>
      <c r="H2195" s="3">
        <f>ROUND((TicketTotals35[[#This Row],[Billed Tickets]]/$F$5)*$F$6, 2)</f>
        <v>6795.71</v>
      </c>
      <c r="I2195" s="2">
        <f>TicketTotals35[[#This Row],[Billed Tickets]]/$F$5</f>
        <v>1.2944210168101843E-3</v>
      </c>
    </row>
    <row r="2196" spans="1:9" x14ac:dyDescent="0.35">
      <c r="A2196" s="27" t="s">
        <v>1759</v>
      </c>
      <c r="B2196" s="8" t="s">
        <v>2951</v>
      </c>
      <c r="C2196" s="24">
        <v>182837</v>
      </c>
      <c r="D2196" s="26" t="s">
        <v>2903</v>
      </c>
      <c r="E2196" s="6" t="str">
        <f>IF(TicketTotals35[[#This Row],[New Tickets]]&gt;=500, "TRUE", "FALSE")</f>
        <v>FALSE</v>
      </c>
      <c r="F2196" s="28">
        <f>_xlfn.XLOOKUP(C2196,[1]Sheet1!$A$4:$A$1530,[1]Sheet1!$B$4:$B$1530)</f>
        <v>102</v>
      </c>
      <c r="G2196" s="4">
        <f>IF(TicketTotals35[[#This Row],[New Tickets]]&gt;499, TicketTotals35[[#This Row],[New Tickets]], 0)</f>
        <v>0</v>
      </c>
      <c r="H2196" s="3">
        <f>ROUND((TicketTotals35[[#This Row],[Billed Tickets]]/$F$5)*$F$6, 2)</f>
        <v>0</v>
      </c>
      <c r="I2196" s="2">
        <f>TicketTotals35[[#This Row],[Billed Tickets]]/$F$5</f>
        <v>0</v>
      </c>
    </row>
    <row r="2197" spans="1:9" x14ac:dyDescent="0.35">
      <c r="A2197" s="27" t="s">
        <v>1759</v>
      </c>
      <c r="B2197" s="8" t="s">
        <v>2951</v>
      </c>
      <c r="C2197" s="24">
        <v>183045</v>
      </c>
      <c r="D2197" s="26" t="s">
        <v>3118</v>
      </c>
      <c r="E2197" s="6" t="str">
        <f>IF(TicketTotals35[[#This Row],[New Tickets]]&gt;=500, "TRUE", "FALSE")</f>
        <v>FALSE</v>
      </c>
      <c r="F2197" s="28">
        <f>_xlfn.XLOOKUP(C2197,[1]Sheet1!$A$4:$A$1530,[1]Sheet1!$B$4:$B$1530)</f>
        <v>330</v>
      </c>
      <c r="G2197" s="4">
        <f>IF(TicketTotals35[[#This Row],[New Tickets]]&gt;499, TicketTotals35[[#This Row],[New Tickets]], 0)</f>
        <v>0</v>
      </c>
      <c r="H2197" s="3">
        <f>ROUND((TicketTotals35[[#This Row],[Billed Tickets]]/$F$5)*$F$6, 2)</f>
        <v>0</v>
      </c>
      <c r="I2197" s="2">
        <f>TicketTotals35[[#This Row],[Billed Tickets]]/$F$5</f>
        <v>0</v>
      </c>
    </row>
    <row r="2198" spans="1:9" x14ac:dyDescent="0.35">
      <c r="A2198" s="27" t="s">
        <v>1759</v>
      </c>
      <c r="B2198" s="8" t="s">
        <v>2951</v>
      </c>
      <c r="C2198" s="24">
        <v>183148</v>
      </c>
      <c r="D2198" s="26" t="s">
        <v>2904</v>
      </c>
      <c r="E2198" s="6" t="str">
        <f>IF(TicketTotals35[[#This Row],[New Tickets]]&gt;=500, "TRUE", "FALSE")</f>
        <v>FALSE</v>
      </c>
      <c r="F2198" s="28">
        <f>_xlfn.XLOOKUP(C2198,[1]Sheet1!$A$4:$A$1530,[1]Sheet1!$B$4:$B$1530)</f>
        <v>349</v>
      </c>
      <c r="G2198" s="4">
        <f>IF(TicketTotals35[[#This Row],[New Tickets]]&gt;499, TicketTotals35[[#This Row],[New Tickets]], 0)</f>
        <v>0</v>
      </c>
      <c r="H2198" s="3">
        <f>ROUND((TicketTotals35[[#This Row],[Billed Tickets]]/$F$5)*$F$6, 2)</f>
        <v>0</v>
      </c>
      <c r="I2198" s="2">
        <f>TicketTotals35[[#This Row],[Billed Tickets]]/$F$5</f>
        <v>0</v>
      </c>
    </row>
    <row r="2199" spans="1:9" x14ac:dyDescent="0.35">
      <c r="A2199" s="27" t="s">
        <v>1759</v>
      </c>
      <c r="B2199" s="8" t="s">
        <v>2951</v>
      </c>
      <c r="C2199" s="24">
        <v>183239</v>
      </c>
      <c r="D2199" s="26" t="s">
        <v>2905</v>
      </c>
      <c r="E2199" s="6" t="str">
        <f>IF(TicketTotals35[[#This Row],[New Tickets]]&gt;=500, "TRUE", "FALSE")</f>
        <v>FALSE</v>
      </c>
      <c r="F2199" s="28">
        <f>_xlfn.XLOOKUP(C2199,[1]Sheet1!$A$4:$A$1530,[1]Sheet1!$B$4:$B$1530)</f>
        <v>27</v>
      </c>
      <c r="G2199" s="4">
        <f>IF(TicketTotals35[[#This Row],[New Tickets]]&gt;499, TicketTotals35[[#This Row],[New Tickets]], 0)</f>
        <v>0</v>
      </c>
      <c r="H2199" s="3">
        <f>ROUND((TicketTotals35[[#This Row],[Billed Tickets]]/$F$5)*$F$6, 2)</f>
        <v>0</v>
      </c>
      <c r="I2199" s="2">
        <f>TicketTotals35[[#This Row],[Billed Tickets]]/$F$5</f>
        <v>0</v>
      </c>
    </row>
    <row r="2200" spans="1:9" x14ac:dyDescent="0.35">
      <c r="A2200" s="27" t="s">
        <v>1759</v>
      </c>
      <c r="B2200" s="8" t="s">
        <v>2951</v>
      </c>
      <c r="C2200" s="24">
        <v>183345</v>
      </c>
      <c r="D2200" s="25" t="s">
        <v>2906</v>
      </c>
      <c r="E2200" s="6" t="str">
        <f>IF(TicketTotals35[[#This Row],[New Tickets]]&gt;=500, "TRUE", "FALSE")</f>
        <v>TRUE</v>
      </c>
      <c r="F2200" s="28">
        <f>_xlfn.XLOOKUP(C2200,[1]Sheet1!$A$4:$A$1530,[1]Sheet1!$B$4:$B$1530)</f>
        <v>5950</v>
      </c>
      <c r="G2200" s="4">
        <f>IF(TicketTotals35[[#This Row],[New Tickets]]&gt;499, TicketTotals35[[#This Row],[New Tickets]], 0)</f>
        <v>5950</v>
      </c>
      <c r="H2200" s="3">
        <f>ROUND((TicketTotals35[[#This Row],[Billed Tickets]]/$F$5)*$F$6, 2)</f>
        <v>3885.32</v>
      </c>
      <c r="I2200" s="2">
        <f>TicketTotals35[[#This Row],[Billed Tickets]]/$F$5</f>
        <v>7.400600605381568E-4</v>
      </c>
    </row>
    <row r="2201" spans="1:9" x14ac:dyDescent="0.35">
      <c r="A2201" s="27" t="s">
        <v>1759</v>
      </c>
      <c r="B2201" s="8" t="s">
        <v>2951</v>
      </c>
      <c r="C2201" s="24">
        <v>183372</v>
      </c>
      <c r="D2201" s="26" t="s">
        <v>2907</v>
      </c>
      <c r="E2201" s="6" t="str">
        <f>IF(TicketTotals35[[#This Row],[New Tickets]]&gt;=500, "TRUE", "FALSE")</f>
        <v>FALSE</v>
      </c>
      <c r="F2201" s="28">
        <f>_xlfn.XLOOKUP(C2201,[1]Sheet1!$A$4:$A$1530,[1]Sheet1!$B$4:$B$1530)</f>
        <v>51</v>
      </c>
      <c r="G2201" s="4">
        <f>IF(TicketTotals35[[#This Row],[New Tickets]]&gt;499, TicketTotals35[[#This Row],[New Tickets]], 0)</f>
        <v>0</v>
      </c>
      <c r="H2201" s="3">
        <f>ROUND((TicketTotals35[[#This Row],[Billed Tickets]]/$F$5)*$F$6, 2)</f>
        <v>0</v>
      </c>
      <c r="I2201" s="2">
        <f>TicketTotals35[[#This Row],[Billed Tickets]]/$F$5</f>
        <v>0</v>
      </c>
    </row>
    <row r="2202" spans="1:9" x14ac:dyDescent="0.35">
      <c r="A2202" s="27" t="s">
        <v>1759</v>
      </c>
      <c r="B2202" s="8" t="s">
        <v>2951</v>
      </c>
      <c r="C2202" s="24">
        <v>183398</v>
      </c>
      <c r="D2202" s="25" t="s">
        <v>2908</v>
      </c>
      <c r="E2202" s="6" t="str">
        <f>IF(TicketTotals35[[#This Row],[New Tickets]]&gt;=500, "TRUE", "FALSE")</f>
        <v>FALSE</v>
      </c>
      <c r="F2202" s="28">
        <f>_xlfn.XLOOKUP(C2202,[1]Sheet1!$A$4:$A$1530,[1]Sheet1!$B$4:$B$1530)</f>
        <v>224</v>
      </c>
      <c r="G2202" s="4">
        <f>IF(TicketTotals35[[#This Row],[New Tickets]]&gt;499, TicketTotals35[[#This Row],[New Tickets]], 0)</f>
        <v>0</v>
      </c>
      <c r="H2202" s="3">
        <f>ROUND((TicketTotals35[[#This Row],[Billed Tickets]]/$F$5)*$F$6, 2)</f>
        <v>0</v>
      </c>
      <c r="I2202" s="2">
        <f>TicketTotals35[[#This Row],[Billed Tickets]]/$F$5</f>
        <v>0</v>
      </c>
    </row>
    <row r="2203" spans="1:9" x14ac:dyDescent="0.35">
      <c r="A2203" s="27" t="s">
        <v>1759</v>
      </c>
      <c r="B2203" s="8" t="s">
        <v>2951</v>
      </c>
      <c r="C2203" s="24">
        <v>183476</v>
      </c>
      <c r="D2203" s="26" t="s">
        <v>2916</v>
      </c>
      <c r="E2203" s="6" t="str">
        <f>IF(TicketTotals35[[#This Row],[New Tickets]]&gt;=500, "TRUE", "FALSE")</f>
        <v>FALSE</v>
      </c>
      <c r="F2203" s="28">
        <f>_xlfn.XLOOKUP(C2203,[1]Sheet1!$A$4:$A$1530,[1]Sheet1!$B$4:$B$1530)</f>
        <v>75</v>
      </c>
      <c r="G2203" s="4">
        <f>IF(TicketTotals35[[#This Row],[New Tickets]]&gt;499, TicketTotals35[[#This Row],[New Tickets]], 0)</f>
        <v>0</v>
      </c>
      <c r="H2203" s="3">
        <f>ROUND((TicketTotals35[[#This Row],[Billed Tickets]]/$F$5)*$F$6, 2)</f>
        <v>0</v>
      </c>
      <c r="I2203" s="2">
        <f>TicketTotals35[[#This Row],[Billed Tickets]]/$F$5</f>
        <v>0</v>
      </c>
    </row>
    <row r="2204" spans="1:9" x14ac:dyDescent="0.35">
      <c r="A2204" s="27" t="s">
        <v>1759</v>
      </c>
      <c r="B2204" s="8" t="s">
        <v>2951</v>
      </c>
      <c r="C2204" s="24">
        <v>183495</v>
      </c>
      <c r="D2204" s="25" t="s">
        <v>2918</v>
      </c>
      <c r="E2204" s="6" t="str">
        <f>IF(TicketTotals35[[#This Row],[New Tickets]]&gt;=500, "TRUE", "FALSE")</f>
        <v>FALSE</v>
      </c>
      <c r="F2204" s="28">
        <f>_xlfn.XLOOKUP(C2204,[1]Sheet1!$A$4:$A$1530,[1]Sheet1!$B$4:$B$1530)</f>
        <v>127</v>
      </c>
      <c r="G2204" s="4">
        <f>IF(TicketTotals35[[#This Row],[New Tickets]]&gt;499, TicketTotals35[[#This Row],[New Tickets]], 0)</f>
        <v>0</v>
      </c>
      <c r="H2204" s="3">
        <f>ROUND((TicketTotals35[[#This Row],[Billed Tickets]]/$F$5)*$F$6, 2)</f>
        <v>0</v>
      </c>
      <c r="I2204" s="2">
        <f>TicketTotals35[[#This Row],[Billed Tickets]]/$F$5</f>
        <v>0</v>
      </c>
    </row>
    <row r="2205" spans="1:9" x14ac:dyDescent="0.35">
      <c r="A2205" s="27" t="s">
        <v>1759</v>
      </c>
      <c r="B2205" s="8" t="s">
        <v>2951</v>
      </c>
      <c r="C2205" s="24">
        <v>183766</v>
      </c>
      <c r="D2205" s="26" t="s">
        <v>2917</v>
      </c>
      <c r="E2205" s="6" t="str">
        <f>IF(TicketTotals35[[#This Row],[New Tickets]]&gt;=500, "TRUE", "FALSE")</f>
        <v>FALSE</v>
      </c>
      <c r="F2205" s="28">
        <f>_xlfn.XLOOKUP(C2205,[1]Sheet1!$A$4:$A$1530,[1]Sheet1!$B$4:$B$1530)</f>
        <v>269</v>
      </c>
      <c r="G2205" s="4">
        <f>IF(TicketTotals35[[#This Row],[New Tickets]]&gt;499, TicketTotals35[[#This Row],[New Tickets]], 0)</f>
        <v>0</v>
      </c>
      <c r="H2205" s="3">
        <f>ROUND((TicketTotals35[[#This Row],[Billed Tickets]]/$F$5)*$F$6, 2)</f>
        <v>0</v>
      </c>
      <c r="I2205" s="2">
        <f>TicketTotals35[[#This Row],[Billed Tickets]]/$F$5</f>
        <v>0</v>
      </c>
    </row>
    <row r="2206" spans="1:9" x14ac:dyDescent="0.35">
      <c r="A2206" s="27" t="s">
        <v>1759</v>
      </c>
      <c r="B2206" s="8" t="s">
        <v>2951</v>
      </c>
      <c r="C2206" s="24">
        <v>183978</v>
      </c>
      <c r="D2206" s="25" t="s">
        <v>2915</v>
      </c>
      <c r="E2206" s="6" t="str">
        <f>IF(TicketTotals35[[#This Row],[New Tickets]]&gt;=500, "TRUE", "FALSE")</f>
        <v>FALSE</v>
      </c>
      <c r="F2206" s="28">
        <f>_xlfn.XLOOKUP(C2206,[1]Sheet1!$A$4:$A$1530,[1]Sheet1!$B$4:$B$1530)</f>
        <v>300</v>
      </c>
      <c r="G2206" s="4">
        <f>IF(TicketTotals35[[#This Row],[New Tickets]]&gt;499, TicketTotals35[[#This Row],[New Tickets]], 0)</f>
        <v>0</v>
      </c>
      <c r="H2206" s="3">
        <f>ROUND((TicketTotals35[[#This Row],[Billed Tickets]]/$F$5)*$F$6, 2)</f>
        <v>0</v>
      </c>
      <c r="I2206" s="2">
        <f>TicketTotals35[[#This Row],[Billed Tickets]]/$F$5</f>
        <v>0</v>
      </c>
    </row>
    <row r="2207" spans="1:9" x14ac:dyDescent="0.35">
      <c r="A2207" s="27" t="s">
        <v>1759</v>
      </c>
      <c r="B2207" s="8" t="s">
        <v>2951</v>
      </c>
      <c r="C2207" s="24">
        <v>184085</v>
      </c>
      <c r="D2207" s="26" t="s">
        <v>2909</v>
      </c>
      <c r="E2207" s="6" t="str">
        <f>IF(TicketTotals35[[#This Row],[New Tickets]]&gt;=500, "TRUE", "FALSE")</f>
        <v>TRUE</v>
      </c>
      <c r="F2207" s="28">
        <f>_xlfn.XLOOKUP(C2207,[1]Sheet1!$A$4:$A$1530,[1]Sheet1!$B$4:$B$1530)</f>
        <v>3596</v>
      </c>
      <c r="G2207" s="4">
        <f>IF(TicketTotals35[[#This Row],[New Tickets]]&gt;499, TicketTotals35[[#This Row],[New Tickets]], 0)</f>
        <v>3596</v>
      </c>
      <c r="H2207" s="3">
        <f>ROUND((TicketTotals35[[#This Row],[Billed Tickets]]/$F$5)*$F$6, 2)</f>
        <v>2348.17</v>
      </c>
      <c r="I2207" s="2">
        <f>TicketTotals35[[#This Row],[Billed Tickets]]/$F$5</f>
        <v>4.4726991221768266E-4</v>
      </c>
    </row>
    <row r="2208" spans="1:9" x14ac:dyDescent="0.35">
      <c r="A2208" s="27" t="s">
        <v>1759</v>
      </c>
      <c r="B2208" s="8" t="s">
        <v>2951</v>
      </c>
      <c r="C2208" s="24">
        <v>184929</v>
      </c>
      <c r="D2208" s="25" t="s">
        <v>2910</v>
      </c>
      <c r="E2208" s="6" t="str">
        <f>IF(TicketTotals35[[#This Row],[New Tickets]]&gt;=500, "TRUE", "FALSE")</f>
        <v>TRUE</v>
      </c>
      <c r="F2208" s="28">
        <f>_xlfn.XLOOKUP(C2208,[1]Sheet1!$A$4:$A$1530,[1]Sheet1!$B$4:$B$1530)</f>
        <v>6991</v>
      </c>
      <c r="G2208" s="4">
        <f>IF(TicketTotals35[[#This Row],[New Tickets]]&gt;499, TicketTotals35[[#This Row],[New Tickets]], 0)</f>
        <v>6991</v>
      </c>
      <c r="H2208" s="3">
        <f>ROUND((TicketTotals35[[#This Row],[Billed Tickets]]/$F$5)*$F$6, 2)</f>
        <v>4565.08</v>
      </c>
      <c r="I2208" s="2">
        <f>TicketTotals35[[#This Row],[Billed Tickets]]/$F$5</f>
        <v>8.695394761718074E-4</v>
      </c>
    </row>
    <row r="2209" spans="1:9" x14ac:dyDescent="0.35">
      <c r="A2209" s="27" t="s">
        <v>1759</v>
      </c>
      <c r="B2209" s="8" t="s">
        <v>2951</v>
      </c>
      <c r="C2209" s="24">
        <v>184981</v>
      </c>
      <c r="D2209" s="26" t="s">
        <v>2919</v>
      </c>
      <c r="E2209" s="6" t="str">
        <f>IF(TicketTotals35[[#This Row],[New Tickets]]&gt;=500, "TRUE", "FALSE")</f>
        <v>FALSE</v>
      </c>
      <c r="F2209" s="28">
        <f>_xlfn.XLOOKUP(C2209,[1]Sheet1!$A$4:$A$1530,[1]Sheet1!$B$4:$B$1530)</f>
        <v>48</v>
      </c>
      <c r="G2209" s="4">
        <f>IF(TicketTotals35[[#This Row],[New Tickets]]&gt;499, TicketTotals35[[#This Row],[New Tickets]], 0)</f>
        <v>0</v>
      </c>
      <c r="H2209" s="3">
        <f>ROUND((TicketTotals35[[#This Row],[Billed Tickets]]/$F$5)*$F$6, 2)</f>
        <v>0</v>
      </c>
      <c r="I2209" s="2">
        <f>TicketTotals35[[#This Row],[Billed Tickets]]/$F$5</f>
        <v>0</v>
      </c>
    </row>
    <row r="2210" spans="1:9" x14ac:dyDescent="0.35">
      <c r="A2210" s="27" t="s">
        <v>1759</v>
      </c>
      <c r="B2210" s="8" t="s">
        <v>2951</v>
      </c>
      <c r="C2210" s="24">
        <v>185033</v>
      </c>
      <c r="D2210" s="25" t="s">
        <v>2920</v>
      </c>
      <c r="E2210" s="6" t="str">
        <f>IF(TicketTotals35[[#This Row],[New Tickets]]&gt;=500, "TRUE", "FALSE")</f>
        <v>TRUE</v>
      </c>
      <c r="F2210" s="28">
        <f>_xlfn.XLOOKUP(C2210,[1]Sheet1!$A$4:$A$1530,[1]Sheet1!$B$4:$B$1530)</f>
        <v>2392</v>
      </c>
      <c r="G2210" s="4">
        <f>IF(TicketTotals35[[#This Row],[New Tickets]]&gt;499, TicketTotals35[[#This Row],[New Tickets]], 0)</f>
        <v>2392</v>
      </c>
      <c r="H2210" s="3">
        <f>ROUND((TicketTotals35[[#This Row],[Billed Tickets]]/$F$5)*$F$6, 2)</f>
        <v>1561.96</v>
      </c>
      <c r="I2210" s="2">
        <f>TicketTotals35[[#This Row],[Billed Tickets]]/$F$5</f>
        <v>2.9751658232054975E-4</v>
      </c>
    </row>
    <row r="2211" spans="1:9" x14ac:dyDescent="0.35">
      <c r="A2211" s="27" t="s">
        <v>1759</v>
      </c>
      <c r="B2211" s="8" t="s">
        <v>2951</v>
      </c>
      <c r="C2211" s="24">
        <v>185138</v>
      </c>
      <c r="D2211" s="26" t="s">
        <v>2921</v>
      </c>
      <c r="E2211" s="6" t="str">
        <f>IF(TicketTotals35[[#This Row],[New Tickets]]&gt;=500, "TRUE", "FALSE")</f>
        <v>FALSE</v>
      </c>
      <c r="F2211" s="28">
        <f>_xlfn.XLOOKUP(C2211,[1]Sheet1!$A$4:$A$1530,[1]Sheet1!$B$4:$B$1530)</f>
        <v>5</v>
      </c>
      <c r="G2211" s="4">
        <f>IF(TicketTotals35[[#This Row],[New Tickets]]&gt;499, TicketTotals35[[#This Row],[New Tickets]], 0)</f>
        <v>0</v>
      </c>
      <c r="H2211" s="3">
        <f>ROUND((TicketTotals35[[#This Row],[Billed Tickets]]/$F$5)*$F$6, 2)</f>
        <v>0</v>
      </c>
      <c r="I2211" s="2">
        <f>TicketTotals35[[#This Row],[Billed Tickets]]/$F$5</f>
        <v>0</v>
      </c>
    </row>
    <row r="2212" spans="1:9" x14ac:dyDescent="0.35">
      <c r="A2212" s="27" t="s">
        <v>1759</v>
      </c>
      <c r="B2212" s="8" t="s">
        <v>2951</v>
      </c>
      <c r="C2212" s="24">
        <v>185191</v>
      </c>
      <c r="D2212" s="25" t="s">
        <v>2922</v>
      </c>
      <c r="E2212" s="6" t="str">
        <f>IF(TicketTotals35[[#This Row],[New Tickets]]&gt;=500, "TRUE", "FALSE")</f>
        <v>FALSE</v>
      </c>
      <c r="F2212" s="28">
        <f>_xlfn.XLOOKUP(C2212,[1]Sheet1!$A$4:$A$1530,[1]Sheet1!$B$4:$B$1530)</f>
        <v>1</v>
      </c>
      <c r="G2212" s="4">
        <f>IF(TicketTotals35[[#This Row],[New Tickets]]&gt;499, TicketTotals35[[#This Row],[New Tickets]], 0)</f>
        <v>0</v>
      </c>
      <c r="H2212" s="3">
        <f>ROUND((TicketTotals35[[#This Row],[Billed Tickets]]/$F$5)*$F$6, 2)</f>
        <v>0</v>
      </c>
      <c r="I2212" s="2">
        <f>TicketTotals35[[#This Row],[Billed Tickets]]/$F$5</f>
        <v>0</v>
      </c>
    </row>
    <row r="2213" spans="1:9" x14ac:dyDescent="0.35">
      <c r="A2213" s="27" t="s">
        <v>1759</v>
      </c>
      <c r="B2213" s="8" t="s">
        <v>2951</v>
      </c>
      <c r="C2213" s="24">
        <v>185244</v>
      </c>
      <c r="D2213" s="26" t="s">
        <v>2923</v>
      </c>
      <c r="E2213" s="6" t="str">
        <f>IF(TicketTotals35[[#This Row],[New Tickets]]&gt;=500, "TRUE", "FALSE")</f>
        <v>FALSE</v>
      </c>
      <c r="F2213" s="28">
        <f>_xlfn.XLOOKUP(C2213,[1]Sheet1!$A$4:$A$1530,[1]Sheet1!$B$4:$B$1530)</f>
        <v>351</v>
      </c>
      <c r="G2213" s="4">
        <f>IF(TicketTotals35[[#This Row],[New Tickets]]&gt;499, TicketTotals35[[#This Row],[New Tickets]], 0)</f>
        <v>0</v>
      </c>
      <c r="H2213" s="3">
        <f>ROUND((TicketTotals35[[#This Row],[Billed Tickets]]/$F$5)*$F$6, 2)</f>
        <v>0</v>
      </c>
      <c r="I2213" s="2">
        <f>TicketTotals35[[#This Row],[Billed Tickets]]/$F$5</f>
        <v>0</v>
      </c>
    </row>
    <row r="2214" spans="1:9" x14ac:dyDescent="0.35">
      <c r="A2214" s="27" t="s">
        <v>1759</v>
      </c>
      <c r="B2214" s="8" t="s">
        <v>2951</v>
      </c>
      <c r="C2214" s="24">
        <v>185298</v>
      </c>
      <c r="D2214" s="25" t="s">
        <v>2911</v>
      </c>
      <c r="E2214" s="6" t="str">
        <f>IF(TicketTotals35[[#This Row],[New Tickets]]&gt;=500, "TRUE", "FALSE")</f>
        <v>FALSE</v>
      </c>
      <c r="F2214" s="28">
        <f>_xlfn.XLOOKUP(C2214,[1]Sheet1!$A$4:$A$1530,[1]Sheet1!$B$4:$B$1530)</f>
        <v>105</v>
      </c>
      <c r="G2214" s="4">
        <f>IF(TicketTotals35[[#This Row],[New Tickets]]&gt;499, TicketTotals35[[#This Row],[New Tickets]], 0)</f>
        <v>0</v>
      </c>
      <c r="H2214" s="3">
        <f>ROUND((TicketTotals35[[#This Row],[Billed Tickets]]/$F$5)*$F$6, 2)</f>
        <v>0</v>
      </c>
      <c r="I2214" s="2">
        <f>TicketTotals35[[#This Row],[Billed Tickets]]/$F$5</f>
        <v>0</v>
      </c>
    </row>
    <row r="2215" spans="1:9" x14ac:dyDescent="0.35">
      <c r="A2215" s="27" t="s">
        <v>1759</v>
      </c>
      <c r="B2215" s="8" t="s">
        <v>2951</v>
      </c>
      <c r="C2215" s="24">
        <v>185325</v>
      </c>
      <c r="D2215" s="26" t="s">
        <v>2913</v>
      </c>
      <c r="E2215" s="6" t="str">
        <f>IF(TicketTotals35[[#This Row],[New Tickets]]&gt;=500, "TRUE", "FALSE")</f>
        <v>FALSE</v>
      </c>
      <c r="F2215" s="28">
        <f>_xlfn.XLOOKUP(C2215,[1]Sheet1!$A$4:$A$1530,[1]Sheet1!$B$4:$B$1530)</f>
        <v>11</v>
      </c>
      <c r="G2215" s="4">
        <f>IF(TicketTotals35[[#This Row],[New Tickets]]&gt;499, TicketTotals35[[#This Row],[New Tickets]], 0)</f>
        <v>0</v>
      </c>
      <c r="H2215" s="3">
        <f>ROUND((TicketTotals35[[#This Row],[Billed Tickets]]/$F$5)*$F$6, 2)</f>
        <v>0</v>
      </c>
      <c r="I2215" s="2">
        <f>TicketTotals35[[#This Row],[Billed Tickets]]/$F$5</f>
        <v>0</v>
      </c>
    </row>
    <row r="2216" spans="1:9" x14ac:dyDescent="0.35">
      <c r="A2216" s="27" t="s">
        <v>1759</v>
      </c>
      <c r="B2216" s="8" t="s">
        <v>2951</v>
      </c>
      <c r="C2216" s="24">
        <v>185350</v>
      </c>
      <c r="D2216" s="25" t="s">
        <v>2914</v>
      </c>
      <c r="E2216" s="6" t="str">
        <f>IF(TicketTotals35[[#This Row],[New Tickets]]&gt;=500, "TRUE", "FALSE")</f>
        <v>TRUE</v>
      </c>
      <c r="F2216" s="28">
        <f>_xlfn.XLOOKUP(C2216,[1]Sheet1!$A$4:$A$1530,[1]Sheet1!$B$4:$B$1530)</f>
        <v>7652</v>
      </c>
      <c r="G2216" s="4">
        <f>IF(TicketTotals35[[#This Row],[New Tickets]]&gt;499, TicketTotals35[[#This Row],[New Tickets]], 0)</f>
        <v>7652</v>
      </c>
      <c r="H2216" s="3">
        <f>ROUND((TicketTotals35[[#This Row],[Billed Tickets]]/$F$5)*$F$6, 2)</f>
        <v>4996.71</v>
      </c>
      <c r="I2216" s="2">
        <f>TicketTotals35[[#This Row],[Billed Tickets]]/$F$5</f>
        <v>9.5175455180470173E-4</v>
      </c>
    </row>
    <row r="2217" spans="1:9" x14ac:dyDescent="0.35">
      <c r="A2217" s="27" t="s">
        <v>1759</v>
      </c>
      <c r="B2217" s="8" t="s">
        <v>2951</v>
      </c>
      <c r="C2217" s="24">
        <v>185455</v>
      </c>
      <c r="D2217" s="26" t="s">
        <v>2924</v>
      </c>
      <c r="E2217" s="6" t="str">
        <f>IF(TicketTotals35[[#This Row],[New Tickets]]&gt;=500, "TRUE", "FALSE")</f>
        <v>FALSE</v>
      </c>
      <c r="F2217" s="28">
        <f>_xlfn.XLOOKUP(C2217,[1]Sheet1!$A$4:$A$1530,[1]Sheet1!$B$4:$B$1530)</f>
        <v>8</v>
      </c>
      <c r="G2217" s="4">
        <f>IF(TicketTotals35[[#This Row],[New Tickets]]&gt;499, TicketTotals35[[#This Row],[New Tickets]], 0)</f>
        <v>0</v>
      </c>
      <c r="H2217" s="3">
        <f>ROUND((TicketTotals35[[#This Row],[Billed Tickets]]/$F$5)*$F$6, 2)</f>
        <v>0</v>
      </c>
      <c r="I2217" s="2">
        <f>TicketTotals35[[#This Row],[Billed Tickets]]/$F$5</f>
        <v>0</v>
      </c>
    </row>
    <row r="2218" spans="1:9" x14ac:dyDescent="0.35">
      <c r="A2218" s="27" t="s">
        <v>1759</v>
      </c>
      <c r="B2218" s="8" t="s">
        <v>2951</v>
      </c>
      <c r="C2218" s="24">
        <v>185666</v>
      </c>
      <c r="D2218" s="25" t="s">
        <v>2925</v>
      </c>
      <c r="E2218" s="6" t="str">
        <f>IF(TicketTotals35[[#This Row],[New Tickets]]&gt;=500, "TRUE", "FALSE")</f>
        <v>TRUE</v>
      </c>
      <c r="F2218" s="28">
        <f>_xlfn.XLOOKUP(C2218,[1]Sheet1!$A$4:$A$1530,[1]Sheet1!$B$4:$B$1530)</f>
        <v>1247</v>
      </c>
      <c r="G2218" s="4">
        <f>IF(TicketTotals35[[#This Row],[New Tickets]]&gt;499, TicketTotals35[[#This Row],[New Tickets]], 0)</f>
        <v>1247</v>
      </c>
      <c r="H2218" s="3">
        <f>ROUND((TicketTotals35[[#This Row],[Billed Tickets]]/$F$5)*$F$6, 2)</f>
        <v>814.28</v>
      </c>
      <c r="I2218" s="2">
        <f>TicketTotals35[[#This Row],[Billed Tickets]]/$F$5</f>
        <v>1.5510166310774478E-4</v>
      </c>
    </row>
    <row r="2219" spans="1:9" x14ac:dyDescent="0.35">
      <c r="A2219" s="27" t="s">
        <v>1759</v>
      </c>
      <c r="B2219" s="8" t="s">
        <v>2951</v>
      </c>
      <c r="C2219" s="24">
        <v>185681</v>
      </c>
      <c r="D2219" s="26" t="s">
        <v>2926</v>
      </c>
      <c r="E2219" s="6" t="str">
        <f>IF(TicketTotals35[[#This Row],[New Tickets]]&gt;=500, "TRUE", "FALSE")</f>
        <v>FALSE</v>
      </c>
      <c r="F2219" s="28">
        <f>_xlfn.XLOOKUP(C2219,[1]Sheet1!$A$4:$A$1530,[1]Sheet1!$B$4:$B$1530)</f>
        <v>1</v>
      </c>
      <c r="G2219" s="4">
        <f>IF(TicketTotals35[[#This Row],[New Tickets]]&gt;499, TicketTotals35[[#This Row],[New Tickets]], 0)</f>
        <v>0</v>
      </c>
      <c r="H2219" s="3">
        <f>ROUND((TicketTotals35[[#This Row],[Billed Tickets]]/$F$5)*$F$6, 2)</f>
        <v>0</v>
      </c>
      <c r="I2219" s="2">
        <f>TicketTotals35[[#This Row],[Billed Tickets]]/$F$5</f>
        <v>0</v>
      </c>
    </row>
    <row r="2220" spans="1:9" x14ac:dyDescent="0.35">
      <c r="A2220" s="27" t="s">
        <v>1759</v>
      </c>
      <c r="B2220" s="8" t="s">
        <v>2951</v>
      </c>
      <c r="C2220" s="24">
        <v>185686</v>
      </c>
      <c r="D2220" s="25" t="s">
        <v>2927</v>
      </c>
      <c r="E2220" s="6" t="str">
        <f>IF(TicketTotals35[[#This Row],[New Tickets]]&gt;=500, "TRUE", "FALSE")</f>
        <v>FALSE</v>
      </c>
      <c r="F2220" s="28">
        <f>_xlfn.XLOOKUP(C2220,[1]Sheet1!$A$4:$A$1530,[1]Sheet1!$B$4:$B$1530)</f>
        <v>189</v>
      </c>
      <c r="G2220" s="4">
        <f>IF(TicketTotals35[[#This Row],[New Tickets]]&gt;499, TicketTotals35[[#This Row],[New Tickets]], 0)</f>
        <v>0</v>
      </c>
      <c r="H2220" s="3">
        <f>ROUND((TicketTotals35[[#This Row],[Billed Tickets]]/$F$5)*$F$6, 2)</f>
        <v>0</v>
      </c>
      <c r="I2220" s="2">
        <f>TicketTotals35[[#This Row],[Billed Tickets]]/$F$5</f>
        <v>0</v>
      </c>
    </row>
    <row r="2221" spans="1:9" x14ac:dyDescent="0.35">
      <c r="A2221" s="27" t="s">
        <v>1759</v>
      </c>
      <c r="B2221" s="8" t="s">
        <v>2951</v>
      </c>
      <c r="C2221" s="24">
        <v>185705</v>
      </c>
      <c r="D2221" s="26" t="s">
        <v>2928</v>
      </c>
      <c r="E2221" s="6" t="str">
        <f>IF(TicketTotals35[[#This Row],[New Tickets]]&gt;=500, "TRUE", "FALSE")</f>
        <v>FALSE</v>
      </c>
      <c r="F2221" s="28">
        <f>_xlfn.XLOOKUP(C2221,[1]Sheet1!$A$4:$A$1530,[1]Sheet1!$B$4:$B$1530)</f>
        <v>21</v>
      </c>
      <c r="G2221" s="4">
        <f>IF(TicketTotals35[[#This Row],[New Tickets]]&gt;499, TicketTotals35[[#This Row],[New Tickets]], 0)</f>
        <v>0</v>
      </c>
      <c r="H2221" s="3">
        <f>ROUND((TicketTotals35[[#This Row],[Billed Tickets]]/$F$5)*$F$6, 2)</f>
        <v>0</v>
      </c>
      <c r="I2221" s="2">
        <f>TicketTotals35[[#This Row],[Billed Tickets]]/$F$5</f>
        <v>0</v>
      </c>
    </row>
    <row r="2222" spans="1:9" ht="31" x14ac:dyDescent="0.35">
      <c r="A2222" s="27" t="s">
        <v>1759</v>
      </c>
      <c r="B2222" s="8" t="s">
        <v>2951</v>
      </c>
      <c r="C2222" s="24">
        <v>185718</v>
      </c>
      <c r="D2222" s="25" t="s">
        <v>2929</v>
      </c>
      <c r="E2222" s="6" t="str">
        <f>IF(TicketTotals35[[#This Row],[New Tickets]]&gt;=500, "TRUE", "FALSE")</f>
        <v>FALSE</v>
      </c>
      <c r="F2222" s="28">
        <f>_xlfn.XLOOKUP(C2222,[1]Sheet1!$A$4:$A$1530,[1]Sheet1!$B$4:$B$1530)</f>
        <v>9</v>
      </c>
      <c r="G2222" s="4">
        <f>IF(TicketTotals35[[#This Row],[New Tickets]]&gt;499, TicketTotals35[[#This Row],[New Tickets]], 0)</f>
        <v>0</v>
      </c>
      <c r="H2222" s="3">
        <f>ROUND((TicketTotals35[[#This Row],[Billed Tickets]]/$F$5)*$F$6, 2)</f>
        <v>0</v>
      </c>
      <c r="I2222" s="2">
        <f>TicketTotals35[[#This Row],[Billed Tickets]]/$F$5</f>
        <v>0</v>
      </c>
    </row>
    <row r="2223" spans="1:9" x14ac:dyDescent="0.35">
      <c r="A2223" s="27" t="s">
        <v>1759</v>
      </c>
      <c r="B2223" s="8" t="s">
        <v>2951</v>
      </c>
      <c r="C2223" s="24">
        <v>185771</v>
      </c>
      <c r="D2223" s="26" t="s">
        <v>2930</v>
      </c>
      <c r="E2223" s="6" t="str">
        <f>IF(TicketTotals35[[#This Row],[New Tickets]]&gt;=500, "TRUE", "FALSE")</f>
        <v>FALSE</v>
      </c>
      <c r="F2223" s="28">
        <f>_xlfn.XLOOKUP(C2223,[1]Sheet1!$A$4:$A$1530,[1]Sheet1!$B$4:$B$1530)</f>
        <v>210</v>
      </c>
      <c r="G2223" s="4">
        <f>IF(TicketTotals35[[#This Row],[New Tickets]]&gt;499, TicketTotals35[[#This Row],[New Tickets]], 0)</f>
        <v>0</v>
      </c>
      <c r="H2223" s="3">
        <f>ROUND((TicketTotals35[[#This Row],[Billed Tickets]]/$F$5)*$F$6, 2)</f>
        <v>0</v>
      </c>
      <c r="I2223" s="2">
        <f>TicketTotals35[[#This Row],[Billed Tickets]]/$F$5</f>
        <v>0</v>
      </c>
    </row>
    <row r="2224" spans="1:9" x14ac:dyDescent="0.35">
      <c r="A2224" s="27" t="s">
        <v>1759</v>
      </c>
      <c r="B2224" s="8" t="s">
        <v>2951</v>
      </c>
      <c r="C2224" s="24">
        <v>185824</v>
      </c>
      <c r="D2224" s="25" t="s">
        <v>2931</v>
      </c>
      <c r="E2224" s="6" t="str">
        <f>IF(TicketTotals35[[#This Row],[New Tickets]]&gt;=500, "TRUE", "FALSE")</f>
        <v>FALSE</v>
      </c>
      <c r="F2224" s="28">
        <f>_xlfn.XLOOKUP(C2224,[1]Sheet1!$A$4:$A$1530,[1]Sheet1!$B$4:$B$1530)</f>
        <v>161</v>
      </c>
      <c r="G2224" s="4">
        <f>IF(TicketTotals35[[#This Row],[New Tickets]]&gt;499, TicketTotals35[[#This Row],[New Tickets]], 0)</f>
        <v>0</v>
      </c>
      <c r="H2224" s="3">
        <f>ROUND((TicketTotals35[[#This Row],[Billed Tickets]]/$F$5)*$F$6, 2)</f>
        <v>0</v>
      </c>
      <c r="I2224" s="2">
        <f>TicketTotals35[[#This Row],[Billed Tickets]]/$F$5</f>
        <v>0</v>
      </c>
    </row>
    <row r="2225" spans="1:9" x14ac:dyDescent="0.35">
      <c r="A2225" s="27" t="s">
        <v>1759</v>
      </c>
      <c r="B2225" s="8" t="s">
        <v>2951</v>
      </c>
      <c r="C2225" s="24">
        <v>185877</v>
      </c>
      <c r="D2225" s="26" t="s">
        <v>2932</v>
      </c>
      <c r="E2225" s="6" t="str">
        <f>IF(TicketTotals35[[#This Row],[New Tickets]]&gt;=500, "TRUE", "FALSE")</f>
        <v>TRUE</v>
      </c>
      <c r="F2225" s="28">
        <f>_xlfn.XLOOKUP(C2225,[1]Sheet1!$A$4:$A$1530,[1]Sheet1!$B$4:$B$1530)</f>
        <v>1258</v>
      </c>
      <c r="G2225" s="4">
        <f>IF(TicketTotals35[[#This Row],[New Tickets]]&gt;499, TicketTotals35[[#This Row],[New Tickets]], 0)</f>
        <v>1258</v>
      </c>
      <c r="H2225" s="3">
        <f>ROUND((TicketTotals35[[#This Row],[Billed Tickets]]/$F$5)*$F$6, 2)</f>
        <v>821.47</v>
      </c>
      <c r="I2225" s="2">
        <f>TicketTotals35[[#This Row],[Billed Tickets]]/$F$5</f>
        <v>1.5646984137092457E-4</v>
      </c>
    </row>
    <row r="2226" spans="1:9" x14ac:dyDescent="0.35">
      <c r="A2226" s="27" t="s">
        <v>1759</v>
      </c>
      <c r="B2226" s="8" t="s">
        <v>2951</v>
      </c>
      <c r="C2226" s="24">
        <v>185900</v>
      </c>
      <c r="D2226" s="25" t="s">
        <v>2933</v>
      </c>
      <c r="E2226" s="6" t="str">
        <f>IF(TicketTotals35[[#This Row],[New Tickets]]&gt;=500, "TRUE", "FALSE")</f>
        <v>FALSE</v>
      </c>
      <c r="F2226" s="28">
        <f>_xlfn.XLOOKUP(C2226,[1]Sheet1!$A$4:$A$1530,[1]Sheet1!$B$4:$B$1530)</f>
        <v>37</v>
      </c>
      <c r="G2226" s="4">
        <f>IF(TicketTotals35[[#This Row],[New Tickets]]&gt;499, TicketTotals35[[#This Row],[New Tickets]], 0)</f>
        <v>0</v>
      </c>
      <c r="H2226" s="3">
        <f>ROUND((TicketTotals35[[#This Row],[Billed Tickets]]/$F$5)*$F$6, 2)</f>
        <v>0</v>
      </c>
      <c r="I2226" s="2">
        <f>TicketTotals35[[#This Row],[Billed Tickets]]/$F$5</f>
        <v>0</v>
      </c>
    </row>
    <row r="2227" spans="1:9" x14ac:dyDescent="0.35">
      <c r="A2227" s="27" t="s">
        <v>1759</v>
      </c>
      <c r="B2227" s="8" t="s">
        <v>2951</v>
      </c>
      <c r="C2227" s="24">
        <v>185930</v>
      </c>
      <c r="D2227" s="26" t="s">
        <v>2934</v>
      </c>
      <c r="E2227" s="6" t="str">
        <f>IF(TicketTotals35[[#This Row],[New Tickets]]&gt;=500, "TRUE", "FALSE")</f>
        <v>FALSE</v>
      </c>
      <c r="F2227" s="28">
        <f>_xlfn.XLOOKUP(C2227,[1]Sheet1!$A$4:$A$1530,[1]Sheet1!$B$4:$B$1530)</f>
        <v>189</v>
      </c>
      <c r="G2227" s="4">
        <f>IF(TicketTotals35[[#This Row],[New Tickets]]&gt;499, TicketTotals35[[#This Row],[New Tickets]], 0)</f>
        <v>0</v>
      </c>
      <c r="H2227" s="3">
        <f>ROUND((TicketTotals35[[#This Row],[Billed Tickets]]/$F$5)*$F$6, 2)</f>
        <v>0</v>
      </c>
      <c r="I2227" s="2">
        <f>TicketTotals35[[#This Row],[Billed Tickets]]/$F$5</f>
        <v>0</v>
      </c>
    </row>
    <row r="2228" spans="1:9" x14ac:dyDescent="0.35">
      <c r="A2228" s="27" t="s">
        <v>1759</v>
      </c>
      <c r="B2228" s="8" t="s">
        <v>2951</v>
      </c>
      <c r="C2228" s="24">
        <v>186124</v>
      </c>
      <c r="D2228" s="25" t="s">
        <v>2935</v>
      </c>
      <c r="E2228" s="6" t="str">
        <f>IF(TicketTotals35[[#This Row],[New Tickets]]&gt;=500, "TRUE", "FALSE")</f>
        <v>FALSE</v>
      </c>
      <c r="F2228" s="28">
        <f>_xlfn.XLOOKUP(C2228,[1]Sheet1!$A$4:$A$1530,[1]Sheet1!$B$4:$B$1530)</f>
        <v>219</v>
      </c>
      <c r="G2228" s="4">
        <f>IF(TicketTotals35[[#This Row],[New Tickets]]&gt;499, TicketTotals35[[#This Row],[New Tickets]], 0)</f>
        <v>0</v>
      </c>
      <c r="H2228" s="3">
        <f>ROUND((TicketTotals35[[#This Row],[Billed Tickets]]/$F$5)*$F$6, 2)</f>
        <v>0</v>
      </c>
      <c r="I2228" s="2">
        <f>TicketTotals35[[#This Row],[Billed Tickets]]/$F$5</f>
        <v>0</v>
      </c>
    </row>
    <row r="2229" spans="1:9" x14ac:dyDescent="0.35">
      <c r="A2229" s="27" t="s">
        <v>1759</v>
      </c>
      <c r="B2229" s="8" t="s">
        <v>2951</v>
      </c>
      <c r="C2229" s="24">
        <v>186142</v>
      </c>
      <c r="D2229" s="26" t="s">
        <v>2936</v>
      </c>
      <c r="E2229" s="6" t="str">
        <f>IF(TicketTotals35[[#This Row],[New Tickets]]&gt;=500, "TRUE", "FALSE")</f>
        <v>TRUE</v>
      </c>
      <c r="F2229" s="28">
        <f>_xlfn.XLOOKUP(C2229,[1]Sheet1!$A$4:$A$1530,[1]Sheet1!$B$4:$B$1530)</f>
        <v>1003</v>
      </c>
      <c r="G2229" s="4">
        <f>IF(TicketTotals35[[#This Row],[New Tickets]]&gt;499, TicketTotals35[[#This Row],[New Tickets]], 0)</f>
        <v>1003</v>
      </c>
      <c r="H2229" s="3">
        <f>ROUND((TicketTotals35[[#This Row],[Billed Tickets]]/$F$5)*$F$6, 2)</f>
        <v>654.95000000000005</v>
      </c>
      <c r="I2229" s="2">
        <f>TicketTotals35[[#This Row],[Billed Tickets]]/$F$5</f>
        <v>1.2475298163357499E-4</v>
      </c>
    </row>
    <row r="2230" spans="1:9" x14ac:dyDescent="0.35">
      <c r="A2230" s="27" t="s">
        <v>1759</v>
      </c>
      <c r="B2230" s="8" t="s">
        <v>2951</v>
      </c>
      <c r="C2230" s="24">
        <v>186160</v>
      </c>
      <c r="D2230" s="25" t="s">
        <v>2938</v>
      </c>
      <c r="E2230" s="6" t="str">
        <f>IF(TicketTotals35[[#This Row],[New Tickets]]&gt;=500, "TRUE", "FALSE")</f>
        <v>FALSE</v>
      </c>
      <c r="F2230" s="28">
        <f>_xlfn.XLOOKUP(C2230,[1]Sheet1!$A$4:$A$1530,[1]Sheet1!$B$4:$B$1530)</f>
        <v>99</v>
      </c>
      <c r="G2230" s="4">
        <f>IF(TicketTotals35[[#This Row],[New Tickets]]&gt;499, TicketTotals35[[#This Row],[New Tickets]], 0)</f>
        <v>0</v>
      </c>
      <c r="H2230" s="3">
        <f>ROUND((TicketTotals35[[#This Row],[Billed Tickets]]/$F$5)*$F$6, 2)</f>
        <v>0</v>
      </c>
      <c r="I2230" s="2">
        <f>TicketTotals35[[#This Row],[Billed Tickets]]/$F$5</f>
        <v>0</v>
      </c>
    </row>
    <row r="2231" spans="1:9" x14ac:dyDescent="0.35">
      <c r="A2231" s="27" t="s">
        <v>1759</v>
      </c>
      <c r="B2231" s="8" t="s">
        <v>2951</v>
      </c>
      <c r="C2231" s="24">
        <v>186196</v>
      </c>
      <c r="D2231" s="26" t="s">
        <v>2939</v>
      </c>
      <c r="E2231" s="6" t="str">
        <f>IF(TicketTotals35[[#This Row],[New Tickets]]&gt;=500, "TRUE", "FALSE")</f>
        <v>FALSE</v>
      </c>
      <c r="F2231" s="28">
        <f>_xlfn.XLOOKUP(C2231,[1]Sheet1!$A$4:$A$1530,[1]Sheet1!$B$4:$B$1530)</f>
        <v>22</v>
      </c>
      <c r="G2231" s="4">
        <f>IF(TicketTotals35[[#This Row],[New Tickets]]&gt;499, TicketTotals35[[#This Row],[New Tickets]], 0)</f>
        <v>0</v>
      </c>
      <c r="H2231" s="3">
        <f>ROUND((TicketTotals35[[#This Row],[Billed Tickets]]/$F$5)*$F$6, 2)</f>
        <v>0</v>
      </c>
      <c r="I2231" s="2">
        <f>TicketTotals35[[#This Row],[Billed Tickets]]/$F$5</f>
        <v>0</v>
      </c>
    </row>
    <row r="2232" spans="1:9" x14ac:dyDescent="0.35">
      <c r="A2232" s="27" t="s">
        <v>1759</v>
      </c>
      <c r="B2232" s="8" t="s">
        <v>2951</v>
      </c>
      <c r="C2232" s="24">
        <v>186268</v>
      </c>
      <c r="D2232" s="25" t="s">
        <v>2940</v>
      </c>
      <c r="E2232" s="6" t="str">
        <f>IF(TicketTotals35[[#This Row],[New Tickets]]&gt;=500, "TRUE", "FALSE")</f>
        <v>FALSE</v>
      </c>
      <c r="F2232" s="28">
        <f>_xlfn.XLOOKUP(C2232,[1]Sheet1!$A$4:$A$1530,[1]Sheet1!$B$4:$B$1530)</f>
        <v>47</v>
      </c>
      <c r="G2232" s="4">
        <f>IF(TicketTotals35[[#This Row],[New Tickets]]&gt;499, TicketTotals35[[#This Row],[New Tickets]], 0)</f>
        <v>0</v>
      </c>
      <c r="H2232" s="3">
        <f>ROUND((TicketTotals35[[#This Row],[Billed Tickets]]/$F$5)*$F$6, 2)</f>
        <v>0</v>
      </c>
      <c r="I2232" s="2">
        <f>TicketTotals35[[#This Row],[Billed Tickets]]/$F$5</f>
        <v>0</v>
      </c>
    </row>
    <row r="2233" spans="1:9" x14ac:dyDescent="0.35">
      <c r="A2233" s="27" t="s">
        <v>1759</v>
      </c>
      <c r="B2233" s="8" t="s">
        <v>2951</v>
      </c>
      <c r="C2233" s="24">
        <v>186317</v>
      </c>
      <c r="D2233" s="26" t="s">
        <v>2941</v>
      </c>
      <c r="E2233" s="6" t="str">
        <f>IF(TicketTotals35[[#This Row],[New Tickets]]&gt;=500, "TRUE", "FALSE")</f>
        <v>FALSE</v>
      </c>
      <c r="F2233" s="28">
        <f>_xlfn.XLOOKUP(C2233,[1]Sheet1!$A$4:$A$1530,[1]Sheet1!$B$4:$B$1530)</f>
        <v>18</v>
      </c>
      <c r="G2233" s="4">
        <f>IF(TicketTotals35[[#This Row],[New Tickets]]&gt;499, TicketTotals35[[#This Row],[New Tickets]], 0)</f>
        <v>0</v>
      </c>
      <c r="H2233" s="3">
        <f>ROUND((TicketTotals35[[#This Row],[Billed Tickets]]/$F$5)*$F$6, 2)</f>
        <v>0</v>
      </c>
      <c r="I2233" s="2">
        <f>TicketTotals35[[#This Row],[Billed Tickets]]/$F$5</f>
        <v>0</v>
      </c>
    </row>
    <row r="2234" spans="1:9" x14ac:dyDescent="0.35">
      <c r="A2234" s="27" t="s">
        <v>1759</v>
      </c>
      <c r="B2234" s="8" t="s">
        <v>2951</v>
      </c>
      <c r="C2234" s="24">
        <v>186364</v>
      </c>
      <c r="D2234" s="25" t="s">
        <v>3119</v>
      </c>
      <c r="E2234" s="6" t="str">
        <f>IF(TicketTotals35[[#This Row],[New Tickets]]&gt;=500, "TRUE", "FALSE")</f>
        <v>FALSE</v>
      </c>
      <c r="F2234" s="28">
        <f>_xlfn.XLOOKUP(C2234,[1]Sheet1!$A$4:$A$1530,[1]Sheet1!$B$4:$B$1530)</f>
        <v>6</v>
      </c>
      <c r="G2234" s="4">
        <f>IF(TicketTotals35[[#This Row],[New Tickets]]&gt;499, TicketTotals35[[#This Row],[New Tickets]], 0)</f>
        <v>0</v>
      </c>
      <c r="H2234" s="3">
        <f>ROUND((TicketTotals35[[#This Row],[Billed Tickets]]/$F$5)*$F$6, 2)</f>
        <v>0</v>
      </c>
      <c r="I2234" s="2">
        <f>TicketTotals35[[#This Row],[Billed Tickets]]/$F$5</f>
        <v>0</v>
      </c>
    </row>
    <row r="2235" spans="1:9" x14ac:dyDescent="0.35">
      <c r="A2235" s="27" t="s">
        <v>1759</v>
      </c>
      <c r="B2235" s="8" t="s">
        <v>2951</v>
      </c>
      <c r="C2235" s="24">
        <v>186443</v>
      </c>
      <c r="D2235" s="26" t="s">
        <v>2942</v>
      </c>
      <c r="E2235" s="6" t="str">
        <f>IF(TicketTotals35[[#This Row],[New Tickets]]&gt;=500, "TRUE", "FALSE")</f>
        <v>FALSE</v>
      </c>
      <c r="F2235" s="28">
        <f>_xlfn.XLOOKUP(C2235,[1]Sheet1!$A$4:$A$1530,[1]Sheet1!$B$4:$B$1530)</f>
        <v>137</v>
      </c>
      <c r="G2235" s="4">
        <f>IF(TicketTotals35[[#This Row],[New Tickets]]&gt;499, TicketTotals35[[#This Row],[New Tickets]], 0)</f>
        <v>0</v>
      </c>
      <c r="H2235" s="3">
        <f>ROUND((TicketTotals35[[#This Row],[Billed Tickets]]/$F$5)*$F$6, 2)</f>
        <v>0</v>
      </c>
      <c r="I2235" s="2">
        <f>TicketTotals35[[#This Row],[Billed Tickets]]/$F$5</f>
        <v>0</v>
      </c>
    </row>
    <row r="2236" spans="1:9" x14ac:dyDescent="0.35">
      <c r="A2236" s="27" t="s">
        <v>1759</v>
      </c>
      <c r="B2236" s="8" t="s">
        <v>2951</v>
      </c>
      <c r="C2236" s="24">
        <v>186494</v>
      </c>
      <c r="D2236" s="25" t="s">
        <v>2943</v>
      </c>
      <c r="E2236" s="6" t="str">
        <f>IF(TicketTotals35[[#This Row],[New Tickets]]&gt;=500, "TRUE", "FALSE")</f>
        <v>FALSE</v>
      </c>
      <c r="F2236" s="28">
        <f>_xlfn.XLOOKUP(C2236,[1]Sheet1!$A$4:$A$1530,[1]Sheet1!$B$4:$B$1530)</f>
        <v>13</v>
      </c>
      <c r="G2236" s="4">
        <f>IF(TicketTotals35[[#This Row],[New Tickets]]&gt;499, TicketTotals35[[#This Row],[New Tickets]], 0)</f>
        <v>0</v>
      </c>
      <c r="H2236" s="3">
        <f>ROUND((TicketTotals35[[#This Row],[Billed Tickets]]/$F$5)*$F$6, 2)</f>
        <v>0</v>
      </c>
      <c r="I2236" s="2">
        <f>TicketTotals35[[#This Row],[Billed Tickets]]/$F$5</f>
        <v>0</v>
      </c>
    </row>
    <row r="2237" spans="1:9" x14ac:dyDescent="0.35">
      <c r="A2237" s="27" t="s">
        <v>1759</v>
      </c>
      <c r="B2237" s="8" t="s">
        <v>2951</v>
      </c>
      <c r="C2237" s="24">
        <v>186506</v>
      </c>
      <c r="D2237" s="26" t="s">
        <v>2944</v>
      </c>
      <c r="E2237" s="6" t="str">
        <f>IF(TicketTotals35[[#This Row],[New Tickets]]&gt;=500, "TRUE", "FALSE")</f>
        <v>FALSE</v>
      </c>
      <c r="F2237" s="28">
        <f>_xlfn.XLOOKUP(C2237,[1]Sheet1!$A$4:$A$1530,[1]Sheet1!$B$4:$B$1530)</f>
        <v>19</v>
      </c>
      <c r="G2237" s="4">
        <f>IF(TicketTotals35[[#This Row],[New Tickets]]&gt;499, TicketTotals35[[#This Row],[New Tickets]], 0)</f>
        <v>0</v>
      </c>
      <c r="H2237" s="3">
        <f>ROUND((TicketTotals35[[#This Row],[Billed Tickets]]/$F$5)*$F$6, 2)</f>
        <v>0</v>
      </c>
      <c r="I2237" s="2">
        <f>TicketTotals35[[#This Row],[Billed Tickets]]/$F$5</f>
        <v>0</v>
      </c>
    </row>
    <row r="2238" spans="1:9" x14ac:dyDescent="0.35">
      <c r="A2238" s="27" t="s">
        <v>1759</v>
      </c>
      <c r="B2238" s="8" t="s">
        <v>2951</v>
      </c>
      <c r="C2238" s="24">
        <v>186545</v>
      </c>
      <c r="D2238" s="25" t="s">
        <v>2945</v>
      </c>
      <c r="E2238" s="6" t="str">
        <f>IF(TicketTotals35[[#This Row],[New Tickets]]&gt;=500, "TRUE", "FALSE")</f>
        <v>FALSE</v>
      </c>
      <c r="F2238" s="28">
        <f>_xlfn.XLOOKUP(C2238,[1]Sheet1!$A$4:$A$1530,[1]Sheet1!$B$4:$B$1530)</f>
        <v>369</v>
      </c>
      <c r="G2238" s="4">
        <f>IF(TicketTotals35[[#This Row],[New Tickets]]&gt;499, TicketTotals35[[#This Row],[New Tickets]], 0)</f>
        <v>0</v>
      </c>
      <c r="H2238" s="3">
        <f>ROUND((TicketTotals35[[#This Row],[Billed Tickets]]/$F$5)*$F$6, 2)</f>
        <v>0</v>
      </c>
      <c r="I2238" s="2">
        <f>TicketTotals35[[#This Row],[Billed Tickets]]/$F$5</f>
        <v>0</v>
      </c>
    </row>
    <row r="2239" spans="1:9" x14ac:dyDescent="0.35">
      <c r="A2239" s="27" t="s">
        <v>1759</v>
      </c>
      <c r="B2239" s="8" t="s">
        <v>2951</v>
      </c>
      <c r="C2239" s="24">
        <v>186558</v>
      </c>
      <c r="D2239" s="26" t="s">
        <v>2947</v>
      </c>
      <c r="E2239" s="6" t="str">
        <f>IF(TicketTotals35[[#This Row],[New Tickets]]&gt;=500, "TRUE", "FALSE")</f>
        <v>FALSE</v>
      </c>
      <c r="F2239" s="28">
        <f>_xlfn.XLOOKUP(C2239,[1]Sheet1!$A$4:$A$1530,[1]Sheet1!$B$4:$B$1530)</f>
        <v>19</v>
      </c>
      <c r="G2239" s="4">
        <f>IF(TicketTotals35[[#This Row],[New Tickets]]&gt;499, TicketTotals35[[#This Row],[New Tickets]], 0)</f>
        <v>0</v>
      </c>
      <c r="H2239" s="3">
        <f>ROUND((TicketTotals35[[#This Row],[Billed Tickets]]/$F$5)*$F$6, 2)</f>
        <v>0</v>
      </c>
      <c r="I2239" s="2">
        <f>TicketTotals35[[#This Row],[Billed Tickets]]/$F$5</f>
        <v>0</v>
      </c>
    </row>
    <row r="2240" spans="1:9" x14ac:dyDescent="0.35">
      <c r="A2240" s="27" t="s">
        <v>1759</v>
      </c>
      <c r="B2240" s="8" t="s">
        <v>2951</v>
      </c>
      <c r="C2240" s="24">
        <v>186572</v>
      </c>
      <c r="D2240" s="25" t="s">
        <v>2946</v>
      </c>
      <c r="E2240" s="6" t="str">
        <f>IF(TicketTotals35[[#This Row],[New Tickets]]&gt;=500, "TRUE", "FALSE")</f>
        <v>TRUE</v>
      </c>
      <c r="F2240" s="28">
        <f>_xlfn.XLOOKUP(C2240,[1]Sheet1!$A$4:$A$1530,[1]Sheet1!$B$4:$B$1530)</f>
        <v>755</v>
      </c>
      <c r="G2240" s="4">
        <f>IF(TicketTotals35[[#This Row],[New Tickets]]&gt;499, TicketTotals35[[#This Row],[New Tickets]], 0)</f>
        <v>755</v>
      </c>
      <c r="H2240" s="3">
        <f>ROUND((TicketTotals35[[#This Row],[Billed Tickets]]/$F$5)*$F$6, 2)</f>
        <v>493.01</v>
      </c>
      <c r="I2240" s="2">
        <f>TicketTotals35[[#This Row],[Billed Tickets]]/$F$5</f>
        <v>9.390678079097619E-5</v>
      </c>
    </row>
    <row r="2241" spans="1:9" x14ac:dyDescent="0.35">
      <c r="A2241" s="27" t="s">
        <v>1759</v>
      </c>
      <c r="B2241" s="8" t="s">
        <v>2951</v>
      </c>
      <c r="C2241" s="24">
        <v>186574</v>
      </c>
      <c r="D2241" s="26" t="s">
        <v>3120</v>
      </c>
      <c r="E2241" s="6" t="str">
        <f>IF(TicketTotals35[[#This Row],[New Tickets]]&gt;=500, "TRUE", "FALSE")</f>
        <v>TRUE</v>
      </c>
      <c r="F2241" s="28">
        <f>_xlfn.XLOOKUP(C2241,[1]Sheet1!$A$4:$A$1530,[1]Sheet1!$B$4:$B$1530)</f>
        <v>16337</v>
      </c>
      <c r="G2241" s="4">
        <f>IF(TicketTotals35[[#This Row],[New Tickets]]&gt;499, TicketTotals35[[#This Row],[New Tickets]], 0)</f>
        <v>16337</v>
      </c>
      <c r="H2241" s="3">
        <f>ROUND((TicketTotals35[[#This Row],[Billed Tickets]]/$F$5)*$F$6, 2)</f>
        <v>10667.97</v>
      </c>
      <c r="I2241" s="2">
        <f>TicketTotals35[[#This Row],[Billed Tickets]]/$F$5</f>
        <v>2.0319934805061962E-3</v>
      </c>
    </row>
    <row r="2242" spans="1:9" x14ac:dyDescent="0.35">
      <c r="A2242" s="27" t="s">
        <v>1759</v>
      </c>
      <c r="B2242" s="8" t="s">
        <v>2951</v>
      </c>
      <c r="C2242" s="24">
        <v>186575</v>
      </c>
      <c r="D2242" s="25" t="s">
        <v>2948</v>
      </c>
      <c r="E2242" s="6" t="str">
        <f>IF(TicketTotals35[[#This Row],[New Tickets]]&gt;=500, "TRUE", "FALSE")</f>
        <v>TRUE</v>
      </c>
      <c r="F2242" s="28">
        <f>_xlfn.XLOOKUP(C2242,[1]Sheet1!$A$4:$A$1530,[1]Sheet1!$B$4:$B$1530)</f>
        <v>7274</v>
      </c>
      <c r="G2242" s="4">
        <f>IF(TicketTotals35[[#This Row],[New Tickets]]&gt;499, TicketTotals35[[#This Row],[New Tickets]], 0)</f>
        <v>7274</v>
      </c>
      <c r="H2242" s="3">
        <f>ROUND((TicketTotals35[[#This Row],[Billed Tickets]]/$F$5)*$F$6, 2)</f>
        <v>4749.88</v>
      </c>
      <c r="I2242" s="2">
        <f>TicketTotals35[[#This Row],[Billed Tickets]]/$F$5</f>
        <v>9.0473897148816008E-4</v>
      </c>
    </row>
    <row r="2243" spans="1:9" x14ac:dyDescent="0.35">
      <c r="A2243" s="27" t="s">
        <v>1759</v>
      </c>
      <c r="B2243" s="8" t="s">
        <v>2951</v>
      </c>
      <c r="C2243" s="24">
        <v>186583</v>
      </c>
      <c r="D2243" s="26" t="s">
        <v>3121</v>
      </c>
      <c r="E2243" s="6" t="str">
        <f>IF(TicketTotals35[[#This Row],[New Tickets]]&gt;=500, "TRUE", "FALSE")</f>
        <v>TRUE</v>
      </c>
      <c r="F2243" s="28">
        <f>_xlfn.XLOOKUP(C2243,[1]Sheet1!$A$4:$A$1530,[1]Sheet1!$B$4:$B$1530)</f>
        <v>1417</v>
      </c>
      <c r="G2243" s="4">
        <f>IF(TicketTotals35[[#This Row],[New Tickets]]&gt;499, TicketTotals35[[#This Row],[New Tickets]], 0)</f>
        <v>1417</v>
      </c>
      <c r="H2243" s="3">
        <f>ROUND((TicketTotals35[[#This Row],[Billed Tickets]]/$F$5)*$F$6, 2)</f>
        <v>925.29</v>
      </c>
      <c r="I2243" s="2">
        <f>TicketTotals35[[#This Row],[Billed Tickets]]/$F$5</f>
        <v>1.7624623626597783E-4</v>
      </c>
    </row>
    <row r="2244" spans="1:9" x14ac:dyDescent="0.35">
      <c r="A2244" s="8"/>
      <c r="F2244" s="4">
        <f>SUM(TicketTotals35[New Tickets])</f>
        <v>8202280</v>
      </c>
      <c r="G2244" s="4">
        <f>SUM(TicketTotals35[Billed Tickets])</f>
        <v>8039888</v>
      </c>
      <c r="H2244" s="10">
        <f>SUM(TicketTotals35[Fee Amount])</f>
        <v>5250000.0399999982</v>
      </c>
      <c r="I2244" s="9">
        <f>SUM(TicketTotals35[Percent of Statewide])</f>
        <v>1</v>
      </c>
    </row>
  </sheetData>
  <conditionalFormatting sqref="C8:C924">
    <cfRule type="duplicateValues" dxfId="4" priority="5"/>
  </conditionalFormatting>
  <conditionalFormatting sqref="C8:C2243">
    <cfRule type="duplicateValues" dxfId="3" priority="729"/>
    <cfRule type="duplicateValues" dxfId="2" priority="730"/>
    <cfRule type="duplicateValues" dxfId="1" priority="731"/>
  </conditionalFormatting>
  <conditionalFormatting sqref="D367">
    <cfRule type="duplicateValues" dxfId="0" priority="4"/>
  </conditionalFormatting>
  <hyperlinks>
    <hyperlink ref="B2" r:id="rId1" xr:uid="{2270187A-E149-485D-B925-E4EAB2B4B684}"/>
  </hyperlinks>
  <pageMargins left="0.7" right="0.7" top="0.75" bottom="0.75" header="0.3" footer="0.3"/>
  <pageSetup scale="70" orientation="landscape" horizontalDpi="1200" verticalDpi="1200"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FF1A76745366642B1C96C3A3355EC23" ma:contentTypeVersion="20" ma:contentTypeDescription="Create a new document." ma:contentTypeScope="" ma:versionID="bc5fde94d72d61ef0ab36bed420237f9">
  <xsd:schema xmlns:xsd="http://www.w3.org/2001/XMLSchema" xmlns:xs="http://www.w3.org/2001/XMLSchema" xmlns:p="http://schemas.microsoft.com/office/2006/metadata/properties" xmlns:ns2="37039c39-c35f-4521-8d10-108d8cff69f7" xmlns:ns3="016686cd-6f9c-413d-87cc-11baceffc767" targetNamespace="http://schemas.microsoft.com/office/2006/metadata/properties" ma:root="true" ma:fieldsID="ce297429367477b9a8ca0795ef1dd924" ns2:_="" ns3:_="">
    <xsd:import namespace="37039c39-c35f-4521-8d10-108d8cff69f7"/>
    <xsd:import namespace="016686cd-6f9c-413d-87cc-11baceffc767"/>
    <xsd:element name="properties">
      <xsd:complexType>
        <xsd:sequence>
          <xsd:element name="documentManagement">
            <xsd:complexType>
              <xsd:all>
                <xsd:element ref="ns2:Notes" minOccurs="0"/>
                <xsd:element ref="ns3:SharedWithUsers" minOccurs="0"/>
                <xsd:element ref="ns3:SharedWithDetails" minOccurs="0"/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039c39-c35f-4521-8d10-108d8cff69f7" elementFormDefault="qualified">
    <xsd:import namespace="http://schemas.microsoft.com/office/2006/documentManagement/types"/>
    <xsd:import namespace="http://schemas.microsoft.com/office/infopath/2007/PartnerControls"/>
    <xsd:element name="Notes" ma:index="5" nillable="true" ma:displayName="Notes" ma:internalName="Notes0" ma:readOnly="false">
      <xsd:simpleType>
        <xsd:restriction base="dms:Text">
          <xsd:maxLength value="255"/>
        </xsd:restriction>
      </xsd:simple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8" nillable="true" ma:displayName="Location" ma:description="" ma:indexed="true" ma:internalName="MediaServiceLocatio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50049a74-a1b8-41cd-9345-412e7d55a09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6686cd-6f9c-413d-87cc-11baceffc767" elementFormDefault="qualified">
    <xsd:import namespace="http://schemas.microsoft.com/office/2006/documentManagement/types"/>
    <xsd:import namespace="http://schemas.microsoft.com/office/infopath/2007/PartnerControls"/>
    <xsd:element name="SharedWithUsers" ma:index="9" nillable="true" ma:displayName="Shared With" ma:SearchPeopleOnly="false" ma:SharePointGroup="0" ma:internalName="SharedWithUsers" ma:readOnly="tru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871a3ffa-3d6a-4229-bd33-e80e127f3dc1}" ma:internalName="TaxCatchAll" ma:showField="CatchAllData" ma:web="016686cd-6f9c-413d-87cc-11baceffc76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16686cd-6f9c-413d-87cc-11baceffc767" xsi:nil="true"/>
    <Notes xmlns="37039c39-c35f-4521-8d10-108d8cff69f7" xsi:nil="true"/>
    <lcf76f155ced4ddcb4097134ff3c332f xmlns="37039c39-c35f-4521-8d10-108d8cff69f7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70103398-3B41-4532-A424-B6F64189A93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7039c39-c35f-4521-8d10-108d8cff69f7"/>
    <ds:schemaRef ds:uri="016686cd-6f9c-413d-87cc-11baceffc7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B79B01F-5C5B-4F26-B4F1-680325E0DE1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1326AFF-D0FD-449B-8E64-3059166619D4}">
  <ds:schemaRefs>
    <ds:schemaRef ds:uri="http://www.w3.org/XML/1998/namespace"/>
    <ds:schemaRef ds:uri="http://purl.org/dc/elements/1.1/"/>
    <ds:schemaRef ds:uri="http://purl.org/dc/terms/"/>
    <ds:schemaRef ds:uri="016686cd-6f9c-413d-87cc-11baceffc767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37039c39-c35f-4521-8d10-108d8cff69f7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2025-26 Regulatory Fees</vt:lpstr>
    </vt:vector>
  </TitlesOfParts>
  <Manager/>
  <Company>California Office of Energy Infrastructure Safety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Marino, Tony@EnergySafety</dc:creator>
  <cp:keywords/>
  <dc:description/>
  <cp:lastModifiedBy>Wynn, Tiffany@EnergySafety</cp:lastModifiedBy>
  <cp:revision/>
  <dcterms:created xsi:type="dcterms:W3CDTF">2024-02-26T17:50:37Z</dcterms:created>
  <dcterms:modified xsi:type="dcterms:W3CDTF">2025-02-28T21:58:21Z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0x010100CFF1A76745366642B1C96C3A3355EC23</vt:lpwstr>
  </property>
  <property fmtid="{D5CDD505-2E9C-101B-9397-08002B2CF9AE}" pid="3" name="MediaServiceImageTags">
    <vt:lpwstr/>
  </property>
</Properties>
</file>