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https://sempra-my.sharepoint.com/personal/cstaylor_semprautilities_com/Documents/Desktop/Data Requests/DR Logs/"/>
    </mc:Choice>
  </mc:AlternateContent>
  <xr:revisionPtr revIDLastSave="18" documentId="8_{717C566F-A07C-4FB6-8411-A0A196A8B1D5}" xr6:coauthVersionLast="47" xr6:coauthVersionMax="47" xr10:uidLastSave="{1E7D6387-885A-4E95-BB8A-1FD53B094400}"/>
  <bookViews>
    <workbookView xWindow="-108" yWindow="-108" windowWidth="23256" windowHeight="12576" xr2:uid="{00000000-000D-0000-FFFF-FFFF00000000}"/>
  </bookViews>
  <sheets>
    <sheet name="Discovery Log" sheetId="2" r:id="rId1"/>
    <sheet name="WMP Sections" sheetId="8" state="hidden" r:id="rId2"/>
  </sheets>
  <definedNames>
    <definedName name="_xlnm.Print_Area" localSheetId="0">'Discovery Log'!$A$1:$S$96</definedName>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2" i="2" l="1"/>
  <c r="F92" i="2" s="1"/>
  <c r="D87" i="2"/>
  <c r="F87" i="2" s="1"/>
  <c r="S72" i="2"/>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S77" i="2"/>
  <c r="S78" i="2"/>
  <c r="S79"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Q77" i="2"/>
  <c r="Q78" i="2"/>
  <c r="Q79" i="2"/>
  <c r="Q80" i="2"/>
  <c r="Q81" i="2"/>
  <c r="Q82" i="2"/>
  <c r="Q83" i="2"/>
  <c r="Q90" i="2"/>
  <c r="Q91" i="2"/>
  <c r="Q92" i="2"/>
  <c r="D66" i="2" l="1"/>
  <c r="D65" i="2"/>
  <c r="D64" i="2"/>
  <c r="D63" i="2"/>
  <c r="D62" i="2"/>
  <c r="D61" i="2"/>
  <c r="D60" i="2"/>
  <c r="D59" i="2"/>
  <c r="D58" i="2"/>
  <c r="D57" i="2"/>
  <c r="D56" i="2"/>
  <c r="D55" i="2"/>
  <c r="D54" i="2"/>
  <c r="D77" i="2" l="1"/>
  <c r="D78" i="2"/>
  <c r="D79" i="2"/>
  <c r="D76"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F77" i="2"/>
  <c r="F78" i="2"/>
  <c r="F79" i="2"/>
  <c r="D80" i="2"/>
  <c r="D81" i="2"/>
  <c r="D82" i="2"/>
  <c r="D83" i="2"/>
  <c r="D84" i="2"/>
  <c r="D85" i="2"/>
  <c r="D86" i="2"/>
  <c r="D88" i="2"/>
  <c r="D89" i="2"/>
  <c r="D90" i="2"/>
  <c r="D91" i="2"/>
  <c r="D93" i="2"/>
  <c r="D94" i="2"/>
  <c r="D95" i="2"/>
  <c r="D4" i="2"/>
  <c r="D7" i="2"/>
  <c r="D8" i="2"/>
  <c r="D9" i="2"/>
  <c r="D10" i="2"/>
  <c r="D11" i="2"/>
  <c r="D12" i="2"/>
  <c r="D13" i="2"/>
  <c r="D14" i="2"/>
  <c r="D15" i="2"/>
  <c r="D16" i="2"/>
  <c r="F82" i="2" l="1"/>
  <c r="F94" i="2"/>
  <c r="F95" i="2"/>
  <c r="F80" i="2"/>
  <c r="F93" i="2"/>
  <c r="F91" i="2"/>
  <c r="F90" i="2"/>
  <c r="F75" i="2"/>
  <c r="F74" i="2"/>
  <c r="F73" i="2"/>
  <c r="F89" i="2"/>
  <c r="F88" i="2"/>
  <c r="F72" i="2"/>
  <c r="F71" i="2"/>
  <c r="F86" i="2"/>
  <c r="F85" i="2"/>
  <c r="F84" i="2"/>
  <c r="F83" i="2"/>
  <c r="F8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<sst xmlns="http://schemas.openxmlformats.org/spreadsheetml/2006/main" count="1114" uniqueCount="547">
  <si>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</si>
  <si>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</si>
  <si>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</si>
  <si>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</si>
  <si>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</si>
  <si>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</si>
  <si>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</si>
  <si>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</si>
  <si>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</si>
  <si>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</si>
  <si>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</si>
  <si>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</si>
  <si>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</si>
  <si>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</si>
  <si>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</si>
  <si>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</si>
  <si>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</si>
  <si>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</si>
  <si>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</si>
  <si>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</si>
  <si>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</si>
  <si>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</si>
  <si>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</si>
  <si>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</si>
  <si>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</si>
  <si>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</si>
  <si>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</si>
  <si>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</si>
  <si>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</si>
  <si>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</si>
  <si>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</si>
  <si>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</si>
  <si>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</si>
  <si>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</si>
  <si>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</si>
  <si>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</si>
  <si>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</si>
  <si>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</si>
  <si>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</si>
  <si>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</si>
  <si>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</si>
  <si>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</si>
  <si>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</si>
  <si>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</si>
  <si>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</si>
  <si>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</si>
  <si>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</si>
  <si>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</si>
  <si>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</si>
  <si>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</si>
  <si>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</si>
  <si>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</si>
  <si>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</si>
  <si>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</si>
  <si>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</si>
  <si>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</si>
  <si>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</si>
  <si>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</si>
  <si>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</si>
  <si>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</si>
  <si>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</si>
  <si>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</si>
  <si>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</si>
  <si>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</si>
  <si>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</si>
  <si>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</si>
  <si>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</si>
  <si>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</si>
  <si>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</si>
  <si>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</si>
  <si>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</si>
  <si>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</si>
  <si>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</si>
  <si>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</si>
  <si>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</si>
  <si>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</si>
  <si>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</si>
  <si>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</si>
  <si>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</si>
  <si>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</si>
  <si>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</si>
  <si>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</si>
  <si>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</si>
  <si>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</si>
  <si>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</si>
  <si>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</si>
  <si>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</si>
  <si>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</si>
  <si>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</si>
  <si>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</si>
  <si>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</si>
  <si>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</si>
  <si>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</si>
  <si>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</si>
  <si>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</si>
  <si>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</si>
  <si>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</si>
  <si>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</si>
  <si>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</si>
  <si>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</si>
  <si>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</si>
  <si>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</si>
  <si>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</si>
  <si>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</si>
  <si>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</si>
  <si>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</si>
  <si>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</si>
  <si>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</si>
  <si>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</si>
  <si>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</si>
  <si>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</si>
  <si>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</si>
  <si>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</si>
  <si>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</si>
  <si>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</si>
  <si>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</si>
  <si>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</si>
  <si>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</si>
  <si>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</si>
  <si>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</si>
  <si>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</si>
  <si>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</si>
  <si>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</si>
  <si>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</si>
  <si>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</si>
  <si>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</si>
  <si>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</si>
  <si>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</si>
  <si>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</si>
  <si>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</si>
  <si>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</si>
  <si>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</si>
  <si>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</si>
  <si>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</si>
  <si>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</si>
  <si>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</si>
  <si>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</si>
  <si>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</si>
  <si>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</si>
  <si>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</si>
  <si>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</si>
  <si>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</si>
  <si>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</si>
  <si>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</si>
  <si>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</si>
  <si>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</si>
  <si>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</si>
  <si>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</si>
  <si>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</si>
  <si>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</si>
  <si>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</si>
  <si>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</si>
  <si>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</si>
  <si>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</si>
  <si>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</si>
  <si>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</si>
  <si>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</si>
  <si>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</si>
  <si>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</si>
  <si>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</si>
  <si>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</si>
  <si>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</si>
  <si>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</si>
  <si>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</si>
  <si>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</si>
  <si>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</si>
  <si>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</si>
  <si>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</si>
  <si>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</si>
  <si>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</si>
  <si>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</si>
  <si>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</si>
  <si>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</si>
  <si>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</si>
  <si>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</si>
  <si>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</si>
  <si>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</si>
  <si>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</si>
  <si>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</si>
  <si>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</si>
  <si>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</si>
  <si>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</si>
  <si>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</si>
  <si>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</si>
  <si>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</si>
  <si>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</si>
  <si>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</si>
  <si>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</si>
  <si>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</si>
  <si>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</si>
  <si>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</si>
  <si>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</si>
  <si>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</si>
  <si>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</si>
  <si>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</si>
  <si>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</si>
  <si>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</si>
  <si>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</si>
  <si>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</si>
  <si>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</si>
  <si>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</si>
  <si>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</si>
  <si>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</si>
  <si>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</si>
  <si>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</si>
  <si>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</si>
  <si>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</si>
  <si>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</si>
  <si>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</si>
  <si>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</si>
  <si>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</si>
  <si>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</si>
  <si>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</si>
  <si>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</si>
  <si>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</si>
  <si>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</si>
  <si>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</si>
  <si>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</si>
  <si>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</si>
  <si>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</si>
  <si>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</si>
  <si>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</si>
  <si>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</si>
  <si>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</si>
  <si>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</si>
  <si>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</si>
  <si>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</si>
  <si>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</si>
  <si>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</si>
  <si>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</si>
  <si>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</si>
  <si>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</si>
  <si>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</si>
  <si>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</si>
  <si>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</si>
  <si>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</si>
  <si>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</si>
  <si>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</si>
  <si>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</si>
  <si>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</si>
  <si>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</si>
  <si>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</si>
  <si>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</si>
  <si>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</si>
  <si>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</si>
  <si>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</si>
  <si>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</si>
  <si>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</si>
  <si>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</si>
  <si>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</si>
  <si>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</si>
  <si>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</si>
  <si>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</si>
  <si>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</si>
  <si>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</si>
  <si>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</si>
  <si>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</si>
  <si>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</si>
  <si>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</si>
  <si>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</si>
  <si>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</si>
  <si>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</si>
  <si>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</si>
  <si>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</si>
  <si>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</si>
  <si>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</si>
  <si>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</si>
  <si>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</si>
  <si>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</si>
  <si>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</si>
  <si>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</si>
  <si>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</si>
  <si>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</si>
  <si>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</si>
  <si>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</si>
  <si>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</si>
  <si>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</si>
  <si>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</si>
  <si>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</si>
  <si>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</si>
  <si>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</si>
  <si>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</si>
  <si>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</si>
  <si>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</si>
  <si>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</si>
  <si>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</si>
  <si>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</si>
  <si>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</si>
  <si>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</si>
  <si>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</si>
  <si>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</si>
  <si>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</si>
  <si>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</si>
  <si>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</si>
  <si>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</si>
  <si>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</si>
  <si>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</si>
  <si>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</si>
  <si>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</si>
  <si>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</si>
  <si>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</si>
  <si>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</si>
  <si>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</si>
  <si>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</si>
  <si>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</si>
  <si>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</si>
  <si>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</si>
  <si>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</si>
  <si>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</si>
  <si>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</si>
  <si>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</si>
  <si>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</si>
  <si>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</si>
  <si>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</si>
  <si>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</si>
  <si>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</si>
  <si>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</si>
  <si>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</si>
  <si>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</si>
  <si>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</si>
  <si>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</si>
  <si>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</si>
  <si>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</si>
  <si>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</si>
  <si>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</si>
  <si>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</si>
  <si>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</si>
  <si>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</si>
  <si>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</si>
  <si>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</si>
  <si>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</si>
  <si>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</si>
  <si>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</si>
  <si>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</si>
  <si>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</si>
  <si>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</si>
  <si>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</si>
  <si>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</si>
  <si>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</si>
  <si>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</si>
  <si>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</si>
  <si>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</si>
  <si>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</si>
  <si>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</si>
  <si>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</si>
  <si>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</si>
  <si>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</si>
  <si>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</si>
  <si>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</si>
  <si>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</si>
  <si>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</si>
  <si>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</si>
  <si>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</si>
  <si>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</si>
  <si>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</si>
  <si>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</si>
  <si>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</si>
  <si>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</si>
  <si>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</si>
  <si>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</si>
  <si>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</si>
  <si>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</si>
  <si>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</si>
  <si>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</si>
  <si>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</si>
  <si>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</si>
  <si>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</si>
  <si>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</si>
  <si>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</si>
  <si>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</si>
  <si>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</si>
  <si>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</si>
  <si>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</si>
  <si>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</si>
  <si>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</si>
  <si>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</si>
  <si>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</si>
  <si>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</si>
  <si>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</si>
  <si>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</si>
  <si>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</si>
  <si>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</si>
  <si>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</si>
  <si>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</si>
  <si>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</si>
  <si>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</si>
  <si>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</si>
  <si>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</si>
  <si>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</si>
  <si>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</si>
  <si>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</si>
  <si>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</si>
  <si>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</si>
  <si>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</si>
  <si>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</si>
  <si>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</si>
  <si>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</si>
  <si>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</si>
  <si>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</si>
  <si>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</si>
  <si>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</si>
  <si>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</si>
  <si>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</si>
  <si>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</si>
  <si>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</si>
  <si>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</si>
  <si>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</si>
  <si>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</si>
  <si>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</si>
  <si>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</si>
  <si>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</si>
  <si>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</si>
  <si>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</si>
  <si>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</si>
  <si>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</si>
  <si>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</si>
  <si>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</si>
  <si>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</si>
  <si>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</si>
  <si>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</si>
  <si>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</si>
  <si>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</si>
  <si>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</si>
  <si>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</si>
  <si>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</si>
  <si>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</si>
  <si>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</si>
  <si>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</si>
  <si>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</si>
  <si>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</si>
  <si>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</si>
  <si>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</si>
  <si>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</si>
  <si>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</si>
  <si>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</si>
  <si>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</si>
  <si>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</si>
  <si>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</si>
  <si>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</si>
  <si>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</si>
  <si>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</si>
  <si>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</si>
  <si>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</si>
  <si>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</si>
  <si>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</si>
  <si>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</si>
  <si>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</si>
  <si>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</si>
  <si>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</si>
  <si>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</si>
  <si>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</si>
  <si>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</si>
  <si>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</si>
  <si>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</si>
  <si>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</si>
  <si>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</si>
  <si>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</si>
  <si>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</si>
  <si>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</si>
  <si>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</si>
  <si>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</si>
  <si>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</si>
  <si>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</si>
  <si>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</si>
  <si>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</si>
  <si>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</si>
  <si>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</si>
  <si>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</si>
  <si>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</si>
  <si>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</si>
  <si>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</si>
  <si>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</si>
  <si>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</si>
  <si>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</si>
  <si>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</si>
  <si>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</si>
  <si>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</si>
  <si>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</si>
  <si>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</si>
  <si>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</si>
  <si>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</si>
  <si>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</si>
  <si>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</si>
  <si>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</si>
  <si>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</si>
  <si>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</si>
  <si>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Q04.	Regarding SDG&amp;E’s Advanced Protection (WMP.463):
SDG&amp;E states that its “2025 projected capital expenditures [for Advanced Protection] were decreased due to future projects having a smaller scope” (p. 24, Section 2.2.1.5 “Advanced Protection [WMP.463],” SDG&amp;E 2025 Update). Energy Safety understands from SDG&amp;E’s 2025 Update that SDG&amp;E is not changing its targets for number of circuits included for advanced protection. Given this, how is SDG&amp;E reducing the scope for advanced protection?</t>
  </si>
  <si>
    <t xml:space="preserve">Regarding SDG&amp;E’s Response to SDGE-23-12 “Covered Conductor Inspection and Maintenance”:
a.	SDG&amp;E states that “[in] 2024, new condition codes will be added to the SAP CMP specific to any damage or findings related to the health of primary covered conductors and their connection points on distribution electric overhead facilities” (p. 99, SDG&amp;E 2025 Update).
i.	Provide a list of these condition codes, including a description of the damage or findings as well as the associated failure mode (if applicable).
ii.	Provide SDG&amp;E’s expected date of completion for implementation.
b.	SDG&amp;E states that part of the potential issues inspectors will be looking for include potential water intrusion via corrosion (p. 99, SDG&amp;E 2025 Update).
i.	Please summarize the instructions SDG&amp;E is giving inspectors for the process of identifying instances of covered conductor corrosion. Provide any supporting documentation available to explain this process.
c.	SDG&amp;E states that “a limited number of Distribution Infrared inspections (WMP.481) will be performed on existing covered conductor circuit segments to determine whether thermography may be useful in identifying any potential damage conditions to the covered conductor” (p. 99, SDG&amp;E 2025 Update).
i.	Provide the circuit mileage for the associated infrared inspections on covered conductor segments as well as the associated expected completion dates. </t>
  </si>
  <si>
    <t>Regarding SDG&amp;E’s Regarding SDG&amp;E’s Response to SDGE-23-13 “QA/QC for Inspections”:
a.	SDG&amp;E states that “trends will be monitored” through QA/QC inspections (p. 100, SDG&amp;E 2025 Update).
i.	How is SDG&amp;E monitoring these trends? 
ii.	What trends has SDG&amp;E observed in QA/QC audits performed from 2021-2023? 
iii.	For each trend SDG&amp;E has observed, describe how SDG&amp;E modified its inspection process as a result.
b.	SDG&amp;E states that “[due] to the time between inspection and audit activity, there is no way to determine whether results of the audit were present at the time of inspection” (p. 100, SDG&amp;E 2025 Update).
i.	How does SDG&amp;E anticipate this may change due to the planned adjustments in its QA/QC program (i.e., “[g]oing forward, the program will be enhanced by having supervisors assess 50% of the issues identified during inspection within 1 month and documenting the results of those assessments,” p. 100, 2025 Update)? 
ii.	Has SDG&amp;E made any adjustments to its procedures to ensure it properly captures findings through its QA/QC audits?
(1)	If yes, provide any available supporting documents for these modifications, including redlined or updated procedures.
(2)	If no, describe any plans SDG&amp;E has to adjust its procedures to ensure it properly captures findings through its QA/QC audits, including a list of the procedures SDG&amp;E is modifying and the expected completion dates.
c.	SDG&amp;E states that various QA/QC program changes will be made “[going] forward.” By what date will these changes be implemented? 
i.	Provide a list of QA/QC program changes and the expected implementation dates.
ii.	If any of the changes described in SDG&amp;E’s response to SDGE-23-13 have been completed, provide completion dates.
(1)	Additionally, provide a list of findings made during QA/QC audits since the completion of these changes, including a description of each finding including the associated equipment type.
d.	SDGE-23-13 included the requirement that SDG&amp;E provide data analysis on work orders found during QA/QC audits of asset inspections from 2021 to 2023, including the total number of findings and the rate of these findings. Provide the following information:
i.	The total number of findings from QA/QC audits from 2021 to the present, broken out by quarter.
ii.	The find rate from QA/QC audits from 2021 to the present, broken out by quarter.</t>
  </si>
  <si>
    <t>Regarding SDG&amp;E’s Response to SDGE-23-15 “Evaluation of Sensitive Relay Profile in Highest Risk Areas”:
Provide a list of the 0.7 percent overhead miles in the HFTD not currently covered by sensitive relay profile (SRP), including the following information for each circuit segment: 
a.	Circuit segment name.
b.	Circuit segment mileage.
c.	Percent not covered by SRP.
d.	HFTD tier level.
e.	Risk score.
f.	Risk ranking.
g.	Reason why it is not covered by SRP.</t>
  </si>
  <si>
    <t>Regarding SDG&amp;E’s Strategic Undergrounding (WMP.473):
SDG&amp;E is decreasing its target from 150 to 125 in 2025 (p. 20, Table 6 “Qualifying Changes in Targets and Expenditures,” SDG&amp;E 2025 Update). Provide a list of projects that comprise the 25 miles being removed from the scope for strategic undergrounding for 2025, including the following information for each circuit segment:
a.	Provide a list of projects that comprise the 25 miles being removed from the scope for strategic undergrounding for 2025, including the following information for each circuit segment:
i.	Circuit segment name.
ii.	Circuit segment mileage planned initially for undergrounding.
iii.	Risk score.
iv.	Risk ranking.
v.	Current status of project (e.g., engineering).
vi.	Expected completion date (if applicable).
b.	How did SDG&amp;E determine which miles to remove from the scope for strategic undergrounding for 2025?</t>
  </si>
  <si>
    <t>Regarding SDG&amp;E’s Distribution Overhead System Hardening (WMP.475):
SDG&amp;E states that its “projected O&amp;M expenditures for Distribution Overhead System Hardening were increased due [to] historical O&amp;M cost trend indicators” (p. 27, SDG&amp;E 2025 Update). According to SDG&amp;E’s 2025 Update, there is a projected 1,906 percent increase of 2025 O&amp;M expenditure for this initiative (p. 20, Table 6 “Qualifying Changes in Targets and Expenditures,” SDG&amp;E 2025 Update). Provide further explanation of the “cost trend indicators” leading to this increase.</t>
  </si>
  <si>
    <t>Regarding SDG&amp;E’s Qualitative Updates to Risk Models:
Provide the expected completion dates for all “Key Areas” with an “in progress” status in:
a.	Table 3 “WiNGS-Planning Qualitative Risk Modeling Updates” (12 “Key Areas,” SDG&amp;E 2025 Update pp. 7-10).
b.	Table 4 “WiNGS-Ops Risk Modeling Qualitative Updates” (16 “Key Areas,” SDG&amp;E 2025 Update pp. 10-14).</t>
  </si>
  <si>
    <t xml:space="preserve"> 2.2.1.5.3</t>
  </si>
  <si>
    <t>2.2.1.11.2</t>
  </si>
  <si>
    <t>Projected Expenditures</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</si>
  <si>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</si>
  <si>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</si>
  <si>
    <t>Please provide an Excel spreadsheet giving the mapping between SDG&amp;E weather station IDs and IDs used by Synoptic for the SDG&amp;E mesonet if these IDs are different.</t>
  </si>
  <si>
    <t>Regarding MGRA-SDGE-2025WMP-02-Q10, please provide “SDG&amp;E's distribution overhead (OH) hardening study, which utilized the pre- and post-mitigation fault rates per 100 miles within in the HFTD for all risk events, incorporating location-specific data.”</t>
  </si>
  <si>
    <t>If the aforementioned study does not directly contain a breakdown of fault rates per year after installation, please provide such a breakdown in addition.</t>
  </si>
  <si>
    <t>WMP Weather Stations</t>
  </si>
  <si>
    <t>MGRA-SDGE-2025WMP-02-Q10</t>
  </si>
  <si>
    <t>(a)(i) The two new codes added would have the following descriptions:
Covered Conductor
Surface damage with cover. Observed bulging, cracking, or other
imperfections, potential water intrusion.
Damage at connection points. Observed corrosion or damage to splice
covers.
(a)(ii) December 2024 for implementation in January 2025
(b)(i) Training materials that will be provided to inspectors are still in development but are
anticipated to include examples of potential damage observations that would fall under the two
categories described above.
(c) The circuit segments and poles that will be a part of this pilot effort have not yet been
identified, so we are unable to provide mileage information at this time.</t>
  </si>
  <si>
    <t>SDG&amp;E objects to the request to the extent it is unduly burdensome and calls upon SDG&amp;E to perform studies or analyses that do not currently exist. Subject to and without waiving the foregoing objections, SDG&amp;E responds as follows:
(a)(i) As stated in the SDG&amp;E 2025 Update, SDG&amp;E is currently not monitoring these trends and is updating its QA/QC process for detailed overhead inspections to include pass/fail data, identify and monitor trends and provide feedback to the inspection teams. These updates are anticipated to be in place for 2025.
(a)(ii) SDG&amp;E did not identify and monitor trends during QA/QC audits performed from 2021-2023, so there are no observations related to trends observed in QA/QC audits performed from 2021-2023.
(a)(iii) Since SDG&amp;E did not make any observations related to trends observed in QA/QC audits performed from 2021-2023, we did not modify its inspection process as a result of trends observed.
(b)(i) By minimizing the time period between the inspection and the audit for both inspections with findings and overall inspections, we anticipate being able to document specific items that were missed or incorrectly identified by our inspectors.
(b)(ii)(1) No, as this is a new change, SDG&amp;E has not made any adjustments to its procedures to ensure it properly captures findings through its QA/QC audits.
(b)(ii)(2) In addition to shortening the timeframes between inspection and QA/QC audit, SDG&amp;E plans to adjust the technology used to collect QA/QC results from paper forms to a digital format to improve the documentation of findings from the QA/QC audits and monitor trends. In addition, SDG&amp;E plans to make adjustments to the workforce performing the QA/QC audits of inspections. All of these changes are anticipated to be completed by December 2024 for implementation in January 2025.
(c) SDG&amp;E will implement these changes by December 2024 for implementation in January 2025.
(c)(i) The changes described in SDG&amp;E’s response to SDGE-23-13 have not been completed.
(c)(ii) There are no findings to report as a result of the QA/QC audits since these changes have not been implemented.
(d) SDGE has not completed data analysis on the work orders found during QA/QC audits of asset inspections from 2021 to 2023. Please note that SDG&amp;E started reporting the results of the QA/QC audits of detailed overhead inspections in 2023. Of the 150 audits performed in the HFTD in 2023, one issue was identified related to the inspector’s observation that a pole was inaccessible due to a private property issue (e.g. locked gate or dog).</t>
  </si>
  <si>
    <t>SDG&amp;E objects to the request to the extent it is unduly burdensome and calls upon SDG&amp;E to
perform studies or analyses that do not currently exist. Subject to and without waiving the
foregoing objections, SDG&amp;E responds as follows:
In preparing this statement in the 2025 WMP Update, SDG&amp;E utilized its GIS system to perform
a trace downstream of all devices capable of SRP. This query produced an output that included
an overall number of circuit miles that are covered by SRP capable devices. This output was
compared to SDG&amp;E’s most recent report on the number of overhead circuit miles within the
HFTD which demonstrated that 99.3% of the overhead miles in the HFTD are covered by SRP
capable devices. SDG&amp;E provided the 99.3% coverage metric to demonstrate that additional
coverage of SRP capable devices is not required or reasonable in response to ACI SDGE-23-15.
SDG&amp;E did not perform this analysis at the circuit level with an output capable of determining
which specific portions of circuit segments are not covered by SRP. Thus, the breakdown
requested by Energy Safety is currently unavailable. Additional analysis would require several
weeks to complete.
Based on SME analysis, the majority of “uncovered” areas are likely to be the small segments of
circuits between the substation circuit breaker and the first SCADA sectionalizing device on the
circuit.</t>
  </si>
  <si>
    <t>Future scope is expected to decrease because SDG&amp;E will be near construction completion for
Advanced Protection substation fire-hardening projects and will focus on distribution falling
conductor protection projects.</t>
  </si>
  <si>
    <t>The cost trend indicators are based on recent historical actual costs and due to most of the projects forecasted in 2025 being True-up remediation type projects, which are projects that are remediating issues found during our post construction engineering analysis and are predominantly O&amp;M in nature.</t>
  </si>
  <si>
    <t>The anticipated completion dates for each item are detailed in Table 3 and Table 4 below. Please note that these dates are subject to potential revisions and indicate the end of the respective quarter.
11
Data Governance and Data Architecture
Repoint flat files to Enterprise data sources
Complete
12
Data Governance and Data Architecture
Implement parallelization of model run tasks
Complete
13
Data Governance and Data Architecture
Standardize model approach
In progress
Q4 2024
14
Data Governance and Data Architecture
Develop model documentation
Complete
15
Data Governance and Data Architecture
Create/update technical model code with documentation
Complete
16
Data Governance and Data Architecture
Integrate span level risk scores
In progress
Q2 2024
17
Data Governance and Data Architecture
Expand to full-territory model
In progress
Q2 2024
18
Data Governance and Data Architecture
Refactor WiNGS-Planning risk score functions
In progress
Q2 2024
19
Model Validation and User Acceptance
Formalize model validation and verification
Complete
20
Visualization Platform
Continue improving and enhancing visualization platform
In progress
Q4 2024
b) Table 4: WiNGS-Ops Risk Modeling Qualitative Updates with expected completion dates
#
Key Area
Update
Status
Expected Completion Date
1
Model Enhancements
Model approach standardization
In progress
Q2 2025
2
Model Enhancements
Migrate historical weather station data to AWS
Complete
Complete
3
Model Enhancements
Retrain PoF and PoI models and explore new methodologies
In progress
Q3 2024
4
Model Enhancements
Retrain conductor model and explore new methodologies
In progress
Complete
5
Model Enhancements
Retrain vehicle model and explore new methodologies
Complete
Complete
6
Model Enhancements
Retrain vegetation model and explore new methodologies
In progress
Q3 2024
7
Model Enhancements
Retrain condition probability model and explore new methodologies
In progress
Q2 2024
8
Model Enhancements
Retrain consequence model and explore new methodologies
In progress
Q4 2024
9
Model Enhancements
Retrain consequence model and explore new methodologies
In progress
Q4 2024
10
Model Enhancements
Explore new weather forecast data sources
In progress
Complete
11
Model Enhancements
Incorporate wildfire spread forecasted consequence in PSPS decision-making
In progress
Complete
12
Data Governance and Data Architecture
Enhance model documentation
Complete
Complete
13
Data Governance and Data Architecture
Improve visibility into data refresh process
Complete
Complete
14
Data Governance and Data Architecture
Optimize model architecture and pipelines to allow for sensitivity analysis
In progress
Q4 2024
15
Data Governance and Data Architecture
Improve model pipeline architecture to enhance efficiency, scalability, and overall performance
Complete
Complete
16
Data Governance and Data Architecture
Document model
Complete
Complete
17
Model Validation and User Acceptance
Formalize model validation and verification
Complete
Complete
18
Model Validation and User Acceptance
Enhance data validation process
Complete
Complete
19
Model Validation and User Acceptance
Subject matter expert model review
Complete
Complete
20
Model Validation and
Track model error
In progress
Q4 2024
Acceptance
21
Model Validation and User Acceptance
Develop a more comprehensive procedure and maintain third-party reviews for all models
In progress
Q4 2024
22
Visualization Platform
Continue efforts to improve, expand, and enhance the visualization platform.
In progress
Q4 2024
23
Visualization Platform
Expand existing visualizations
In progress
Q4 2024
24
Visualization Platform
Institute subject matter expert visualization review
In progress
Complete
25
Visualization Platform
Implement automatic integration of wildfire spread forecasting into the PSPS decision-making process.
In progress
Q4 2024
26
Visualization Platform
Change data connections to APIs from extracts
Complete
Complete
27
Visualization Platform
Expand details on customers
Complete
Complete
a) Table 3 “WiNGS-Planning Qualitative Risk Modeling Updates” expected Completion dates.
Key Area
Update
Status
Expected Completion Date
1
Model enhancements
Automate hardening-informed PSPS wind speed threshold assessment
Complete
2
Model Enhancements
Update starting constants
Complete
3
Model Enhancements
Incorporate Social Vulnerability Index (SVI)
In progress
Q4 2024
4
Model Enhancements
Update tree strike model
In progress
Q2 2024
5
Model Enhancements
Incorporate egress when evaluating wildfire risk
In progress
Q2 2024
6
Model Enhancements
Initiate scenario analysis for different wind conditions
In progress
Q4 2024
7
Model Enhancements
Evaluate probability distributions instead of maximum values for consequence
In progress
Q1 2025
8
Model Enhancements
Retrain models and explore new methodologies
In progress
Q4 2024
9
Model Enhancements
Estimate of PSPS de-energization duration
In progress
Q1 2025
10
Data Governance and Data Architecture
Refactor WiNGS-Planning aggregation functions
Complete</t>
  </si>
  <si>
    <t>SDG&amp;E objects to the request to the extent it is overly broad and unduly burdensome, and seeks information in a format already provided to MGRA through alternative means. Subject to and without waiving the foregoing objections, SDG&amp;E responds as follows:
A spreadsheet is not necessary given that the synoptic viewer aggregates all reporting weather stations. The weather stations owned by SDG&amp;E will be three letters followed by SD. For example, Otay Mesa Border is OMBSD, which is an SDG&amp;E weather station as shown in the screenshot below available at https://viewer.synopticdata.com/. The viewer is a paid service provided by Synoptic and as such is password protected. Observations can also be viewed for free at Mesowest at https://mesowest.utah.edu/.</t>
  </si>
  <si>
    <t>SDG&amp;E has attached the following two spreadsheets which include SDG&amp;E’s distribution overhead hardening study using two different year ranges.
• “SDGE Response MGRA-SDGE-2025WMP-04_Q2.2.xlsx”, which encompasses data spanning from 2013 to 2019, resulting in an efficacy rate of 44.5%, and
• “SDGE Response MGRA-SDGE-2025WMP-04_Q2.1.xlsx”, which contains data from 2013 to 2022, yielding an efficacy rate of 27.5%.
These files incorporate raw data, from which SDG&amp;E has derived summarized fault rates and fault rates categorized by the cause of risk events. The study focuses on pre- and post-mitigation fault rates per 100 miles within the High Fire Threat District.</t>
  </si>
  <si>
    <t>Not applicable.</t>
  </si>
  <si>
    <t>https://www.sdge.com/sites/default/files/regulatory/MGRA-2025-04.pdf</t>
  </si>
  <si>
    <t>https://www.sdge.com/sites/default/files/regulatory/MGRA-2025-04.pdf
https://www.sdge.com/sites/default/files/regulatory/MGRA-2025-04%20Attachment%20Q2.1.xlsx
https://www.sdge.com/sites/default/files/regulatory/MGRA-2025-04%20Attachment%20Q2.2.xlsx</t>
  </si>
  <si>
    <t>Please see list of projects below.
Project
(i) Circuit Segment Name
(ii) Circuit Segment Mileage1
(iii) Risk Score2
(iv) Risk Ranking1
(v) Current Status of Project
(vi) Expected Completion Date
C0909 B
909-805R
0.55
0.0069859
2
Engineering Design
9/19/2025
C0221 C
CB OK1, 221-37AE, 221-824, CB SL1
7.78
0.0002601
320
Engineering Design
11/7/2025
C0220 A
220-288R
2.61
0.0001337
198
Engineering Design
11/26/2025
C0220 T
220-298R
2.08
0.0018868
18
Engineering Design
12/8/2025
C0220 V
220-298R
1.54
0.0018868
18
Engineering Design
12/10/2025
C0971 F
971-371R,
971-381R
1.90
0.0001366
434
Engineering Design
12/31/2025
Project
(i) Circuit Segment Name
(ii) Circuit Segment Mileage1
(iii) Risk Score2
(iv) Risk Ranking1
(v) Current Status of Project
(vi) Expected Completion Date
C0971 G
971-371R,
971-381R
2.10
0.0001366
434
Engineering Design
12/31/2025
C0971 H
971-381R
2.00
0.0000048
434
Engineering Design
12/31/2025
C0971 I
971-381R
2.30
0.0000048
434
Engineering Design
1/14/2026
C0971 A
971-29R,
CB 971
2.30
0.0005918
98
Engineering Design
1/23/2026
C0971 P
971-383R
2.50
0.0008778
48
Engineering Design
1/23/2026
C1215 H
1215-32R
4.21
0.0019926
16
Engineering Design
2/4/2026
C1215 I
1215-32R
3.03
0.0019926
16
Engineering Design
2/4/2026
C1215 J
1215-32R
3.10
0.0019926
16
Engineering Design
2/4/2026
C1215 K
1215-32R
4.30
0.0019926
16
Engineering Design
2/4/2026
C0220 O
220-298R
1.42
0.0018868
18
Engineering Design
3/2/2026
C0210 A
210-172R
3.60
0.0002797
134
Engineering Design
3/25/2026
b. The Strategic Under Grounding (SUG) Program anticipates about 1500 miles of overhead circuits being replaced with underground circuits and removed from service over the program's life. Of these, scoping has been prepared for approximately 780 of these miles, which are divided into approximately three hundred separate projects. Each project goes through the process of scheduling, survey, engineering and design, permitting, land acquisition, construction, and close out. There are many unknowns in this process which can delay completion. For example, design may be complex, permitting may be delayed, permitting requirements may change, land acquisition may be complex, geo-technical conditions may not be as expected (rock), supply chain problems may occur, weather or fire conditions may delay construction, or labor at some stage may be in short supply. In addition, in 2023 the Bureau of Indian Affairs informed the Program of their requirements for bundling submission for projects on tribal lands, causing the project to re-schedule these submissions to meet requirements.
Given these challenges the SUG Program has adopted the strategy of over subscribing the schedule, understanding some projects will meet delays and not complete in the originally scheduled calendar year. The forecasts of 150 and then 125 miles in 2025 do not represent a list of committed projects expected to come in exactly as scheduled but a goal based on the estimated capacity of the project, which has been growing each year. The reduction from 150to 125 miles in the forecast is based on the Project’s assessment of how quickly capacity can be raised. As such, the projects listed in SDG&amp;E’s response to part “a” above exceed the 25-mile difference between the 150 and 125 forecast because it is expected that a subset of these projects will not be able to be constructed and energized in 2025.</t>
  </si>
  <si>
    <t>GPI</t>
  </si>
  <si>
    <t>Please provide any SDG&amp;E slides, meeting materials, and meeting minutes generated for and/or presented at the two Joint IOU working sessions held in 2023 to “discuss the different types of programs and practices each IOU has in place for disposing and recycling woody debris and vegetation [1].”</t>
  </si>
  <si>
    <t>Please provide any SDG&amp;E slides, meeting materials, and meeting minutes generated for and/or presented at the Joint IOU meeting held in 2023 to “discuss each utility’s respective fuels management programs and began initial collaboration on a possible scoping study on best practices and efficacy of fuels management [2].”</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</si>
  <si>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</si>
  <si>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Gregg Morris</t>
  </si>
  <si>
    <t>2023 Presentation Materials</t>
  </si>
  <si>
    <t>Developments since the 2023</t>
  </si>
  <si>
    <t>https://www.sdge.com/sites/default/files/regulatory/OEIS-2024-02.pdf</t>
  </si>
  <si>
    <t>Regarding SDG&amp;E’s Allocation Methodology Development and Application (WMP.523):
a. SDG&amp;E indicates a decrease in both capital and O&amp;M expenditures for 2025 for Allocation Methodology Development and Application (WMP.523), -85 percent and -31 percent respectively (p. 22, Table 7 “Qualifying Changes in Expenditures only,” SDG&amp;E 2025 Update). SDG&amp;E indicates that the O&amp;M expenditures projection was decreased “to align with 2023 actual expenditures” and adds that it is putting on hold plans to hire more personnel to manage PSPS protocols “as PSPS de-energizations and reporting have been effectively managed with the current personnel” (p. 37, SDG&amp;E 2025 Update)
i. Regarding SDG&amp;E’s 2025 projection for capital expenditures for this initiative:
(1) Why is SDG&amp;E decreasing its projected capital expenditures by 85 percent?
(2) What were SDG&amp;E’s projected and actual capital expenditures for 2023 for this initiative?
(3) Does the difference between the 2023 projected and actual capital expenditures explain SDG&amp;E’s decrease in projected capital expenditures for 2025?
(a) If yes, explain how.
ii. Regarding SDG&amp;E’s 2025 projection for O&amp;M expenditures for this initiative:
(1) Why is SDG&amp;E decreasing its projected O&amp;M expenditures by 31 percent?
(2) What were SDG&amp;E’s projected and actual O&amp;M expenditures for 2023 for this initiative?
(3) Does the difference between the 2023 projected and actual O&amp;M expenditures explain SDG&amp;E’s decrease in projected O&amp;M expenditures for 2025?
(a) If yes, explain how.
iii. Regarding the decision to delay hiring more personnel to manage PSPS protocols:
(1) How does this decision impact projected capital expenditures?
(2) How does this decision impact projected O&amp;M expenditures?</t>
  </si>
  <si>
    <t>Regarding SDG&amp;E’s Target for Strategic Undergrounding (WMP.473):
SDG&amp;E notes that its 2025 Update projected expenditures are informed by its Test Year 2024 General Rate Case (GRC) Proposed Settlement Agreement with Cal Advocates (p. 19, SDG&amp;E 2025 Update). SDG&amp;E also notes that this agreement is the basis for the 17 percent reduction in SDG&amp;E’s 2025 target for Strategic Undergrounding (WMP.473), reduced from 150 to 125 miles (p. 26, SDG&amp;E 2025 Update).
a. Provide a description of how the GRC Proposed Settlement Agreement forms the basis for this 25-mile decrease in undergrounding.
b. Provide any reference documents SDG&amp;E used to determine the need for a 25-mile decrease to align with the GRC Proposed Settlement Agreement, including relevant page numbers.
c. In response to OEIS-P-WMP-2024-SDGE-02 Question 5, SDG&amp;E states that the “reduction from 150 to 125 miles in the forecast is based on the Project’s assessment of how quickly capacity can be raised.”
i. How does this relate to the GRC Proposed Settlement Agreement?
ii. Of the projects listed in SDG&amp;E’s response to OEIS-P-WMP-2024-SDGE-02 Question 5 part (a), provide the specific constraints SDG&amp;E is facing that may cause delays in completion of the following projects in 2025:
(1) C0909 B
(2) C0220 T
(3) C0220 V
(4) C1215 H
(5) C1215 I
(6) C1215 J
(7) C1215 K
(8) C0220 O</t>
  </si>
  <si>
    <t>Regarding SDG&amp;E’s Operations &amp; Maintenance Expenditures for Covered Conductors (WMP.455):
In its 2025 Update, SDG&amp;E proposes increasing its projected operations &amp; maintenance expenditures for Covered Conductors (WMP.455) in 2025 from $592,000 to $3,090,000, a 422 percent increase (p. 20, Table 6 “Qualifying Changes in Targets and Expenditures,” SDG&amp;E 2025 Update).
a. Explain the basis for this increase.
b. What is the cost-per-mile basis for this increase?
c. Is this increase specific to 2025 or will it also apply to future years?
d. Will this increase in O&amp;M expenditures impact SDG&amp;E’s basis for mitigation selection decisions (such as risk-spend efficiency calculations)?
i. If so, will it impact just 2025 or will it impact future years?</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</si>
  <si>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WMP-01_Q1.
SDG&amp;E is providing the meeting minutes and Outlook calendar invite for the meeting which took place June 20, 2023; 12:30pm -1:00pm, and was attended by SDG&amp;E, PG&amp;E, and SCE. The host utility was SCE. The purpose of the meeting was to have an initial working session to discuss the different types of programs and practices each IOU has in place for disposing and recycling woody debris associated with utility line clearance operations.
SDG&amp;E is also providing the meeting minutes and Outlook calendar invite for the meeting which took place August 11, 2023; 12:00pm -1:00pm, and was attended by SDG&amp;E, PG&amp;E, and SCE. The host utility was PG&amp;E. The purpose of this meeting was to continue the discussion from the initial meeting in June, and was centered on issues including: applicable safety standards, agency requirements, customer engagement, etc.</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</si>
  <si>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WMP-01_Q2. SDG&amp;E is providing the Outlook calendar invite for this meeting which took place November 9, 2023; 1:00pm – 2:00pm, and was attended by SDG&amp;E, PG&amp;E, and SCE. The host utility was SDG&amp;E. The Outlook calendar screenshot includes the minutes and agenda for the meeting. During the meeting an initial study proposal was developed along with a questionnaire to be completed by each utility describing their current practices related to fuels management. The study proposal and questionnaire are also provided.</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</si>
  <si>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WMP-01_Q3. SDG&amp;E is providing the Outlook calendar invites for meetings that have taken place in 2024 subsequent to the initial meeting in November, 2023. These meetings were held on 2/20/24, 3/5/24, 3/25/24 and 4/29/24, and were attended by SDG&amp;E, SCE, and PG&amp;E.
SDG&amp;E held several meetings with the joint IOUs in the first quarter of 2024 to continue discussion on the development of the scope of the fuels management study, and the engagement of the third-party to lead the initiative. In 2024 Cal Poly Wildland Urban Interface (WUI) Fire Institute was brought in to lead the joint IOU fuels management study. In April, the final research proposal was agreed upon by the group. SDG&amp;E is providing this scoping document for the fuels management study resulting from the meetings referenced above. Meetings will continue through 2024, and the study is currently expected to be completed sometime in 2025.</t>
  </si>
  <si>
    <t>https://www.sdge.com/sites/default/files/regulatory/GPI-2025-01.pdf
https://www.sdge.com/sites/default/files/regulatory/GPI-2025-01%20Attachment%20Q1.zip</t>
  </si>
  <si>
    <t>https://www.sdge.com/sites/default/files/regulatory/GPI-2025-01.pdf
https://www.sdge.com/sites/default/files/regulatory/GPI-2025-01%20Attachment%20Q2.zip</t>
  </si>
  <si>
    <t>https://www.sdge.com/sites/default/files/regulatory/GPI-2025-01.pdf
https://www.sdge.com/sites/default/files/regulatory/GPI-2025-01%20Attachment%20Q3.zip</t>
  </si>
  <si>
    <t>i. (1) 2025 projected capital expenditures for this initiative are decreasing by 85% as a result of remapping capital spend previously associated with WMP.523 to another initiative – namely, WMP Data Platform (WMP.519). Accordingly, this shift in capital spend results in a 96% increase for WMP.519 as stated in Section 2.2.7.2 of SDG&amp;E 2025 WMP Update.
(2) SDG&amp;E’s 2023 projected capital was $5,277,000 and its 2023 actual capital was $5,155,000.
(3) No.
ii. (1) The 2025 projected O&amp;M expenditures were decreased to align with 2023 actual expenditures. Plans to add additional headcount to manage PSPS protocols have been placed on hold as PSPS de-energizations and reporting have been effectively managed with the current personnel.
(2) SDG&amp;E’s 2023 projected O&amp;M was $5,291,000 and its 2023 actual O&amp;M was $5,432,000.
(3) No. The 31% decrease in projected O&amp;M is due placing plans to add additional headcount in 2025 on hold.
iii. (1) The decision to delay additional headcount does not impact projected capital expenditures.
(2) Projected O&amp;M expenditures are forecasted based on current headcount and does not include expenditures for additional headcount to manage PSPS protocols.</t>
  </si>
  <si>
    <t>a. The GRC Proposed Settlement Agreement1 accepts SDG&amp;E’s proposed Test Year 2024 capital costs associated with Grid Design and System Hardening, which includes SDG&amp;E’s proposal of 125 miles of undergrounding but does not include the escalation SDG&amp;E initially proposed to increase the capital costs commensurate with 150 miles in 2025, 160 miles in 2026, and 170 miles in 2027. Therefore, SDG&amp;E’s proposed settlement costs and the associated mileage for Strategic Undergrounding remain constant for 2024 through 2027.
b. The 125-mile decrease that would result from CPUC approval of the proposed settlement agreement reflects a compromise between certain parties in SDG&amp;E’s General Rate Case and an effort to balance wildfire risk reduction with affordability and other constraints. SDG&amp;E notes that several parties, including but not limited to TURN, recommended significant reductions to SDG&amp;E’s undergrounding forecasts that would constrain SDG&amp;E’s ability to reduce wildfire and PSPS risk in the manner proposed by SDG&amp;E and reflected in its 2025 WMP Update. SDG&amp;E’s General Rate Case remains pending; a proposed decision is anticipated mid-2024.
Notably, the settlement agreement itself does not include specific mileage targets for the four-year GRC cycle, which, if approved, will facilitate flexibility to continually prioritize work based on updated cost information, feedback from stakeholders, and input from Energy Safety.2 Based upon current cost projections, if adopted, the settlement agreement would result in SDG&amp;E completing 500 miles of undergrounding and 240 miles of covered conductor installation from 2024 through 2027. A forecasted breakdown of these miles is as follows (the “original application” represents SDG&amp;E’s GRC request):
1 A.22-05-015_016_2024 GRC_SCG, SDG&amp;E, CalPA Joint Motion for Adoption of Settlement.pdf; See also, A.22-05-016, Joint Reply of Southern California Gas Company, San Diego Gas &amp; Electric Company, and the Public Advocates Office for Adoption of the Settlement Agreements Resolving Various Issues in the 2024 General Rate Case, (Dec. 12, 2023) at 48-55. Available here: https://docs.cpuc.ca.gov/PublishedDocs/Efile/G000/M520/K647/520647938.PDF.
2 See, A.22-05-016, Joint Reply of Southern California Gas Company, San Diego Gas &amp; Electric Company, and the Public Advocates Office for Adoption of the Settlement Agreements Resolving Various Issues in the 2024 General Rate Case, (Dec. 12, 2023) at 50. Available here: https://docs.cpuc.ca.gov/PublishedDocs/Efile/G000/M521/K424/521424993.PDF
SDG&amp;E’s proposed 2024 units and costs for Strategic Undergrounding are included within the capital workpapers.3 A screenshot of the supplemental workpaper for Strategic Undergrounding is provided below for convenience.
c. (i) The response to OEIS-P-WMP-2024-SDGE-02 Question 5 when stating “Project’s assessment of how quickly capacity can be raised” was not in reference to the overall reduction in projected miles, but rather addressed which specific projects were being delayed based on how complicated the project is and how quickly it can be completed. This reference was not in relation to the overall target reduction, but rather the projects that make up the mileage associated with that target. The response to OEIS-P-WMP-2024-SDGE-02 does not relate to the Proposed GRC Settlement and how the overall target was modified.
c. (ii) Specific constraints SDG&amp;E is facing that may cause delays in the completion of the following projects listed below in 2025 include challenges in land acquisition with the BIA and certain customers, end of year (EOY) schedule delays due to unforeseen events, and overall possible delays in material delivery from suppliers and manufacturers.
3 SDG&amp;E Capital workpapers are available at page 229: https://www.sdge.com/sites/default/files/regulatory/SDGE-13-CWP-2R_Jonathan%20Woldemariam%20-%20Wildfire%20Mitigation%20and%20Vegtation%20Management%2010%2028%202022.pdf</t>
  </si>
  <si>
    <t>a. The basis for the increase in projected O&amp;M for Covered Conductor (WMP.455) is due to the miles of hardening being increased from 40 miles to 60 miles, due to the increase in O&amp;M costs based on recent historical actual costs, and due to more projects being in Stage 6 (Close-out) that are expected to have post construction True-up analysis and remediation work that typically have higher O&amp;M costs.
b. See response a.
c. Yes, the increase in O&amp;M for Covered Conductor (WMP.455) will apply to future years but will be revised each year based on prior year actuals.
d. Although the increase in O&amp;M expenditure has a minimal impact on risk-spend efficiency calculation, its impact on mitigation selection is negligible. The O&amp;M costs account for less than 5% of overall costs used in the risk-spend efficiency calculation.</t>
  </si>
  <si>
    <t>https://www.sdge.com/sites/default/files/regulatory/OEIS-2024-03.pdf</t>
  </si>
  <si>
    <t xml:space="preserve">a)	How many alarms SDG&amp;E has had on fast-trip enabled protective devices; 
b)	How many outages SDG&amp;E has had on fast-trip enabled circuits; 
c)	How many ignitions SDG&amp;E has had on fast-trip enabled circuits; 
d)	How many momentary outages SDG&amp;E has had on non-fast-trip enabled circuits; and 
e)	How many ignitions SDG&amp;E has had on non-fast-trip enabled circuits. </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</si>
  <si>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SDG&amp;E did a settings review after the outage; and 
Whether or not the fault from the outage produced an ignition.</t>
  </si>
  <si>
    <t xml:space="preserve">For the most recent 50 outages on circuit that are 100% covered conductor: Date and time the outage started; 
a)	What the determined cause of the outage was; 
b)	Whether the determined cause of the outage is located at the substation; 
c)	Whether the protective device that tripped the circuit off was at the substation; and 
d)	Whether the fault from the outage produced an ignition. </t>
  </si>
  <si>
    <t>SDG&amp;E’s Sensitive Relay Profile (i.e., fast-trip) settings.</t>
  </si>
  <si>
    <t>SDG&amp;E objects to the request to the extent it seeks information not maintained or available to SDG&amp;E, and it is overly broad and unduly burdensome. Subject to the foregoing, SDG&amp;E responds as follows:
Not applicable. SDG&amp;E does not have any circuits that are 100% covered conductor.</t>
  </si>
  <si>
    <t>SDG&amp;E objects to the request to the extent it is vague and ambiguous, particularly with respect to the term “alarms.” SDG&amp;E does not use or define a fast trip “alarm,” the device either trips or does not. SDG&amp;E further objects to the request to the extent it seeks information in a format not maintained by SDG&amp;E and is overly broad and unduly burdensome. Subject to and without waiving the foregoing objections, SDG&amp;E responds as follows:
Please see the table below and note that SDG&amp;E does not define a sensitive relay profile (SRP) trip alarm. Accordingly, SDG&amp;E’s response to item “a” is not applicable (N/A).
Year
(a) Fast
Trip
Alarms
(b) Fast
Trip
Outages
(c) Ignitions
with SRP
Outages
(d) Momentary
Outages with Non-
Fast Trip Circuits
(e) Ignitions
with Non-Fast
Trip Circuits
2015 N/A 1 0 249 32
2016 N/A 0 0 289 30
2017 N/A 14 0 298 23
2018 N/A 15 0 265 26
2019 N/A 14 0 274 21
2020 N/A 34 0 237 29
2021 N/A 11 0 296 25
2022 N/A 13 0 174 20
2023 N/A 5 0 147 16</t>
  </si>
  <si>
    <t>Yes</t>
  </si>
  <si>
    <t>https://www.sdge.com/sites/default/files/regulatory/CalPA-2024-08.pdf</t>
  </si>
  <si>
    <t>https://www.sdge.com/sites/default/files/regulatory/CalPA-2024-08.pdf
https://www.sdge.com/sites/default/files/regulatory/CalPA-2024-08%20Attachment%20Q2.xlsx</t>
  </si>
  <si>
    <t>SDG&amp;E objects to the request to the extent it is overly broad and unduly burdensome, and seeks information not relevant to SDG&amp;E’s 2025 WMP Update. SDG&amp;E further objects to the request to the extent it calls for SDG&amp;E to perform additional studis or analyses that do not exist, and seeks information in a manner not maintained by SDG&amp;E. Subject to and without waiving the foregoing objections, SDG&amp;E responds as follows:
See attached spreadsheet titled “CONFIDENTIAL_SDG&amp;E Response CalPA-SDGE_x0002_2025WMP-08-Q2.xlsx.” A redacted version is also being provided titled “PUBLIC_SDG&amp;E Response CalPA-SDGE-2025WMP-08-Q2.xlsx.”
Please note that:
• entries marked as "unavailable" indicate the absence of essential data required for analysis, such as relay event records, SCADA data, or email records. This designation  suggests that the information needed to address specific queries is not accessible.
• entries labeled "N/A" denote instances where SRP trips have been investigated by the system protection team and attributed to load factors. These classifications are critical for understanding the data's integrity and the operational insights they provide.</t>
  </si>
  <si>
    <t>No Data Requests Since 05/16/24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</si>
</sst>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
      <b/>
      <sz val="18"/>
      <color rgb="FFFF0000"/>
      <name val="Times New Roman"/>
      <family val="1"/>
    </font>
    <font>
      <sz val="18"/>
      <color rgb="FF000000"/>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8">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horizontal="center" vertical="center"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18" Type="http://schemas.openxmlformats.org/officeDocument/2006/relationships/hyperlink" Target="https://www.sdge.com/sites/default/files/regulatory/GPI-2025-01.pdf" TargetMode="External"/><Relationship Id="rId3" Type="http://schemas.openxmlformats.org/officeDocument/2006/relationships/hyperlink" Target="https://www.sdge.com/sites/default/files/regulatory/SDGE%20Response%20CalAdvocates-SDGE-2025WMP-01.pdf" TargetMode="External"/><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17" Type="http://schemas.openxmlformats.org/officeDocument/2006/relationships/hyperlink" Target="https://www.sdge.com/sites/default/files/regulatory/GPI-2025-01.pdf" TargetMode="External"/><Relationship Id="rId2" Type="http://schemas.openxmlformats.org/officeDocument/2006/relationships/hyperlink" Target="https://www.sdge.com/sites/default/files/regulatory/SDGE%20Response%20CalAdvocates-SDGE-2025WMP-01.pdf" TargetMode="External"/><Relationship Id="rId16" Type="http://schemas.openxmlformats.org/officeDocument/2006/relationships/hyperlink" Target="https://www.sdge.com/sites/default/files/regulatory/MGRA-2025-04.pdf" TargetMode="External"/><Relationship Id="rId20" Type="http://schemas.openxmlformats.org/officeDocument/2006/relationships/printerSettings" Target="../printerSettings/printerSettings1.bin"/><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hyperlink" Target="https://www.sdge.com/sites/default/files/regulatory/MGRA-2025-04.pdf" TargetMode="External"/><Relationship Id="rId10" Type="http://schemas.openxmlformats.org/officeDocument/2006/relationships/hyperlink" Target="https://www.sdge.com/sites/default/files/regulatory/CalPA-2025-06.pdf" TargetMode="External"/><Relationship Id="rId19" Type="http://schemas.openxmlformats.org/officeDocument/2006/relationships/hyperlink" Target="https://www.sdge.com/sites/default/files/regulatory/GPI-2025-01.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96"/>
  <sheetViews>
    <sheetView tabSelected="1" view="pageBreakPreview" zoomScale="55" zoomScaleNormal="55" zoomScaleSheetLayoutView="55" zoomScalePageLayoutView="40" workbookViewId="0">
      <pane ySplit="3" topLeftCell="A4" activePane="bottomLeft" state="frozen"/>
      <selection pane="bottomLeft" activeCell="AC95" sqref="AC95"/>
    </sheetView>
  </sheetViews>
  <sheetFormatPr defaultRowHeight="13.2" x14ac:dyDescent="0.25"/>
  <cols>
    <col min="1" max="1" width="10.77734375" style="2" bestFit="1" customWidth="1"/>
    <col min="2" max="2" width="10.6640625" style="1" bestFit="1" customWidth="1"/>
    <col min="3" max="3" width="10.44140625" style="2" customWidth="1"/>
    <col min="4" max="4" width="18.109375" style="2" bestFit="1" customWidth="1"/>
    <col min="5" max="5" width="10.44140625" style="2" customWidth="1"/>
    <col min="6" max="6" width="19.44140625" style="6" bestFit="1" customWidth="1"/>
    <col min="7" max="7" width="106.77734375" style="1" customWidth="1"/>
    <col min="8" max="8" width="103.77734375" style="1" customWidth="1"/>
    <col min="9" max="9" width="16.109375" style="6" customWidth="1"/>
    <col min="10" max="12" width="13.109375" style="2" customWidth="1"/>
    <col min="13" max="13" width="18.109375" style="2" customWidth="1"/>
    <col min="14" max="14" width="10.6640625" style="2" customWidth="1"/>
    <col min="15" max="15" width="10.77734375" style="1" customWidth="1"/>
    <col min="16" max="16" width="12.33203125" style="2" bestFit="1" customWidth="1"/>
    <col min="17" max="17" width="28.109375" style="1" bestFit="1" customWidth="1"/>
    <col min="18" max="18" width="9.44140625" style="2" bestFit="1" customWidth="1"/>
    <col min="19" max="19" width="22.109375" style="1" customWidth="1"/>
  </cols>
  <sheetData>
    <row r="1" spans="1:19" ht="15.6" x14ac:dyDescent="0.25">
      <c r="A1" s="21" t="s">
        <v>24</v>
      </c>
      <c r="B1" s="20"/>
      <c r="C1" s="20"/>
      <c r="D1" s="23"/>
      <c r="E1" s="18"/>
      <c r="F1" s="25"/>
      <c r="G1" s="19"/>
      <c r="H1" s="19"/>
      <c r="I1" s="25"/>
      <c r="J1" s="18"/>
      <c r="K1" s="18"/>
      <c r="L1" s="18"/>
      <c r="M1" s="18"/>
      <c r="N1" s="18"/>
      <c r="O1" s="19"/>
      <c r="P1" s="18"/>
      <c r="Q1" s="19"/>
      <c r="R1" s="18"/>
      <c r="S1" s="19"/>
    </row>
    <row r="2" spans="1:19" s="10" customFormat="1" ht="34.5" customHeight="1" thickBot="1" x14ac:dyDescent="0.3">
      <c r="A2" s="35" t="s">
        <v>25</v>
      </c>
      <c r="B2" s="35"/>
      <c r="C2" s="35"/>
      <c r="D2" s="35"/>
      <c r="E2" s="35"/>
      <c r="F2" s="35"/>
      <c r="G2" s="35"/>
      <c r="H2" s="35"/>
      <c r="I2" s="35"/>
      <c r="J2" s="35"/>
      <c r="K2" s="35"/>
      <c r="L2" s="35"/>
      <c r="M2" s="35"/>
      <c r="N2" s="35"/>
      <c r="O2" s="35"/>
      <c r="P2" s="35"/>
      <c r="Q2" s="35"/>
      <c r="R2" s="35"/>
      <c r="S2" s="35"/>
    </row>
    <row r="3" spans="1:19" s="3" customFormat="1" ht="44.25" customHeight="1" thickBot="1" x14ac:dyDescent="0.3">
      <c r="A3" s="4" t="s">
        <v>17</v>
      </c>
      <c r="B3" s="4" t="s">
        <v>0</v>
      </c>
      <c r="C3" s="4" t="s">
        <v>1</v>
      </c>
      <c r="D3" s="4" t="s">
        <v>2</v>
      </c>
      <c r="E3" s="4" t="s">
        <v>3</v>
      </c>
      <c r="F3" s="4" t="s">
        <v>4</v>
      </c>
      <c r="G3" s="4" t="s">
        <v>21</v>
      </c>
      <c r="H3" s="4" t="s">
        <v>22</v>
      </c>
      <c r="I3" s="4" t="s">
        <v>5</v>
      </c>
      <c r="J3" s="4" t="s">
        <v>6</v>
      </c>
      <c r="K3" s="4" t="s">
        <v>7</v>
      </c>
      <c r="L3" s="24" t="s">
        <v>8</v>
      </c>
      <c r="M3" s="24" t="s">
        <v>23</v>
      </c>
      <c r="N3" s="4" t="s">
        <v>9</v>
      </c>
      <c r="O3" s="4" t="s">
        <v>10</v>
      </c>
      <c r="P3" s="5" t="s">
        <v>11</v>
      </c>
      <c r="Q3" s="5" t="s">
        <v>13</v>
      </c>
      <c r="R3" s="33" t="s">
        <v>12</v>
      </c>
      <c r="S3" s="34"/>
    </row>
    <row r="4" spans="1:19" s="8" customFormat="1" ht="154.94999999999999" customHeight="1" x14ac:dyDescent="0.25">
      <c r="A4" s="6">
        <v>1</v>
      </c>
      <c r="B4" s="6" t="s">
        <v>14</v>
      </c>
      <c r="C4" s="6">
        <v>1</v>
      </c>
      <c r="D4" s="6" t="str">
        <f t="shared" ref="D4:D15" si="0">B4&amp;"-"&amp;C4</f>
        <v>CalPA-1</v>
      </c>
      <c r="E4" s="6">
        <v>1</v>
      </c>
      <c r="F4" s="6" t="str">
        <f t="shared" ref="F4:F63" si="1">D4&amp;"."&amp;E4</f>
        <v>CalPA-1.1</v>
      </c>
      <c r="G4" s="7" t="s">
        <v>120</v>
      </c>
      <c r="H4" s="7" t="s">
        <v>143</v>
      </c>
      <c r="I4" s="6" t="s">
        <v>124</v>
      </c>
      <c r="J4" s="11">
        <v>45370</v>
      </c>
      <c r="K4" s="11">
        <v>45385</v>
      </c>
      <c r="L4" s="11">
        <v>45385</v>
      </c>
      <c r="M4" s="17" t="s">
        <v>142</v>
      </c>
      <c r="N4" s="6">
        <v>0</v>
      </c>
      <c r="O4" s="6" t="s">
        <v>125</v>
      </c>
      <c r="P4" s="6" t="s">
        <v>126</v>
      </c>
      <c r="Q4" s="6" t="s">
        <v>126</v>
      </c>
      <c r="R4" s="6" t="s">
        <v>126</v>
      </c>
      <c r="S4" s="6" t="s">
        <v>126</v>
      </c>
    </row>
    <row r="5" spans="1:19" s="8" customFormat="1" ht="79.2" x14ac:dyDescent="0.25">
      <c r="A5" s="6">
        <v>2</v>
      </c>
      <c r="B5" s="6" t="s">
        <v>14</v>
      </c>
      <c r="C5" s="6">
        <v>1</v>
      </c>
      <c r="D5" s="6" t="str">
        <f t="shared" ref="D5:D6" si="2">B5&amp;"-"&amp;C5</f>
        <v>CalPA-1</v>
      </c>
      <c r="E5" s="6">
        <v>2</v>
      </c>
      <c r="F5" s="6" t="str">
        <f t="shared" si="1"/>
        <v>CalPA-1.2</v>
      </c>
      <c r="G5" s="7" t="s">
        <v>121</v>
      </c>
      <c r="H5" s="7" t="s">
        <v>123</v>
      </c>
      <c r="I5" s="6" t="s">
        <v>124</v>
      </c>
      <c r="J5" s="11">
        <v>45370</v>
      </c>
      <c r="K5" s="11">
        <v>45385</v>
      </c>
      <c r="L5" s="11">
        <v>45385</v>
      </c>
      <c r="M5" s="17" t="s">
        <v>142</v>
      </c>
      <c r="N5" s="6">
        <v>0</v>
      </c>
      <c r="O5" s="6" t="s">
        <v>125</v>
      </c>
      <c r="P5" s="6" t="s">
        <v>126</v>
      </c>
      <c r="Q5" s="6" t="s">
        <v>126</v>
      </c>
      <c r="R5" s="6" t="s">
        <v>126</v>
      </c>
      <c r="S5" s="6" t="s">
        <v>126</v>
      </c>
    </row>
    <row r="6" spans="1:19" s="8" customFormat="1" ht="63.75" customHeight="1" x14ac:dyDescent="0.25">
      <c r="A6" s="6">
        <v>3</v>
      </c>
      <c r="B6" s="6" t="s">
        <v>14</v>
      </c>
      <c r="C6" s="6">
        <v>1</v>
      </c>
      <c r="D6" s="6" t="str">
        <f t="shared" si="2"/>
        <v>CalPA-1</v>
      </c>
      <c r="E6" s="6">
        <v>3</v>
      </c>
      <c r="F6" s="6" t="str">
        <f t="shared" si="1"/>
        <v>CalPA-1.3</v>
      </c>
      <c r="G6" s="7" t="s">
        <v>122</v>
      </c>
      <c r="H6" s="7" t="s">
        <v>123</v>
      </c>
      <c r="I6" s="6" t="s">
        <v>124</v>
      </c>
      <c r="J6" s="11">
        <v>45370</v>
      </c>
      <c r="K6" s="11">
        <v>45385</v>
      </c>
      <c r="L6" s="11">
        <v>45385</v>
      </c>
      <c r="M6" s="17" t="s">
        <v>142</v>
      </c>
      <c r="N6" s="6">
        <v>0</v>
      </c>
      <c r="O6" s="6" t="s">
        <v>125</v>
      </c>
      <c r="P6" s="6" t="s">
        <v>126</v>
      </c>
      <c r="Q6" s="6" t="s">
        <v>126</v>
      </c>
      <c r="R6" s="6" t="s">
        <v>126</v>
      </c>
      <c r="S6" s="6" t="s">
        <v>126</v>
      </c>
    </row>
    <row r="7" spans="1:19" s="8" customFormat="1" ht="409.6" x14ac:dyDescent="0.25">
      <c r="A7" s="6">
        <v>4</v>
      </c>
      <c r="B7" s="6" t="s">
        <v>14</v>
      </c>
      <c r="C7" s="6">
        <v>2</v>
      </c>
      <c r="D7" s="6" t="str">
        <f t="shared" si="0"/>
        <v>CalPA-2</v>
      </c>
      <c r="E7" s="6">
        <v>1</v>
      </c>
      <c r="F7" s="6" t="str">
        <f t="shared" si="1"/>
        <v>CalPA-2.1</v>
      </c>
      <c r="G7" s="7" t="s">
        <v>127</v>
      </c>
      <c r="H7" s="7" t="s">
        <v>144</v>
      </c>
      <c r="I7" s="6" t="s">
        <v>124</v>
      </c>
      <c r="J7" s="11">
        <v>45370</v>
      </c>
      <c r="K7" s="11">
        <v>45387</v>
      </c>
      <c r="L7" s="11">
        <v>45387</v>
      </c>
      <c r="M7" s="17" t="s">
        <v>215</v>
      </c>
      <c r="N7" s="6">
        <v>1</v>
      </c>
      <c r="O7" s="6" t="s">
        <v>125</v>
      </c>
      <c r="P7" s="6" t="s">
        <v>126</v>
      </c>
      <c r="Q7" s="6" t="s">
        <v>126</v>
      </c>
      <c r="R7" s="6" t="s">
        <v>126</v>
      </c>
      <c r="S7" s="6" t="s">
        <v>126</v>
      </c>
    </row>
    <row r="8" spans="1:19" s="8" customFormat="1" ht="409.6" x14ac:dyDescent="0.25">
      <c r="A8" s="6">
        <v>5</v>
      </c>
      <c r="B8" s="6" t="s">
        <v>14</v>
      </c>
      <c r="C8" s="6">
        <v>2</v>
      </c>
      <c r="D8" s="6" t="str">
        <f t="shared" si="0"/>
        <v>CalPA-2</v>
      </c>
      <c r="E8" s="6">
        <v>2</v>
      </c>
      <c r="F8" s="6" t="str">
        <f t="shared" si="1"/>
        <v>CalPA-2.2</v>
      </c>
      <c r="G8" s="7" t="s">
        <v>128</v>
      </c>
      <c r="H8" s="7" t="s">
        <v>145</v>
      </c>
      <c r="I8" s="6" t="s">
        <v>124</v>
      </c>
      <c r="J8" s="11">
        <v>45370</v>
      </c>
      <c r="K8" s="11">
        <v>45387</v>
      </c>
      <c r="L8" s="11">
        <v>45387</v>
      </c>
      <c r="M8" s="17" t="s">
        <v>215</v>
      </c>
      <c r="N8" s="6">
        <v>1</v>
      </c>
      <c r="O8" s="6" t="s">
        <v>125</v>
      </c>
      <c r="P8" s="6" t="s">
        <v>126</v>
      </c>
      <c r="Q8" s="6" t="s">
        <v>126</v>
      </c>
      <c r="R8" s="6" t="s">
        <v>126</v>
      </c>
      <c r="S8" s="6" t="s">
        <v>126</v>
      </c>
    </row>
    <row r="9" spans="1:19" s="8" customFormat="1" ht="184.8" x14ac:dyDescent="0.25">
      <c r="A9" s="6">
        <v>6</v>
      </c>
      <c r="B9" s="6" t="s">
        <v>14</v>
      </c>
      <c r="C9" s="6">
        <v>2</v>
      </c>
      <c r="D9" s="6" t="str">
        <f t="shared" si="0"/>
        <v>CalPA-2</v>
      </c>
      <c r="E9" s="6">
        <v>3</v>
      </c>
      <c r="F9" s="6" t="str">
        <f t="shared" si="1"/>
        <v>CalPA-2.3</v>
      </c>
      <c r="G9" s="7" t="s">
        <v>129</v>
      </c>
      <c r="H9" s="7" t="s">
        <v>145</v>
      </c>
      <c r="I9" s="6" t="s">
        <v>124</v>
      </c>
      <c r="J9" s="11">
        <v>45370</v>
      </c>
      <c r="K9" s="11">
        <v>45387</v>
      </c>
      <c r="L9" s="11">
        <v>45387</v>
      </c>
      <c r="M9" s="17" t="s">
        <v>215</v>
      </c>
      <c r="N9" s="6">
        <v>1</v>
      </c>
      <c r="O9" s="6" t="s">
        <v>125</v>
      </c>
      <c r="P9" s="6" t="s">
        <v>126</v>
      </c>
      <c r="Q9" s="6" t="s">
        <v>126</v>
      </c>
      <c r="R9" s="6" t="s">
        <v>126</v>
      </c>
      <c r="S9" s="6" t="s">
        <v>126</v>
      </c>
    </row>
    <row r="10" spans="1:19" s="8" customFormat="1" ht="145.19999999999999" x14ac:dyDescent="0.25">
      <c r="A10" s="6">
        <v>7</v>
      </c>
      <c r="B10" s="6" t="s">
        <v>14</v>
      </c>
      <c r="C10" s="6">
        <v>2</v>
      </c>
      <c r="D10" s="6" t="str">
        <f t="shared" si="0"/>
        <v>CalPA-2</v>
      </c>
      <c r="E10" s="6">
        <v>4</v>
      </c>
      <c r="F10" s="6" t="str">
        <f t="shared" si="1"/>
        <v>CalPA-2.4</v>
      </c>
      <c r="G10" s="7" t="s">
        <v>130</v>
      </c>
      <c r="H10" s="7" t="s">
        <v>145</v>
      </c>
      <c r="I10" s="6" t="s">
        <v>124</v>
      </c>
      <c r="J10" s="11">
        <v>45370</v>
      </c>
      <c r="K10" s="11">
        <v>45387</v>
      </c>
      <c r="L10" s="11">
        <v>45387</v>
      </c>
      <c r="M10" s="17" t="s">
        <v>215</v>
      </c>
      <c r="N10" s="6">
        <v>1</v>
      </c>
      <c r="O10" s="6" t="s">
        <v>125</v>
      </c>
      <c r="P10" s="6" t="s">
        <v>126</v>
      </c>
      <c r="Q10" s="6" t="s">
        <v>126</v>
      </c>
      <c r="R10" s="6" t="s">
        <v>126</v>
      </c>
      <c r="S10" s="6" t="s">
        <v>126</v>
      </c>
    </row>
    <row r="11" spans="1:19" s="8" customFormat="1" ht="145.19999999999999" x14ac:dyDescent="0.25">
      <c r="A11" s="6">
        <v>8</v>
      </c>
      <c r="B11" s="6" t="s">
        <v>14</v>
      </c>
      <c r="C11" s="6">
        <v>3</v>
      </c>
      <c r="D11" s="6" t="str">
        <f t="shared" si="0"/>
        <v>CalPA-3</v>
      </c>
      <c r="E11" s="6">
        <v>1</v>
      </c>
      <c r="F11" s="6" t="str">
        <f t="shared" si="1"/>
        <v>CalPA-3.1</v>
      </c>
      <c r="G11" s="7" t="s">
        <v>134</v>
      </c>
      <c r="H11" s="7" t="s">
        <v>205</v>
      </c>
      <c r="I11" s="6" t="s">
        <v>124</v>
      </c>
      <c r="J11" s="11">
        <v>45370</v>
      </c>
      <c r="K11" s="11">
        <v>45390</v>
      </c>
      <c r="L11" s="11">
        <v>45390</v>
      </c>
      <c r="M11" s="17" t="s">
        <v>462</v>
      </c>
      <c r="N11" s="6">
        <v>1</v>
      </c>
      <c r="O11" s="6" t="s">
        <v>125</v>
      </c>
      <c r="P11" s="6" t="s">
        <v>126</v>
      </c>
      <c r="Q11" s="6" t="s">
        <v>126</v>
      </c>
      <c r="R11" s="6" t="s">
        <v>126</v>
      </c>
      <c r="S11" s="6" t="s">
        <v>126</v>
      </c>
    </row>
    <row r="12" spans="1:19" s="8" customFormat="1" ht="145.19999999999999" x14ac:dyDescent="0.25">
      <c r="A12" s="6">
        <v>9</v>
      </c>
      <c r="B12" s="6" t="s">
        <v>14</v>
      </c>
      <c r="C12" s="6">
        <v>3</v>
      </c>
      <c r="D12" s="6" t="str">
        <f t="shared" si="0"/>
        <v>CalPA-3</v>
      </c>
      <c r="E12" s="6">
        <v>2</v>
      </c>
      <c r="F12" s="6" t="str">
        <f t="shared" si="1"/>
        <v>CalPA-3.2</v>
      </c>
      <c r="G12" s="7" t="s">
        <v>135</v>
      </c>
      <c r="H12" s="7" t="s">
        <v>206</v>
      </c>
      <c r="I12" s="6" t="s">
        <v>124</v>
      </c>
      <c r="J12" s="11">
        <v>45370</v>
      </c>
      <c r="K12" s="11">
        <v>45390</v>
      </c>
      <c r="L12" s="11">
        <v>45390</v>
      </c>
      <c r="M12" s="17" t="s">
        <v>468</v>
      </c>
      <c r="N12" s="6">
        <v>1</v>
      </c>
      <c r="O12" s="6" t="s">
        <v>125</v>
      </c>
      <c r="P12" s="6" t="s">
        <v>126</v>
      </c>
      <c r="Q12" s="6" t="s">
        <v>126</v>
      </c>
      <c r="R12" s="6" t="s">
        <v>126</v>
      </c>
      <c r="S12" s="6" t="s">
        <v>126</v>
      </c>
    </row>
    <row r="13" spans="1:19" s="8" customFormat="1" ht="171.6" x14ac:dyDescent="0.25">
      <c r="A13" s="6">
        <v>10</v>
      </c>
      <c r="B13" s="6" t="s">
        <v>14</v>
      </c>
      <c r="C13" s="6">
        <v>3</v>
      </c>
      <c r="D13" s="6" t="str">
        <f t="shared" si="0"/>
        <v>CalPA-3</v>
      </c>
      <c r="E13" s="6">
        <v>3</v>
      </c>
      <c r="F13" s="6" t="str">
        <f t="shared" si="1"/>
        <v>CalPA-3.3</v>
      </c>
      <c r="G13" s="7" t="s">
        <v>136</v>
      </c>
      <c r="H13" s="7" t="s">
        <v>207</v>
      </c>
      <c r="I13" s="6" t="s">
        <v>124</v>
      </c>
      <c r="J13" s="11">
        <v>45370</v>
      </c>
      <c r="K13" s="11">
        <v>45390</v>
      </c>
      <c r="L13" s="11">
        <v>45390</v>
      </c>
      <c r="M13" s="17" t="s">
        <v>463</v>
      </c>
      <c r="N13" s="6">
        <v>0</v>
      </c>
      <c r="O13" s="6" t="s">
        <v>125</v>
      </c>
      <c r="P13" s="6" t="s">
        <v>126</v>
      </c>
      <c r="Q13" s="6" t="s">
        <v>126</v>
      </c>
      <c r="R13" s="6" t="s">
        <v>126</v>
      </c>
      <c r="S13" s="6" t="s">
        <v>126</v>
      </c>
    </row>
    <row r="14" spans="1:19" s="8" customFormat="1" ht="409.6" x14ac:dyDescent="0.25">
      <c r="A14" s="6">
        <v>11</v>
      </c>
      <c r="B14" s="6" t="s">
        <v>14</v>
      </c>
      <c r="C14" s="6">
        <v>3</v>
      </c>
      <c r="D14" s="6" t="str">
        <f t="shared" si="0"/>
        <v>CalPA-3</v>
      </c>
      <c r="E14" s="6">
        <v>4</v>
      </c>
      <c r="F14" s="6" t="str">
        <f t="shared" si="1"/>
        <v>CalPA-3.4</v>
      </c>
      <c r="G14" s="7" t="s">
        <v>137</v>
      </c>
      <c r="H14" s="7" t="s">
        <v>208</v>
      </c>
      <c r="I14" s="6" t="s">
        <v>124</v>
      </c>
      <c r="J14" s="11">
        <v>45370</v>
      </c>
      <c r="K14" s="11">
        <v>45390</v>
      </c>
      <c r="L14" s="11">
        <v>45390</v>
      </c>
      <c r="M14" s="17" t="s">
        <v>463</v>
      </c>
      <c r="N14" s="6">
        <v>0</v>
      </c>
      <c r="O14" s="6" t="s">
        <v>125</v>
      </c>
      <c r="P14" s="6" t="s">
        <v>126</v>
      </c>
      <c r="Q14" s="6" t="s">
        <v>126</v>
      </c>
      <c r="R14" s="6" t="s">
        <v>126</v>
      </c>
      <c r="S14" s="6" t="s">
        <v>126</v>
      </c>
    </row>
    <row r="15" spans="1:19" s="8" customFormat="1" ht="409.6" x14ac:dyDescent="0.25">
      <c r="A15" s="6">
        <v>12</v>
      </c>
      <c r="B15" s="6" t="s">
        <v>14</v>
      </c>
      <c r="C15" s="6">
        <v>3</v>
      </c>
      <c r="D15" s="6" t="str">
        <f t="shared" si="0"/>
        <v>CalPA-3</v>
      </c>
      <c r="E15" s="6">
        <v>5</v>
      </c>
      <c r="F15" s="6" t="str">
        <f>D15&amp;"."&amp;E15</f>
        <v>CalPA-3.5</v>
      </c>
      <c r="G15" s="7" t="s">
        <v>132</v>
      </c>
      <c r="H15" s="7" t="s">
        <v>209</v>
      </c>
      <c r="I15" s="6" t="s">
        <v>124</v>
      </c>
      <c r="J15" s="11">
        <v>45370</v>
      </c>
      <c r="K15" s="11">
        <v>45390</v>
      </c>
      <c r="L15" s="11">
        <v>45390</v>
      </c>
      <c r="M15" s="17" t="s">
        <v>463</v>
      </c>
      <c r="N15" s="6">
        <v>0</v>
      </c>
      <c r="O15" s="6" t="s">
        <v>125</v>
      </c>
      <c r="P15" s="6" t="s">
        <v>126</v>
      </c>
      <c r="Q15" s="6" t="s">
        <v>126</v>
      </c>
      <c r="R15" s="6" t="s">
        <v>126</v>
      </c>
      <c r="S15" s="6" t="s">
        <v>126</v>
      </c>
    </row>
    <row r="16" spans="1:19" s="8" customFormat="1" ht="145.19999999999999" x14ac:dyDescent="0.25">
      <c r="A16" s="6">
        <v>13</v>
      </c>
      <c r="B16" s="6" t="s">
        <v>14</v>
      </c>
      <c r="C16" s="6">
        <v>3</v>
      </c>
      <c r="D16" s="6" t="str">
        <f>B16&amp;"-"&amp;C16</f>
        <v>CalPA-3</v>
      </c>
      <c r="E16" s="6">
        <v>6</v>
      </c>
      <c r="F16" s="6" t="str">
        <f>D16&amp;"."&amp;E16</f>
        <v>CalPA-3.6</v>
      </c>
      <c r="G16" s="7" t="s">
        <v>138</v>
      </c>
      <c r="H16" s="7" t="s">
        <v>210</v>
      </c>
      <c r="I16" s="6" t="s">
        <v>124</v>
      </c>
      <c r="J16" s="11">
        <v>45370</v>
      </c>
      <c r="K16" s="11">
        <v>45390</v>
      </c>
      <c r="L16" s="11">
        <v>45390</v>
      </c>
      <c r="M16" s="17" t="s">
        <v>464</v>
      </c>
      <c r="N16" s="6">
        <v>1</v>
      </c>
      <c r="O16" s="6" t="s">
        <v>125</v>
      </c>
      <c r="P16" s="6" t="s">
        <v>126</v>
      </c>
      <c r="Q16" s="6" t="s">
        <v>126</v>
      </c>
      <c r="R16" s="6" t="s">
        <v>126</v>
      </c>
      <c r="S16" s="6" t="s">
        <v>126</v>
      </c>
    </row>
    <row r="17" spans="1:19" s="8" customFormat="1" ht="118.8" x14ac:dyDescent="0.25">
      <c r="A17" s="6">
        <v>14</v>
      </c>
      <c r="B17" s="6" t="s">
        <v>14</v>
      </c>
      <c r="C17" s="6">
        <v>3</v>
      </c>
      <c r="D17" s="6" t="str">
        <f t="shared" ref="D17:D80" si="3">B17&amp;"-"&amp;C17</f>
        <v>CalPA-3</v>
      </c>
      <c r="E17" s="6">
        <v>7</v>
      </c>
      <c r="F17" s="6" t="str">
        <f t="shared" si="1"/>
        <v>CalPA-3.7</v>
      </c>
      <c r="G17" s="7" t="s">
        <v>131</v>
      </c>
      <c r="H17" s="7" t="s">
        <v>211</v>
      </c>
      <c r="I17" s="6" t="s">
        <v>124</v>
      </c>
      <c r="J17" s="11">
        <v>45370</v>
      </c>
      <c r="K17" s="11">
        <v>45390</v>
      </c>
      <c r="L17" s="11">
        <v>45390</v>
      </c>
      <c r="M17" s="17" t="s">
        <v>463</v>
      </c>
      <c r="N17" s="6">
        <v>0</v>
      </c>
      <c r="O17" s="6" t="s">
        <v>125</v>
      </c>
      <c r="P17" s="6" t="s">
        <v>126</v>
      </c>
      <c r="Q17" s="6" t="s">
        <v>126</v>
      </c>
      <c r="R17" s="6" t="s">
        <v>126</v>
      </c>
      <c r="S17" s="6" t="s">
        <v>126</v>
      </c>
    </row>
    <row r="18" spans="1:19" s="8" customFormat="1" ht="369.6" x14ac:dyDescent="0.25">
      <c r="A18" s="6">
        <v>15</v>
      </c>
      <c r="B18" s="6" t="s">
        <v>14</v>
      </c>
      <c r="C18" s="6">
        <v>3</v>
      </c>
      <c r="D18" s="6" t="str">
        <f t="shared" si="3"/>
        <v>CalPA-3</v>
      </c>
      <c r="E18" s="6">
        <v>8</v>
      </c>
      <c r="F18" s="6" t="str">
        <f t="shared" si="1"/>
        <v>CalPA-3.8</v>
      </c>
      <c r="G18" s="7" t="s">
        <v>139</v>
      </c>
      <c r="H18" s="7" t="s">
        <v>459</v>
      </c>
      <c r="I18" s="6" t="s">
        <v>124</v>
      </c>
      <c r="J18" s="11">
        <v>45370</v>
      </c>
      <c r="K18" s="11">
        <v>45394</v>
      </c>
      <c r="L18" s="11">
        <v>45394</v>
      </c>
      <c r="M18" s="17" t="s">
        <v>465</v>
      </c>
      <c r="N18" s="6">
        <v>1</v>
      </c>
      <c r="O18" s="6" t="s">
        <v>125</v>
      </c>
      <c r="P18" s="6" t="s">
        <v>126</v>
      </c>
      <c r="Q18" s="6" t="s">
        <v>126</v>
      </c>
      <c r="R18" s="6" t="s">
        <v>126</v>
      </c>
      <c r="S18" s="6" t="s">
        <v>126</v>
      </c>
    </row>
    <row r="19" spans="1:19" s="8" customFormat="1" ht="145.19999999999999" x14ac:dyDescent="0.25">
      <c r="A19" s="6">
        <v>16</v>
      </c>
      <c r="B19" s="6" t="s">
        <v>14</v>
      </c>
      <c r="C19" s="6">
        <v>3</v>
      </c>
      <c r="D19" s="6" t="str">
        <f t="shared" si="3"/>
        <v>CalPA-3</v>
      </c>
      <c r="E19" s="6">
        <v>9</v>
      </c>
      <c r="F19" s="6" t="str">
        <f t="shared" si="1"/>
        <v>CalPA-3.9</v>
      </c>
      <c r="G19" s="7" t="s">
        <v>140</v>
      </c>
      <c r="H19" s="7" t="s">
        <v>212</v>
      </c>
      <c r="I19" s="6" t="s">
        <v>124</v>
      </c>
      <c r="J19" s="11">
        <v>45370</v>
      </c>
      <c r="K19" s="11">
        <v>45390</v>
      </c>
      <c r="L19" s="11">
        <v>45390</v>
      </c>
      <c r="M19" s="17" t="s">
        <v>466</v>
      </c>
      <c r="N19" s="6">
        <v>1</v>
      </c>
      <c r="O19" s="6" t="s">
        <v>125</v>
      </c>
      <c r="P19" s="6" t="s">
        <v>126</v>
      </c>
      <c r="Q19" s="6" t="s">
        <v>126</v>
      </c>
      <c r="R19" s="6" t="s">
        <v>126</v>
      </c>
      <c r="S19" s="6" t="s">
        <v>126</v>
      </c>
    </row>
    <row r="20" spans="1:19" s="8" customFormat="1" ht="277.2" x14ac:dyDescent="0.25">
      <c r="A20" s="6">
        <v>17</v>
      </c>
      <c r="B20" s="6" t="s">
        <v>14</v>
      </c>
      <c r="C20" s="6">
        <v>3</v>
      </c>
      <c r="D20" s="6" t="str">
        <f t="shared" si="3"/>
        <v>CalPA-3</v>
      </c>
      <c r="E20" s="6">
        <v>10</v>
      </c>
      <c r="F20" s="6" t="str">
        <f t="shared" si="1"/>
        <v>CalPA-3.10</v>
      </c>
      <c r="G20" s="7" t="s">
        <v>133</v>
      </c>
      <c r="H20" s="7" t="s">
        <v>213</v>
      </c>
      <c r="I20" s="6" t="s">
        <v>124</v>
      </c>
      <c r="J20" s="11">
        <v>45370</v>
      </c>
      <c r="K20" s="11">
        <v>45390</v>
      </c>
      <c r="L20" s="11">
        <v>45390</v>
      </c>
      <c r="M20" s="17" t="s">
        <v>467</v>
      </c>
      <c r="N20" s="6">
        <v>1</v>
      </c>
      <c r="O20" s="6" t="s">
        <v>125</v>
      </c>
      <c r="P20" s="6" t="s">
        <v>126</v>
      </c>
      <c r="Q20" s="6" t="s">
        <v>126</v>
      </c>
      <c r="R20" s="6" t="s">
        <v>126</v>
      </c>
      <c r="S20" s="6" t="s">
        <v>126</v>
      </c>
    </row>
    <row r="21" spans="1:19" s="8" customFormat="1" ht="145.19999999999999" x14ac:dyDescent="0.25">
      <c r="A21" s="6">
        <v>18</v>
      </c>
      <c r="B21" s="6" t="s">
        <v>14</v>
      </c>
      <c r="C21" s="6">
        <v>3</v>
      </c>
      <c r="D21" s="6" t="str">
        <f t="shared" si="3"/>
        <v>CalPA-3</v>
      </c>
      <c r="E21" s="6">
        <v>11</v>
      </c>
      <c r="F21" s="6" t="str">
        <f t="shared" si="1"/>
        <v>CalPA-3.11</v>
      </c>
      <c r="G21" s="7" t="s">
        <v>141</v>
      </c>
      <c r="H21" s="7" t="s">
        <v>214</v>
      </c>
      <c r="I21" s="6" t="s">
        <v>124</v>
      </c>
      <c r="J21" s="11">
        <v>45370</v>
      </c>
      <c r="K21" s="11">
        <v>45390</v>
      </c>
      <c r="L21" s="11">
        <v>45390</v>
      </c>
      <c r="M21" s="17" t="s">
        <v>469</v>
      </c>
      <c r="N21" s="6">
        <v>1</v>
      </c>
      <c r="O21" s="6" t="s">
        <v>125</v>
      </c>
      <c r="P21" s="6" t="s">
        <v>126</v>
      </c>
      <c r="Q21" s="6" t="s">
        <v>126</v>
      </c>
      <c r="R21" s="6" t="s">
        <v>126</v>
      </c>
      <c r="S21" s="6" t="s">
        <v>126</v>
      </c>
    </row>
    <row r="22" spans="1:19" s="8" customFormat="1" ht="52.8" x14ac:dyDescent="0.25">
      <c r="A22" s="6">
        <v>19</v>
      </c>
      <c r="B22" s="6" t="s">
        <v>15</v>
      </c>
      <c r="C22" s="6">
        <v>2</v>
      </c>
      <c r="D22" s="6" t="str">
        <f>B22&amp;"-"&amp;C22</f>
        <v>MGRA-2</v>
      </c>
      <c r="E22" s="6">
        <v>1</v>
      </c>
      <c r="F22" s="6" t="str">
        <f t="shared" si="1"/>
        <v>MGRA-2.1</v>
      </c>
      <c r="G22" s="7" t="s">
        <v>151</v>
      </c>
      <c r="H22" s="7" t="s">
        <v>216</v>
      </c>
      <c r="I22" s="6" t="s">
        <v>146</v>
      </c>
      <c r="J22" s="11">
        <v>45390</v>
      </c>
      <c r="K22" s="11">
        <v>45393</v>
      </c>
      <c r="L22" s="11">
        <v>45393</v>
      </c>
      <c r="M22" s="17" t="s">
        <v>229</v>
      </c>
      <c r="N22" s="6">
        <v>0</v>
      </c>
      <c r="O22" s="6" t="s">
        <v>125</v>
      </c>
      <c r="P22" s="6" t="s">
        <v>126</v>
      </c>
      <c r="Q22" s="6" t="s">
        <v>126</v>
      </c>
      <c r="R22" s="6" t="s">
        <v>126</v>
      </c>
      <c r="S22" s="6" t="s">
        <v>126</v>
      </c>
    </row>
    <row r="23" spans="1:19" s="8" customFormat="1" ht="52.8" x14ac:dyDescent="0.25">
      <c r="A23" s="6">
        <v>20</v>
      </c>
      <c r="B23" s="6" t="s">
        <v>15</v>
      </c>
      <c r="C23" s="6">
        <v>2</v>
      </c>
      <c r="D23" s="6" t="str">
        <f>B23&amp;"-"&amp;C23</f>
        <v>MGRA-2</v>
      </c>
      <c r="E23" s="6">
        <v>2</v>
      </c>
      <c r="F23" s="6" t="str">
        <f t="shared" si="1"/>
        <v>MGRA-2.2</v>
      </c>
      <c r="G23" s="7" t="s">
        <v>147</v>
      </c>
      <c r="H23" s="7" t="s">
        <v>217</v>
      </c>
      <c r="I23" s="6" t="s">
        <v>146</v>
      </c>
      <c r="J23" s="11">
        <v>45390</v>
      </c>
      <c r="K23" s="11">
        <v>45393</v>
      </c>
      <c r="L23" s="11">
        <v>45393</v>
      </c>
      <c r="M23" s="17" t="s">
        <v>229</v>
      </c>
      <c r="N23" s="6">
        <v>0</v>
      </c>
      <c r="O23" s="6" t="s">
        <v>125</v>
      </c>
      <c r="P23" s="6" t="s">
        <v>126</v>
      </c>
      <c r="Q23" s="6" t="s">
        <v>126</v>
      </c>
      <c r="R23" s="6" t="s">
        <v>126</v>
      </c>
      <c r="S23" s="6" t="s">
        <v>126</v>
      </c>
    </row>
    <row r="24" spans="1:19" s="8" customFormat="1" ht="52.8" x14ac:dyDescent="0.25">
      <c r="A24" s="6">
        <v>21</v>
      </c>
      <c r="B24" s="6" t="s">
        <v>15</v>
      </c>
      <c r="C24" s="6">
        <v>2</v>
      </c>
      <c r="D24" s="6" t="str">
        <f t="shared" si="3"/>
        <v>MGRA-2</v>
      </c>
      <c r="E24" s="6">
        <v>3</v>
      </c>
      <c r="F24" s="6" t="str">
        <f t="shared" si="1"/>
        <v>MGRA-2.3</v>
      </c>
      <c r="G24" s="7" t="s">
        <v>148</v>
      </c>
      <c r="H24" s="7" t="s">
        <v>218</v>
      </c>
      <c r="I24" s="6" t="s">
        <v>146</v>
      </c>
      <c r="J24" s="11">
        <v>45390</v>
      </c>
      <c r="K24" s="11">
        <v>45393</v>
      </c>
      <c r="L24" s="11">
        <v>45393</v>
      </c>
      <c r="M24" s="17" t="s">
        <v>229</v>
      </c>
      <c r="N24" s="6">
        <v>0</v>
      </c>
      <c r="O24" s="6" t="s">
        <v>125</v>
      </c>
      <c r="P24" s="6" t="s">
        <v>126</v>
      </c>
      <c r="Q24" s="6" t="s">
        <v>126</v>
      </c>
      <c r="R24" s="6" t="s">
        <v>126</v>
      </c>
      <c r="S24" s="6" t="s">
        <v>126</v>
      </c>
    </row>
    <row r="25" spans="1:19" s="8" customFormat="1" ht="52.8" x14ac:dyDescent="0.25">
      <c r="A25" s="6">
        <v>22</v>
      </c>
      <c r="B25" s="6" t="s">
        <v>15</v>
      </c>
      <c r="C25" s="6">
        <v>2</v>
      </c>
      <c r="D25" s="6" t="str">
        <f t="shared" si="3"/>
        <v>MGRA-2</v>
      </c>
      <c r="E25" s="6">
        <v>4</v>
      </c>
      <c r="F25" s="6" t="str">
        <f t="shared" si="1"/>
        <v>MGRA-2.4</v>
      </c>
      <c r="G25" s="7" t="s">
        <v>149</v>
      </c>
      <c r="H25" s="7" t="s">
        <v>219</v>
      </c>
      <c r="I25" s="6" t="s">
        <v>146</v>
      </c>
      <c r="J25" s="11">
        <v>45390</v>
      </c>
      <c r="K25" s="11">
        <v>45393</v>
      </c>
      <c r="L25" s="11">
        <v>45393</v>
      </c>
      <c r="M25" s="17" t="s">
        <v>229</v>
      </c>
      <c r="N25" s="6">
        <v>0</v>
      </c>
      <c r="O25" s="6" t="s">
        <v>125</v>
      </c>
      <c r="P25" s="6" t="s">
        <v>126</v>
      </c>
      <c r="Q25" s="6" t="s">
        <v>126</v>
      </c>
      <c r="R25" s="6" t="s">
        <v>126</v>
      </c>
      <c r="S25" s="6" t="s">
        <v>126</v>
      </c>
    </row>
    <row r="26" spans="1:19" s="8" customFormat="1" ht="211.2" x14ac:dyDescent="0.25">
      <c r="A26" s="6">
        <v>23</v>
      </c>
      <c r="B26" s="6" t="s">
        <v>15</v>
      </c>
      <c r="C26" s="6">
        <v>2</v>
      </c>
      <c r="D26" s="6" t="str">
        <f t="shared" si="3"/>
        <v>MGRA-2</v>
      </c>
      <c r="E26" s="6">
        <v>5</v>
      </c>
      <c r="F26" s="6" t="str">
        <f t="shared" si="1"/>
        <v>MGRA-2.5</v>
      </c>
      <c r="G26" s="7" t="s">
        <v>149</v>
      </c>
      <c r="H26" s="7" t="s">
        <v>220</v>
      </c>
      <c r="I26" s="6" t="s">
        <v>146</v>
      </c>
      <c r="J26" s="11">
        <v>45390</v>
      </c>
      <c r="K26" s="11">
        <v>45393</v>
      </c>
      <c r="L26" s="11">
        <v>45393</v>
      </c>
      <c r="M26" s="17" t="s">
        <v>229</v>
      </c>
      <c r="N26" s="6">
        <v>0</v>
      </c>
      <c r="O26" s="6" t="s">
        <v>125</v>
      </c>
      <c r="P26" s="6" t="s">
        <v>126</v>
      </c>
      <c r="Q26" s="6" t="s">
        <v>126</v>
      </c>
      <c r="R26" s="6" t="s">
        <v>126</v>
      </c>
      <c r="S26" s="6" t="s">
        <v>126</v>
      </c>
    </row>
    <row r="27" spans="1:19" s="8" customFormat="1" ht="105.6" x14ac:dyDescent="0.25">
      <c r="A27" s="6">
        <v>24</v>
      </c>
      <c r="B27" s="6" t="s">
        <v>15</v>
      </c>
      <c r="C27" s="6">
        <v>2</v>
      </c>
      <c r="D27" s="6" t="str">
        <f t="shared" si="3"/>
        <v>MGRA-2</v>
      </c>
      <c r="E27" s="6">
        <v>6</v>
      </c>
      <c r="F27" s="6" t="str">
        <f t="shared" si="1"/>
        <v>MGRA-2.6</v>
      </c>
      <c r="G27" s="7" t="s">
        <v>150</v>
      </c>
      <c r="H27" s="7" t="s">
        <v>228</v>
      </c>
      <c r="I27" s="6" t="s">
        <v>146</v>
      </c>
      <c r="J27" s="11">
        <v>45390</v>
      </c>
      <c r="K27" s="11">
        <v>45393</v>
      </c>
      <c r="L27" s="11">
        <v>45393</v>
      </c>
      <c r="M27" s="17" t="s">
        <v>229</v>
      </c>
      <c r="N27" s="6">
        <v>0</v>
      </c>
      <c r="O27" s="6" t="s">
        <v>125</v>
      </c>
      <c r="P27" s="6" t="s">
        <v>126</v>
      </c>
      <c r="Q27" s="6" t="s">
        <v>126</v>
      </c>
      <c r="R27" s="6" t="s">
        <v>126</v>
      </c>
      <c r="S27" s="6" t="s">
        <v>126</v>
      </c>
    </row>
    <row r="28" spans="1:19" s="8" customFormat="1" ht="237.6" x14ac:dyDescent="0.25">
      <c r="A28" s="6">
        <v>25</v>
      </c>
      <c r="B28" s="6" t="s">
        <v>15</v>
      </c>
      <c r="C28" s="6">
        <v>2</v>
      </c>
      <c r="D28" s="6" t="str">
        <f t="shared" si="3"/>
        <v>MGRA-2</v>
      </c>
      <c r="E28" s="6">
        <v>7</v>
      </c>
      <c r="F28" s="6" t="str">
        <f t="shared" si="1"/>
        <v>MGRA-2.7</v>
      </c>
      <c r="G28" s="7" t="s">
        <v>152</v>
      </c>
      <c r="H28" s="7" t="s">
        <v>221</v>
      </c>
      <c r="I28" s="6" t="s">
        <v>146</v>
      </c>
      <c r="J28" s="11">
        <v>45390</v>
      </c>
      <c r="K28" s="11">
        <v>45393</v>
      </c>
      <c r="L28" s="11">
        <v>45393</v>
      </c>
      <c r="M28" s="17" t="s">
        <v>229</v>
      </c>
      <c r="N28" s="6">
        <v>0</v>
      </c>
      <c r="O28" s="6" t="s">
        <v>125</v>
      </c>
      <c r="P28" s="6" t="s">
        <v>190</v>
      </c>
      <c r="Q28" s="6" t="str">
        <f>VLOOKUP(P28,'WMP Sections'!A:C,2,FALSE)</f>
        <v>Table 15: Efficacy of Covered Conductor</v>
      </c>
      <c r="R28" s="6" t="s">
        <v>126</v>
      </c>
      <c r="S28" s="6" t="s">
        <v>126</v>
      </c>
    </row>
    <row r="29" spans="1:19" s="8" customFormat="1" ht="145.19999999999999" x14ac:dyDescent="0.25">
      <c r="A29" s="6">
        <v>26</v>
      </c>
      <c r="B29" s="6" t="s">
        <v>15</v>
      </c>
      <c r="C29" s="6">
        <v>2</v>
      </c>
      <c r="D29" s="6" t="str">
        <f t="shared" si="3"/>
        <v>MGRA-2</v>
      </c>
      <c r="E29" s="6">
        <v>8</v>
      </c>
      <c r="F29" s="6" t="str">
        <f t="shared" si="1"/>
        <v>MGRA-2.8</v>
      </c>
      <c r="G29" s="7" t="s">
        <v>153</v>
      </c>
      <c r="H29" s="7" t="s">
        <v>222</v>
      </c>
      <c r="I29" s="6" t="s">
        <v>146</v>
      </c>
      <c r="J29" s="11">
        <v>45390</v>
      </c>
      <c r="K29" s="11">
        <v>45393</v>
      </c>
      <c r="L29" s="11">
        <v>45393</v>
      </c>
      <c r="M29" s="17" t="s">
        <v>230</v>
      </c>
      <c r="N29" s="6">
        <v>1</v>
      </c>
      <c r="O29" s="6" t="s">
        <v>125</v>
      </c>
      <c r="P29" s="6" t="s">
        <v>190</v>
      </c>
      <c r="Q29" s="6" t="str">
        <f>VLOOKUP(P29,'WMP Sections'!A:C,2,FALSE)</f>
        <v>Table 15: Efficacy of Covered Conductor</v>
      </c>
      <c r="R29" s="6" t="s">
        <v>126</v>
      </c>
      <c r="S29" s="6" t="s">
        <v>126</v>
      </c>
    </row>
    <row r="30" spans="1:19" s="8" customFormat="1" ht="158.4" x14ac:dyDescent="0.25">
      <c r="A30" s="6">
        <v>27</v>
      </c>
      <c r="B30" s="6" t="s">
        <v>15</v>
      </c>
      <c r="C30" s="6">
        <v>2</v>
      </c>
      <c r="D30" s="6" t="str">
        <f t="shared" si="3"/>
        <v>MGRA-2</v>
      </c>
      <c r="E30" s="6">
        <v>9</v>
      </c>
      <c r="F30" s="6" t="str">
        <f t="shared" si="1"/>
        <v>MGRA-2.9</v>
      </c>
      <c r="G30" s="7" t="s">
        <v>154</v>
      </c>
      <c r="H30" s="7" t="s">
        <v>223</v>
      </c>
      <c r="I30" s="6" t="s">
        <v>146</v>
      </c>
      <c r="J30" s="11">
        <v>45390</v>
      </c>
      <c r="K30" s="11">
        <v>45393</v>
      </c>
      <c r="L30" s="11">
        <v>45393</v>
      </c>
      <c r="M30" s="17" t="s">
        <v>231</v>
      </c>
      <c r="N30" s="6">
        <v>1</v>
      </c>
      <c r="O30" s="6" t="s">
        <v>125</v>
      </c>
      <c r="P30" s="6" t="s">
        <v>159</v>
      </c>
      <c r="Q30" s="6" t="str">
        <f>VLOOKUP(P30,'WMP Sections'!A:C,2,FALSE)</f>
        <v>Figure 12: Hardening Efficacy Over Time</v>
      </c>
      <c r="R30" s="6" t="s">
        <v>126</v>
      </c>
      <c r="S30" s="6" t="s">
        <v>126</v>
      </c>
    </row>
    <row r="31" spans="1:19" s="8" customFormat="1" ht="145.19999999999999" x14ac:dyDescent="0.25">
      <c r="A31" s="6">
        <v>28</v>
      </c>
      <c r="B31" s="6" t="s">
        <v>15</v>
      </c>
      <c r="C31" s="6">
        <v>2</v>
      </c>
      <c r="D31" s="6" t="str">
        <f t="shared" si="3"/>
        <v>MGRA-2</v>
      </c>
      <c r="E31" s="6">
        <v>10</v>
      </c>
      <c r="F31" s="6" t="str">
        <f t="shared" si="1"/>
        <v>MGRA-2.10</v>
      </c>
      <c r="G31" s="7" t="s">
        <v>155</v>
      </c>
      <c r="H31" s="7" t="s">
        <v>224</v>
      </c>
      <c r="I31" s="6" t="s">
        <v>146</v>
      </c>
      <c r="J31" s="11">
        <v>45390</v>
      </c>
      <c r="K31" s="11">
        <v>45393</v>
      </c>
      <c r="L31" s="11">
        <v>45393</v>
      </c>
      <c r="M31" s="17" t="s">
        <v>229</v>
      </c>
      <c r="N31" s="6">
        <v>0</v>
      </c>
      <c r="O31" s="6" t="s">
        <v>125</v>
      </c>
      <c r="P31" s="6" t="s">
        <v>159</v>
      </c>
      <c r="Q31" s="6" t="str">
        <f>VLOOKUP(P31,'WMP Sections'!A:C,2,FALSE)</f>
        <v>Figure 12: Hardening Efficacy Over Time</v>
      </c>
      <c r="R31" s="6"/>
      <c r="S31" s="6" t="s">
        <v>126</v>
      </c>
    </row>
    <row r="32" spans="1:19" s="8" customFormat="1" ht="118.8" x14ac:dyDescent="0.25">
      <c r="A32" s="6">
        <v>29</v>
      </c>
      <c r="B32" s="6" t="s">
        <v>15</v>
      </c>
      <c r="C32" s="6">
        <v>2</v>
      </c>
      <c r="D32" s="6" t="str">
        <f t="shared" si="3"/>
        <v>MGRA-2</v>
      </c>
      <c r="E32" s="6">
        <v>11</v>
      </c>
      <c r="F32" s="6" t="str">
        <f t="shared" si="1"/>
        <v>MGRA-2.11</v>
      </c>
      <c r="G32" s="7" t="s">
        <v>156</v>
      </c>
      <c r="H32" s="7" t="s">
        <v>225</v>
      </c>
      <c r="I32" s="6" t="s">
        <v>146</v>
      </c>
      <c r="J32" s="11">
        <v>45390</v>
      </c>
      <c r="K32" s="11">
        <v>45393</v>
      </c>
      <c r="L32" s="11">
        <v>45393</v>
      </c>
      <c r="M32" s="17" t="s">
        <v>229</v>
      </c>
      <c r="N32" s="6">
        <v>0</v>
      </c>
      <c r="O32" s="6" t="s">
        <v>125</v>
      </c>
      <c r="P32" s="6" t="s">
        <v>159</v>
      </c>
      <c r="Q32" s="6" t="str">
        <f>VLOOKUP(P32,'WMP Sections'!A:C,2,FALSE)</f>
        <v>Figure 12: Hardening Efficacy Over Time</v>
      </c>
      <c r="R32" s="6" t="s">
        <v>126</v>
      </c>
      <c r="S32" s="6" t="s">
        <v>126</v>
      </c>
    </row>
    <row r="33" spans="1:19" s="8" customFormat="1" ht="158.4" x14ac:dyDescent="0.25">
      <c r="A33" s="6">
        <v>30</v>
      </c>
      <c r="B33" s="6" t="s">
        <v>15</v>
      </c>
      <c r="C33" s="6">
        <v>2</v>
      </c>
      <c r="D33" s="6" t="str">
        <f t="shared" si="3"/>
        <v>MGRA-2</v>
      </c>
      <c r="E33" s="6">
        <v>12</v>
      </c>
      <c r="F33" s="6" t="str">
        <f t="shared" si="1"/>
        <v>MGRA-2.12</v>
      </c>
      <c r="G33" s="7" t="s">
        <v>157</v>
      </c>
      <c r="H33" s="7" t="s">
        <v>226</v>
      </c>
      <c r="I33" s="6" t="s">
        <v>146</v>
      </c>
      <c r="J33" s="11">
        <v>45390</v>
      </c>
      <c r="K33" s="11">
        <v>45393</v>
      </c>
      <c r="L33" s="11">
        <v>45393</v>
      </c>
      <c r="M33" s="17" t="s">
        <v>231</v>
      </c>
      <c r="N33" s="6">
        <v>1</v>
      </c>
      <c r="O33" s="6" t="s">
        <v>125</v>
      </c>
      <c r="P33" s="6" t="s">
        <v>159</v>
      </c>
      <c r="Q33" s="6" t="str">
        <f>VLOOKUP(P33,'WMP Sections'!A:C,2,FALSE)</f>
        <v>Figure 12: Hardening Efficacy Over Time</v>
      </c>
      <c r="R33" s="6" t="s">
        <v>126</v>
      </c>
      <c r="S33" s="6" t="s">
        <v>126</v>
      </c>
    </row>
    <row r="34" spans="1:19" s="8" customFormat="1" ht="158.4" x14ac:dyDescent="0.25">
      <c r="A34" s="6">
        <v>31</v>
      </c>
      <c r="B34" s="6" t="s">
        <v>15</v>
      </c>
      <c r="C34" s="6">
        <v>2</v>
      </c>
      <c r="D34" s="6" t="str">
        <f t="shared" si="3"/>
        <v>MGRA-2</v>
      </c>
      <c r="E34" s="6">
        <v>13</v>
      </c>
      <c r="F34" s="6" t="str">
        <f t="shared" si="1"/>
        <v>MGRA-2.13</v>
      </c>
      <c r="G34" s="7" t="s">
        <v>158</v>
      </c>
      <c r="H34" s="7" t="s">
        <v>227</v>
      </c>
      <c r="I34" s="6" t="s">
        <v>146</v>
      </c>
      <c r="J34" s="11">
        <v>45390</v>
      </c>
      <c r="K34" s="11">
        <v>45393</v>
      </c>
      <c r="L34" s="11">
        <v>45393</v>
      </c>
      <c r="M34" s="17" t="s">
        <v>231</v>
      </c>
      <c r="N34" s="6">
        <v>1</v>
      </c>
      <c r="O34" s="6" t="s">
        <v>125</v>
      </c>
      <c r="P34" s="6" t="s">
        <v>159</v>
      </c>
      <c r="Q34" s="6" t="str">
        <f>VLOOKUP(P34,'WMP Sections'!A:C,2,FALSE)</f>
        <v>Figure 12: Hardening Efficacy Over Time</v>
      </c>
      <c r="R34" s="6" t="s">
        <v>126</v>
      </c>
      <c r="S34" s="6" t="s">
        <v>126</v>
      </c>
    </row>
    <row r="35" spans="1:19" s="8" customFormat="1" ht="158.4" x14ac:dyDescent="0.25">
      <c r="A35" s="6">
        <v>32</v>
      </c>
      <c r="B35" s="6" t="s">
        <v>14</v>
      </c>
      <c r="C35" s="6">
        <v>4</v>
      </c>
      <c r="D35" s="6" t="str">
        <f>B35&amp;"-"&amp;C35</f>
        <v>CalPA-4</v>
      </c>
      <c r="E35" s="6">
        <v>1</v>
      </c>
      <c r="F35" s="6" t="str">
        <f t="shared" si="1"/>
        <v>CalPA-4.1</v>
      </c>
      <c r="G35" s="7" t="s">
        <v>232</v>
      </c>
      <c r="H35" s="7" t="s">
        <v>273</v>
      </c>
      <c r="I35" s="6" t="s">
        <v>234</v>
      </c>
      <c r="J35" s="11">
        <v>45392</v>
      </c>
      <c r="K35" s="11">
        <v>45397</v>
      </c>
      <c r="L35" s="11">
        <v>45397</v>
      </c>
      <c r="M35" s="17" t="s">
        <v>424</v>
      </c>
      <c r="N35" s="6">
        <v>0</v>
      </c>
      <c r="O35" s="6" t="s">
        <v>125</v>
      </c>
      <c r="P35" s="6" t="s">
        <v>200</v>
      </c>
      <c r="Q35" s="6" t="str">
        <f>VLOOKUP(P35,'WMP Sections'!A:C,2,FALSE)</f>
        <v>Table 5: Changes in Objective Completion Dates</v>
      </c>
      <c r="R35" s="6"/>
      <c r="S35" s="6" t="e">
        <f>VLOOKUP(R35,'WMP Sections'!A:C,2,FALSE)</f>
        <v>#N/A</v>
      </c>
    </row>
    <row r="36" spans="1:19" s="8" customFormat="1" ht="105.6" x14ac:dyDescent="0.25">
      <c r="A36" s="6">
        <v>33</v>
      </c>
      <c r="B36" s="6" t="s">
        <v>14</v>
      </c>
      <c r="C36" s="6">
        <v>4</v>
      </c>
      <c r="D36" s="6" t="str">
        <f>B36&amp;"-"&amp;C36</f>
        <v>CalPA-4</v>
      </c>
      <c r="E36" s="6">
        <v>2</v>
      </c>
      <c r="F36" s="6" t="str">
        <f t="shared" si="1"/>
        <v>CalPA-4.2</v>
      </c>
      <c r="G36" s="7" t="s">
        <v>242</v>
      </c>
      <c r="H36" s="7" t="s">
        <v>274</v>
      </c>
      <c r="I36" s="6" t="s">
        <v>234</v>
      </c>
      <c r="J36" s="11">
        <v>45392</v>
      </c>
      <c r="K36" s="11">
        <v>45397</v>
      </c>
      <c r="L36" s="11">
        <v>45397</v>
      </c>
      <c r="M36" s="17" t="s">
        <v>424</v>
      </c>
      <c r="N36" s="6">
        <v>0</v>
      </c>
      <c r="O36" s="6" t="s">
        <v>125</v>
      </c>
      <c r="P36" s="6">
        <v>2.2000000000000002</v>
      </c>
      <c r="Q36" s="6" t="str">
        <f>VLOOKUP(P36,'WMP Sections'!A:C,2,FALSE)</f>
        <v>2.2 Targets and Expenditures</v>
      </c>
      <c r="R36" s="6"/>
      <c r="S36" s="6" t="e">
        <f>VLOOKUP(R36,'WMP Sections'!A:C,2,FALSE)</f>
        <v>#N/A</v>
      </c>
    </row>
    <row r="37" spans="1:19" s="8" customFormat="1" ht="118.8" x14ac:dyDescent="0.25">
      <c r="A37" s="6">
        <v>34</v>
      </c>
      <c r="B37" s="6" t="s">
        <v>14</v>
      </c>
      <c r="C37" s="6">
        <v>4</v>
      </c>
      <c r="D37" s="6" t="str">
        <f t="shared" si="3"/>
        <v>CalPA-4</v>
      </c>
      <c r="E37" s="6">
        <v>3</v>
      </c>
      <c r="F37" s="6" t="str">
        <f t="shared" si="1"/>
        <v>CalPA-4.3</v>
      </c>
      <c r="G37" s="7" t="s">
        <v>243</v>
      </c>
      <c r="H37" s="7" t="s">
        <v>275</v>
      </c>
      <c r="I37" s="6" t="s">
        <v>234</v>
      </c>
      <c r="J37" s="11">
        <v>45392</v>
      </c>
      <c r="K37" s="11">
        <v>45397</v>
      </c>
      <c r="L37" s="11">
        <v>45397</v>
      </c>
      <c r="M37" s="17" t="s">
        <v>424</v>
      </c>
      <c r="N37" s="6">
        <v>0</v>
      </c>
      <c r="O37" s="6" t="s">
        <v>125</v>
      </c>
      <c r="P37" s="6" t="s">
        <v>198</v>
      </c>
      <c r="Q37" s="6" t="str">
        <f>VLOOKUP(P37,'WMP Sections'!A:C,2,FALSE)</f>
        <v>Table 7: Qualifying Changes in Expenditures only (in Thousands)</v>
      </c>
      <c r="R37" s="6"/>
      <c r="S37" s="6" t="e">
        <f>VLOOKUP(R37,'WMP Sections'!A:C,2,FALSE)</f>
        <v>#N/A</v>
      </c>
    </row>
    <row r="38" spans="1:19" s="8" customFormat="1" ht="303.60000000000002" x14ac:dyDescent="0.25">
      <c r="A38" s="6">
        <v>35</v>
      </c>
      <c r="B38" s="6" t="s">
        <v>14</v>
      </c>
      <c r="C38" s="6">
        <v>4</v>
      </c>
      <c r="D38" s="6" t="str">
        <f t="shared" si="3"/>
        <v>CalPA-4</v>
      </c>
      <c r="E38" s="6">
        <v>4</v>
      </c>
      <c r="F38" s="6" t="str">
        <f t="shared" si="1"/>
        <v>CalPA-4.4</v>
      </c>
      <c r="G38" s="7" t="s">
        <v>244</v>
      </c>
      <c r="H38" s="7" t="s">
        <v>276</v>
      </c>
      <c r="I38" s="6" t="s">
        <v>234</v>
      </c>
      <c r="J38" s="11">
        <v>45392</v>
      </c>
      <c r="K38" s="11">
        <v>45397</v>
      </c>
      <c r="L38" s="11">
        <v>45397</v>
      </c>
      <c r="M38" s="17" t="s">
        <v>424</v>
      </c>
      <c r="N38" s="6">
        <v>0</v>
      </c>
      <c r="O38" s="6" t="s">
        <v>125</v>
      </c>
      <c r="P38" s="9">
        <v>2.2000000000000002</v>
      </c>
      <c r="Q38" s="6" t="str">
        <f>VLOOKUP(P38,'WMP Sections'!A:C,2,FALSE)</f>
        <v>2.2 Targets and Expenditures</v>
      </c>
      <c r="R38" s="6" t="s">
        <v>245</v>
      </c>
      <c r="S38" s="6" t="s">
        <v>246</v>
      </c>
    </row>
    <row r="39" spans="1:19" s="8" customFormat="1" ht="277.2" x14ac:dyDescent="0.25">
      <c r="A39" s="6">
        <v>36</v>
      </c>
      <c r="B39" s="6" t="s">
        <v>14</v>
      </c>
      <c r="C39" s="6">
        <v>4</v>
      </c>
      <c r="D39" s="6" t="str">
        <f t="shared" si="3"/>
        <v>CalPA-4</v>
      </c>
      <c r="E39" s="6">
        <v>5</v>
      </c>
      <c r="F39" s="6" t="str">
        <f t="shared" si="1"/>
        <v>CalPA-4.5</v>
      </c>
      <c r="G39" s="7" t="s">
        <v>247</v>
      </c>
      <c r="H39" s="7" t="s">
        <v>277</v>
      </c>
      <c r="I39" s="6" t="s">
        <v>234</v>
      </c>
      <c r="J39" s="11">
        <v>45392</v>
      </c>
      <c r="K39" s="11">
        <v>45397</v>
      </c>
      <c r="L39" s="11">
        <v>45397</v>
      </c>
      <c r="M39" s="17" t="s">
        <v>424</v>
      </c>
      <c r="N39" s="6">
        <v>0</v>
      </c>
      <c r="O39" s="6" t="s">
        <v>125</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32" x14ac:dyDescent="0.25">
      <c r="A40" s="6">
        <v>37</v>
      </c>
      <c r="B40" s="6" t="s">
        <v>14</v>
      </c>
      <c r="C40" s="6">
        <v>4</v>
      </c>
      <c r="D40" s="6" t="str">
        <f t="shared" si="3"/>
        <v>CalPA-4</v>
      </c>
      <c r="E40" s="6">
        <v>6</v>
      </c>
      <c r="F40" s="6" t="str">
        <f t="shared" si="1"/>
        <v>CalPA-4.6</v>
      </c>
      <c r="G40" s="7" t="s">
        <v>248</v>
      </c>
      <c r="H40" s="7" t="s">
        <v>278</v>
      </c>
      <c r="I40" s="6" t="s">
        <v>234</v>
      </c>
      <c r="J40" s="11">
        <v>45392</v>
      </c>
      <c r="K40" s="11">
        <v>45397</v>
      </c>
      <c r="L40" s="11">
        <v>45397</v>
      </c>
      <c r="M40" s="17" t="s">
        <v>424</v>
      </c>
      <c r="N40" s="6">
        <v>0</v>
      </c>
      <c r="O40" s="6" t="s">
        <v>125</v>
      </c>
      <c r="P40" s="6" t="s">
        <v>250</v>
      </c>
      <c r="Q40" s="6" t="str">
        <f>VLOOKUP(P40,'WMP Sections'!A:C,2,FALSE)</f>
        <v>5.5.5 Selection Process for Undergrounding Projects</v>
      </c>
      <c r="R40" s="6" t="s">
        <v>249</v>
      </c>
      <c r="S40" s="6" t="str">
        <f>VLOOKUP(R40,'WMP Sections'!A:C,2,FALSE)</f>
        <v>5.5.5.2 Effectiveness of Undergrounding versus other Mitigations</v>
      </c>
    </row>
    <row r="41" spans="1:19" s="8" customFormat="1" ht="118.8" x14ac:dyDescent="0.25">
      <c r="A41" s="6">
        <v>38</v>
      </c>
      <c r="B41" s="6" t="s">
        <v>14</v>
      </c>
      <c r="C41" s="6">
        <v>4</v>
      </c>
      <c r="D41" s="6" t="str">
        <f t="shared" si="3"/>
        <v>CalPA-4</v>
      </c>
      <c r="E41" s="6">
        <v>7</v>
      </c>
      <c r="F41" s="6" t="str">
        <f t="shared" si="1"/>
        <v>CalPA-4.7</v>
      </c>
      <c r="G41" s="7" t="s">
        <v>257</v>
      </c>
      <c r="H41" s="7" t="s">
        <v>279</v>
      </c>
      <c r="I41" s="6" t="s">
        <v>234</v>
      </c>
      <c r="J41" s="11">
        <v>45392</v>
      </c>
      <c r="K41" s="11">
        <v>45397</v>
      </c>
      <c r="L41" s="11">
        <v>45397</v>
      </c>
      <c r="M41" s="17" t="s">
        <v>424</v>
      </c>
      <c r="N41" s="6">
        <v>0</v>
      </c>
      <c r="O41" s="6" t="s">
        <v>125</v>
      </c>
      <c r="P41" s="6" t="s">
        <v>250</v>
      </c>
      <c r="Q41" s="6" t="str">
        <f>VLOOKUP(P41,'WMP Sections'!A:C,2,FALSE)</f>
        <v>5.5.5 Selection Process for Undergrounding Projects</v>
      </c>
      <c r="R41" s="6" t="s">
        <v>126</v>
      </c>
      <c r="S41" s="6" t="s">
        <v>126</v>
      </c>
    </row>
    <row r="42" spans="1:19" s="8" customFormat="1" ht="105.6" x14ac:dyDescent="0.25">
      <c r="A42" s="6"/>
      <c r="B42" s="6" t="s">
        <v>14</v>
      </c>
      <c r="C42" s="6">
        <v>4</v>
      </c>
      <c r="D42" s="6" t="str">
        <f t="shared" si="3"/>
        <v>CalPA-4</v>
      </c>
      <c r="E42" s="6">
        <v>8</v>
      </c>
      <c r="F42" s="6" t="str">
        <f t="shared" si="1"/>
        <v>CalPA-4.8</v>
      </c>
      <c r="G42" s="7" t="s">
        <v>258</v>
      </c>
      <c r="H42" s="7" t="s">
        <v>280</v>
      </c>
      <c r="I42" s="6" t="s">
        <v>234</v>
      </c>
      <c r="J42" s="11">
        <v>45392</v>
      </c>
      <c r="K42" s="11">
        <v>45397</v>
      </c>
      <c r="L42" s="11">
        <v>45397</v>
      </c>
      <c r="M42" s="17" t="s">
        <v>424</v>
      </c>
      <c r="N42" s="6">
        <v>0</v>
      </c>
      <c r="O42" s="6" t="s">
        <v>125</v>
      </c>
      <c r="P42" s="6" t="s">
        <v>250</v>
      </c>
      <c r="Q42" s="6" t="str">
        <f>VLOOKUP(P42,'WMP Sections'!A:C,2,FALSE)</f>
        <v>5.5.5 Selection Process for Undergrounding Projects</v>
      </c>
      <c r="R42" s="6" t="s">
        <v>249</v>
      </c>
      <c r="S42" s="6" t="str">
        <f>VLOOKUP(R42,'WMP Sections'!A:C,2,FALSE)</f>
        <v>5.5.5.2 Effectiveness of Undergrounding versus other Mitigations</v>
      </c>
    </row>
    <row r="43" spans="1:19" s="8" customFormat="1" ht="184.8" x14ac:dyDescent="0.25">
      <c r="A43" s="6">
        <v>40</v>
      </c>
      <c r="B43" s="6" t="s">
        <v>14</v>
      </c>
      <c r="C43" s="6">
        <v>4</v>
      </c>
      <c r="D43" s="6" t="str">
        <f t="shared" si="3"/>
        <v>CalPA-4</v>
      </c>
      <c r="E43" s="6">
        <v>9</v>
      </c>
      <c r="F43" s="6" t="str">
        <f t="shared" si="1"/>
        <v>CalPA-4.9</v>
      </c>
      <c r="G43" s="7" t="s">
        <v>233</v>
      </c>
      <c r="H43" s="7" t="s">
        <v>281</v>
      </c>
      <c r="I43" s="6" t="s">
        <v>234</v>
      </c>
      <c r="J43" s="11">
        <v>45392</v>
      </c>
      <c r="K43" s="11">
        <v>45397</v>
      </c>
      <c r="L43" s="11">
        <v>45397</v>
      </c>
      <c r="M43" s="17" t="s">
        <v>424</v>
      </c>
      <c r="N43" s="6">
        <v>0</v>
      </c>
      <c r="O43" s="6" t="s">
        <v>125</v>
      </c>
      <c r="P43" s="6">
        <v>5.6</v>
      </c>
      <c r="Q43" s="6" t="str">
        <f>VLOOKUP(P43,'WMP Sections'!A:C,2,FALSE)</f>
        <v>5.6 SDGE-23-07: Third-Party Recommendations for Model Improvements</v>
      </c>
      <c r="R43" s="6" t="s">
        <v>259</v>
      </c>
      <c r="S43" s="6" t="e">
        <f>VLOOKUP(R43,'WMP Sections'!A:C,2,FALSE)</f>
        <v>#N/A</v>
      </c>
    </row>
    <row r="44" spans="1:19" s="8" customFormat="1" ht="158.4" x14ac:dyDescent="0.25">
      <c r="A44" s="6">
        <v>41</v>
      </c>
      <c r="B44" s="6" t="s">
        <v>14</v>
      </c>
      <c r="C44" s="6">
        <v>4</v>
      </c>
      <c r="D44" s="6" t="str">
        <f t="shared" si="3"/>
        <v>CalPA-4</v>
      </c>
      <c r="E44" s="6">
        <v>10</v>
      </c>
      <c r="F44" s="6" t="str">
        <f t="shared" si="1"/>
        <v>CalPA-4.10</v>
      </c>
      <c r="G44" s="7" t="s">
        <v>260</v>
      </c>
      <c r="H44" s="7" t="s">
        <v>282</v>
      </c>
      <c r="I44" s="6" t="s">
        <v>234</v>
      </c>
      <c r="J44" s="11">
        <v>45392</v>
      </c>
      <c r="K44" s="11">
        <v>45397</v>
      </c>
      <c r="L44" s="11">
        <v>45397</v>
      </c>
      <c r="M44" s="17" t="s">
        <v>424</v>
      </c>
      <c r="N44" s="6">
        <v>0</v>
      </c>
      <c r="O44" s="6" t="s">
        <v>125</v>
      </c>
      <c r="P44" s="6">
        <v>5.6</v>
      </c>
      <c r="Q44" s="6" t="str">
        <f>VLOOKUP(P44,'WMP Sections'!A:C,2,FALSE)</f>
        <v>5.6 SDGE-23-07: Third-Party Recommendations for Model Improvements</v>
      </c>
      <c r="R44" s="6" t="s">
        <v>97</v>
      </c>
      <c r="S44" s="6" t="str">
        <f>VLOOKUP(R44,'WMP Sections'!A:C,2,FALSE)</f>
        <v>5.6.3 Sensitivity Analysis</v>
      </c>
    </row>
    <row r="45" spans="1:19" s="8" customFormat="1" ht="79.2" x14ac:dyDescent="0.25">
      <c r="A45" s="6">
        <v>42</v>
      </c>
      <c r="B45" s="6" t="s">
        <v>14</v>
      </c>
      <c r="C45" s="6">
        <v>5</v>
      </c>
      <c r="D45" s="6" t="str">
        <f t="shared" si="3"/>
        <v>CalPA-5</v>
      </c>
      <c r="E45" s="6">
        <v>1</v>
      </c>
      <c r="F45" s="6" t="str">
        <f t="shared" si="1"/>
        <v>CalPA-5.1</v>
      </c>
      <c r="G45" s="7" t="s">
        <v>235</v>
      </c>
      <c r="H45" s="7" t="s">
        <v>416</v>
      </c>
      <c r="I45" s="6" t="s">
        <v>124</v>
      </c>
      <c r="J45" s="11">
        <v>45393</v>
      </c>
      <c r="K45" s="11">
        <v>45398</v>
      </c>
      <c r="L45" s="11">
        <v>45398</v>
      </c>
      <c r="M45" s="17" t="s">
        <v>425</v>
      </c>
      <c r="N45" s="6">
        <v>0</v>
      </c>
      <c r="O45" s="6" t="s">
        <v>125</v>
      </c>
      <c r="P45" s="6">
        <v>5.2</v>
      </c>
      <c r="Q45" s="6" t="str">
        <f>VLOOKUP(P45,'WMP Sections'!A:C,2,FALSE)</f>
        <v>5.2 SDGE-23-02: Calculating Risk Scores Using Maximum Consequence Values</v>
      </c>
      <c r="R45" s="6" t="s">
        <v>196</v>
      </c>
      <c r="S45" s="6" t="str">
        <f>VLOOKUP(R45,'WMP Sections'!A:C,2,FALSE)</f>
        <v>Table 9: WiNGS-Planning Cost/Benefit Transition Plan</v>
      </c>
    </row>
    <row r="46" spans="1:19" s="8" customFormat="1" ht="118.8" x14ac:dyDescent="0.25">
      <c r="A46" s="6">
        <v>43</v>
      </c>
      <c r="B46" s="6" t="s">
        <v>14</v>
      </c>
      <c r="C46" s="6">
        <v>5</v>
      </c>
      <c r="D46" s="6" t="str">
        <f t="shared" si="3"/>
        <v>CalPA-5</v>
      </c>
      <c r="E46" s="6">
        <v>2</v>
      </c>
      <c r="F46" s="6" t="str">
        <f t="shared" si="1"/>
        <v>CalPA-5.2</v>
      </c>
      <c r="G46" s="7" t="s">
        <v>236</v>
      </c>
      <c r="H46" s="7" t="s">
        <v>417</v>
      </c>
      <c r="I46" s="6" t="s">
        <v>124</v>
      </c>
      <c r="J46" s="11">
        <v>45393</v>
      </c>
      <c r="K46" s="11">
        <v>45398</v>
      </c>
      <c r="L46" s="11">
        <v>45398</v>
      </c>
      <c r="M46" s="17" t="s">
        <v>425</v>
      </c>
      <c r="N46" s="6">
        <v>0</v>
      </c>
      <c r="O46" s="6" t="s">
        <v>125</v>
      </c>
      <c r="P46" s="6" t="s">
        <v>250</v>
      </c>
      <c r="Q46" s="6" t="str">
        <f>VLOOKUP(P46,'WMP Sections'!A:C,2,FALSE)</f>
        <v>5.5.5 Selection Process for Undergrounding Projects</v>
      </c>
      <c r="R46" s="6" t="s">
        <v>177</v>
      </c>
      <c r="S46" s="6" t="str">
        <f>VLOOKUP(R46,'WMP Sections'!A:C,2,FALSE)</f>
        <v>Figure 5: WiNGS-Planning Mitigation Decision Tree</v>
      </c>
    </row>
    <row r="47" spans="1:19" s="8" customFormat="1" ht="237.6" x14ac:dyDescent="0.25">
      <c r="A47" s="6">
        <v>44</v>
      </c>
      <c r="B47" s="6" t="s">
        <v>14</v>
      </c>
      <c r="C47" s="6">
        <v>5</v>
      </c>
      <c r="D47" s="6" t="str">
        <f t="shared" si="3"/>
        <v>CalPA-5</v>
      </c>
      <c r="E47" s="6">
        <v>3</v>
      </c>
      <c r="F47" s="6" t="str">
        <f t="shared" si="1"/>
        <v>CalPA-5.3</v>
      </c>
      <c r="G47" s="7" t="s">
        <v>237</v>
      </c>
      <c r="H47" s="7" t="s">
        <v>418</v>
      </c>
      <c r="I47" s="6" t="s">
        <v>124</v>
      </c>
      <c r="J47" s="11">
        <v>45393</v>
      </c>
      <c r="K47" s="11">
        <v>45398</v>
      </c>
      <c r="L47" s="11">
        <v>45398</v>
      </c>
      <c r="M47" s="17" t="s">
        <v>425</v>
      </c>
      <c r="N47" s="6">
        <v>0</v>
      </c>
      <c r="O47" s="6" t="s">
        <v>125</v>
      </c>
      <c r="P47" s="6">
        <v>5.1100000000000003</v>
      </c>
      <c r="Q47" s="6" t="str">
        <f>VLOOKUP(P47,'WMP Sections'!A:C,2,FALSE)</f>
        <v>5.11 SDGE-23-12: Covered Conductor Inspection and Maintenance</v>
      </c>
      <c r="R47" s="6" t="s">
        <v>126</v>
      </c>
      <c r="S47" s="6" t="s">
        <v>126</v>
      </c>
    </row>
    <row r="48" spans="1:19" s="8" customFormat="1" ht="250.8" x14ac:dyDescent="0.25">
      <c r="A48" s="6">
        <v>45</v>
      </c>
      <c r="B48" s="6" t="s">
        <v>14</v>
      </c>
      <c r="C48" s="6">
        <v>5</v>
      </c>
      <c r="D48" s="6" t="str">
        <f t="shared" si="3"/>
        <v>CalPA-5</v>
      </c>
      <c r="E48" s="6">
        <v>4</v>
      </c>
      <c r="F48" s="6" t="str">
        <f t="shared" si="1"/>
        <v>CalPA-5.4</v>
      </c>
      <c r="G48" s="7" t="s">
        <v>238</v>
      </c>
      <c r="H48" s="7" t="s">
        <v>419</v>
      </c>
      <c r="I48" s="6" t="s">
        <v>124</v>
      </c>
      <c r="J48" s="11">
        <v>45393</v>
      </c>
      <c r="K48" s="11">
        <v>45398</v>
      </c>
      <c r="L48" s="11">
        <v>45398</v>
      </c>
      <c r="M48" s="17" t="s">
        <v>425</v>
      </c>
      <c r="N48" s="6">
        <v>0</v>
      </c>
      <c r="O48" s="6" t="s">
        <v>125</v>
      </c>
      <c r="P48" s="6">
        <v>5.1100000000000003</v>
      </c>
      <c r="Q48" s="6" t="str">
        <f>VLOOKUP(P48,'WMP Sections'!A:C,2,FALSE)</f>
        <v>5.11 SDGE-23-12: Covered Conductor Inspection and Maintenance</v>
      </c>
      <c r="R48" s="6" t="s">
        <v>126</v>
      </c>
      <c r="S48" s="6" t="s">
        <v>126</v>
      </c>
    </row>
    <row r="49" spans="1:19" s="8" customFormat="1" ht="250.8" x14ac:dyDescent="0.25">
      <c r="A49" s="6">
        <v>46</v>
      </c>
      <c r="B49" s="6" t="s">
        <v>14</v>
      </c>
      <c r="C49" s="6">
        <v>5</v>
      </c>
      <c r="D49" s="6" t="str">
        <f t="shared" si="3"/>
        <v>CalPA-5</v>
      </c>
      <c r="E49" s="6">
        <v>5</v>
      </c>
      <c r="F49" s="6" t="str">
        <f t="shared" si="1"/>
        <v>CalPA-5.5</v>
      </c>
      <c r="G49" s="7" t="s">
        <v>239</v>
      </c>
      <c r="H49" s="7" t="s">
        <v>420</v>
      </c>
      <c r="I49" s="6" t="s">
        <v>124</v>
      </c>
      <c r="J49" s="11">
        <v>45393</v>
      </c>
      <c r="K49" s="11">
        <v>45398</v>
      </c>
      <c r="L49" s="11">
        <v>45398</v>
      </c>
      <c r="M49" s="17" t="s">
        <v>425</v>
      </c>
      <c r="N49" s="6">
        <v>0</v>
      </c>
      <c r="O49" s="6" t="s">
        <v>125</v>
      </c>
      <c r="P49" s="6" t="s">
        <v>199</v>
      </c>
      <c r="Q49" s="6" t="str">
        <f>VLOOKUP(P49,'WMP Sections'!A:C,2,FALSE)</f>
        <v>Table 6: Qualifying Changes in Targets and Expenditures (in Thousands)</v>
      </c>
      <c r="R49" s="6" t="s">
        <v>126</v>
      </c>
      <c r="S49" s="6" t="s">
        <v>126</v>
      </c>
    </row>
    <row r="50" spans="1:19" s="8" customFormat="1" ht="211.2" x14ac:dyDescent="0.25">
      <c r="A50" s="6">
        <v>47</v>
      </c>
      <c r="B50" s="6" t="s">
        <v>14</v>
      </c>
      <c r="C50" s="6">
        <v>5</v>
      </c>
      <c r="D50" s="6" t="str">
        <f t="shared" si="3"/>
        <v>CalPA-5</v>
      </c>
      <c r="E50" s="6">
        <v>6</v>
      </c>
      <c r="F50" s="6" t="str">
        <f t="shared" si="1"/>
        <v>CalPA-5.6</v>
      </c>
      <c r="G50" s="7" t="s">
        <v>240</v>
      </c>
      <c r="H50" s="7" t="s">
        <v>421</v>
      </c>
      <c r="I50" s="6" t="s">
        <v>124</v>
      </c>
      <c r="J50" s="11">
        <v>45393</v>
      </c>
      <c r="K50" s="11">
        <v>45398</v>
      </c>
      <c r="L50" s="11">
        <v>45398</v>
      </c>
      <c r="M50" s="17" t="s">
        <v>425</v>
      </c>
      <c r="N50" s="6">
        <v>0</v>
      </c>
      <c r="O50" s="6" t="s">
        <v>125</v>
      </c>
      <c r="P50" s="6">
        <v>5.12</v>
      </c>
      <c r="Q50" s="6" t="str">
        <f>VLOOKUP(P50,'WMP Sections'!A:C,2,FALSE)</f>
        <v>5.12 SDGE-23-13: QA/QC for Inspections</v>
      </c>
      <c r="R50" s="6" t="s">
        <v>126</v>
      </c>
      <c r="S50" s="6" t="s">
        <v>126</v>
      </c>
    </row>
    <row r="51" spans="1:19" s="8" customFormat="1" ht="105.6" x14ac:dyDescent="0.25">
      <c r="A51" s="6">
        <v>48</v>
      </c>
      <c r="B51" s="6" t="s">
        <v>14</v>
      </c>
      <c r="C51" s="6">
        <v>5</v>
      </c>
      <c r="D51" s="6" t="str">
        <f t="shared" si="3"/>
        <v>CalPA-5</v>
      </c>
      <c r="E51" s="6">
        <v>7</v>
      </c>
      <c r="F51" s="6" t="str">
        <f t="shared" si="1"/>
        <v>CalPA-5.7</v>
      </c>
      <c r="G51" s="7" t="s">
        <v>241</v>
      </c>
      <c r="H51" s="7" t="s">
        <v>422</v>
      </c>
      <c r="I51" s="6" t="s">
        <v>124</v>
      </c>
      <c r="J51" s="11">
        <v>45393</v>
      </c>
      <c r="K51" s="11">
        <v>45398</v>
      </c>
      <c r="L51" s="11">
        <v>45398</v>
      </c>
      <c r="M51" s="17" t="s">
        <v>425</v>
      </c>
      <c r="N51" s="6">
        <v>0</v>
      </c>
      <c r="O51" s="6" t="s">
        <v>125</v>
      </c>
      <c r="P51" s="6">
        <v>5.14</v>
      </c>
      <c r="Q51" s="6" t="str">
        <f>VLOOKUP(P51,'WMP Sections'!A:C,2,FALSE)</f>
        <v>5.14 SDGE-23-15: Evaluation of Sensitive Relay Profile in Highest Risk Areas</v>
      </c>
      <c r="R51" s="6" t="s">
        <v>126</v>
      </c>
      <c r="S51" s="6" t="s">
        <v>126</v>
      </c>
    </row>
    <row r="52" spans="1:19" s="8" customFormat="1" ht="64.5" customHeight="1" x14ac:dyDescent="0.25">
      <c r="A52" s="6">
        <v>49</v>
      </c>
      <c r="B52" s="6" t="s">
        <v>14</v>
      </c>
      <c r="C52" s="6">
        <v>6</v>
      </c>
      <c r="D52" s="6" t="str">
        <f t="shared" si="3"/>
        <v>CalPA-6</v>
      </c>
      <c r="E52" s="6">
        <v>1</v>
      </c>
      <c r="F52" s="6" t="str">
        <f t="shared" si="1"/>
        <v>CalPA-6.1</v>
      </c>
      <c r="G52" s="7" t="s">
        <v>261</v>
      </c>
      <c r="H52" s="7" t="s">
        <v>429</v>
      </c>
      <c r="I52" s="6" t="s">
        <v>124</v>
      </c>
      <c r="J52" s="11">
        <v>45394</v>
      </c>
      <c r="K52" s="11">
        <v>45399</v>
      </c>
      <c r="L52" s="11">
        <v>45399</v>
      </c>
      <c r="M52" s="17" t="s">
        <v>435</v>
      </c>
      <c r="N52" s="6">
        <v>0</v>
      </c>
      <c r="O52" s="6" t="s">
        <v>125</v>
      </c>
      <c r="P52" s="6" t="s">
        <v>195</v>
      </c>
      <c r="Q52" s="6" t="str">
        <f>VLOOKUP(P52,'WMP Sections'!A:C,2,FALSE)</f>
        <v>Table 10: Ranking of Planned Mitigation Initiatives</v>
      </c>
      <c r="R52" s="6" t="s">
        <v>126</v>
      </c>
      <c r="S52" s="6" t="s">
        <v>126</v>
      </c>
    </row>
    <row r="53" spans="1:19" s="8" customFormat="1" ht="277.2" customHeight="1" x14ac:dyDescent="0.25">
      <c r="A53" s="6">
        <v>50</v>
      </c>
      <c r="B53" s="6" t="s">
        <v>14</v>
      </c>
      <c r="C53" s="6">
        <v>6</v>
      </c>
      <c r="D53" s="6" t="str">
        <f t="shared" si="3"/>
        <v>CalPA-6</v>
      </c>
      <c r="E53" s="6">
        <v>2</v>
      </c>
      <c r="F53" s="6" t="str">
        <f t="shared" si="1"/>
        <v>CalPA-6.2</v>
      </c>
      <c r="G53" s="7" t="s">
        <v>262</v>
      </c>
      <c r="H53" s="7" t="s">
        <v>430</v>
      </c>
      <c r="I53" s="6" t="s">
        <v>124</v>
      </c>
      <c r="J53" s="11">
        <v>45394</v>
      </c>
      <c r="K53" s="11">
        <v>45399</v>
      </c>
      <c r="L53" s="11">
        <v>45399</v>
      </c>
      <c r="M53" s="17" t="s">
        <v>435</v>
      </c>
      <c r="N53" s="6">
        <v>0</v>
      </c>
      <c r="O53" s="6" t="s">
        <v>125</v>
      </c>
      <c r="P53" s="6" t="s">
        <v>195</v>
      </c>
      <c r="Q53" s="6" t="str">
        <f>VLOOKUP(P53,'WMP Sections'!A:C,2,FALSE)</f>
        <v>Table 10: Ranking of Planned Mitigation Initiatives</v>
      </c>
      <c r="R53" s="6" t="s">
        <v>126</v>
      </c>
      <c r="S53" s="6" t="s">
        <v>126</v>
      </c>
    </row>
    <row r="54" spans="1:19" s="8" customFormat="1" ht="118.8" x14ac:dyDescent="0.25">
      <c r="A54" s="6">
        <v>51</v>
      </c>
      <c r="B54" s="6" t="s">
        <v>14</v>
      </c>
      <c r="C54" s="6">
        <v>6</v>
      </c>
      <c r="D54" s="6" t="str">
        <f t="shared" si="3"/>
        <v>CalPA-6</v>
      </c>
      <c r="E54" s="6">
        <v>3</v>
      </c>
      <c r="F54" s="6" t="str">
        <f t="shared" si="1"/>
        <v>CalPA-6.3</v>
      </c>
      <c r="G54" s="7" t="s">
        <v>263</v>
      </c>
      <c r="H54" s="7" t="s">
        <v>431</v>
      </c>
      <c r="I54" s="6" t="s">
        <v>124</v>
      </c>
      <c r="J54" s="11">
        <v>45394</v>
      </c>
      <c r="K54" s="11">
        <v>45399</v>
      </c>
      <c r="L54" s="11">
        <v>45399</v>
      </c>
      <c r="M54" s="22" t="s">
        <v>435</v>
      </c>
      <c r="N54" s="6">
        <v>0</v>
      </c>
      <c r="O54" s="6" t="s">
        <v>125</v>
      </c>
      <c r="P54" s="6" t="s">
        <v>195</v>
      </c>
      <c r="Q54" s="6" t="str">
        <f>VLOOKUP(P54,'WMP Sections'!A:C,2,FALSE)</f>
        <v>Table 10: Ranking of Planned Mitigation Initiatives</v>
      </c>
      <c r="R54" s="6" t="s">
        <v>126</v>
      </c>
      <c r="S54" s="6" t="s">
        <v>126</v>
      </c>
    </row>
    <row r="55" spans="1:19" s="8" customFormat="1" ht="171.6" x14ac:dyDescent="0.25">
      <c r="A55" s="6">
        <v>52</v>
      </c>
      <c r="B55" s="6" t="s">
        <v>14</v>
      </c>
      <c r="C55" s="6">
        <v>6</v>
      </c>
      <c r="D55" s="6" t="str">
        <f t="shared" si="3"/>
        <v>CalPA-6</v>
      </c>
      <c r="E55" s="6">
        <v>4</v>
      </c>
      <c r="F55" s="6" t="str">
        <f t="shared" si="1"/>
        <v>CalPA-6.4</v>
      </c>
      <c r="G55" s="7" t="s">
        <v>266</v>
      </c>
      <c r="H55" s="7" t="s">
        <v>432</v>
      </c>
      <c r="I55" s="6" t="s">
        <v>124</v>
      </c>
      <c r="J55" s="11">
        <v>45394</v>
      </c>
      <c r="K55" s="11">
        <v>45399</v>
      </c>
      <c r="L55" s="11">
        <v>45399</v>
      </c>
      <c r="M55" s="22" t="s">
        <v>435</v>
      </c>
      <c r="N55" s="6">
        <v>0</v>
      </c>
      <c r="O55" s="6" t="s">
        <v>125</v>
      </c>
      <c r="P55" s="6" t="s">
        <v>267</v>
      </c>
      <c r="Q55" s="6" t="s">
        <v>126</v>
      </c>
      <c r="R55" s="6" t="s">
        <v>126</v>
      </c>
      <c r="S55" s="6" t="s">
        <v>126</v>
      </c>
    </row>
    <row r="56" spans="1:19" s="8" customFormat="1" ht="145.19999999999999" x14ac:dyDescent="0.25">
      <c r="A56" s="6">
        <v>53</v>
      </c>
      <c r="B56" s="6" t="s">
        <v>14</v>
      </c>
      <c r="C56" s="6">
        <v>6</v>
      </c>
      <c r="D56" s="6" t="str">
        <f t="shared" si="3"/>
        <v>CalPA-6</v>
      </c>
      <c r="E56" s="6">
        <v>5</v>
      </c>
      <c r="F56" s="6" t="str">
        <f t="shared" si="1"/>
        <v>CalPA-6.5</v>
      </c>
      <c r="G56" s="7" t="s">
        <v>268</v>
      </c>
      <c r="H56" s="7" t="s">
        <v>433</v>
      </c>
      <c r="I56" s="6" t="s">
        <v>124</v>
      </c>
      <c r="J56" s="11">
        <v>45394</v>
      </c>
      <c r="K56" s="11">
        <v>45399</v>
      </c>
      <c r="L56" s="11">
        <v>45399</v>
      </c>
      <c r="M56" s="22" t="s">
        <v>435</v>
      </c>
      <c r="N56" s="6">
        <v>0</v>
      </c>
      <c r="O56" s="6" t="s">
        <v>125</v>
      </c>
      <c r="P56" s="6" t="s">
        <v>267</v>
      </c>
      <c r="Q56" s="6" t="s">
        <v>126</v>
      </c>
      <c r="R56" s="6" t="s">
        <v>126</v>
      </c>
      <c r="S56" s="6" t="s">
        <v>126</v>
      </c>
    </row>
    <row r="57" spans="1:19" s="8" customFormat="1" ht="237.6" x14ac:dyDescent="0.25">
      <c r="A57" s="6">
        <v>54</v>
      </c>
      <c r="B57" s="6" t="s">
        <v>14</v>
      </c>
      <c r="C57" s="6">
        <v>6</v>
      </c>
      <c r="D57" s="6" t="str">
        <f t="shared" si="3"/>
        <v>CalPA-6</v>
      </c>
      <c r="E57" s="6">
        <v>6</v>
      </c>
      <c r="F57" s="6" t="str">
        <f t="shared" si="1"/>
        <v>CalPA-6.6</v>
      </c>
      <c r="G57" s="7" t="s">
        <v>265</v>
      </c>
      <c r="H57" s="7" t="s">
        <v>434</v>
      </c>
      <c r="I57" s="6" t="s">
        <v>124</v>
      </c>
      <c r="J57" s="11">
        <v>45394</v>
      </c>
      <c r="K57" s="11">
        <v>45399</v>
      </c>
      <c r="L57" s="11">
        <v>45399</v>
      </c>
      <c r="M57" s="22" t="s">
        <v>435</v>
      </c>
      <c r="N57" s="6">
        <v>0</v>
      </c>
      <c r="O57" s="6" t="s">
        <v>125</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71.6" x14ac:dyDescent="0.25">
      <c r="A58" s="6">
        <v>55</v>
      </c>
      <c r="B58" s="6" t="s">
        <v>15</v>
      </c>
      <c r="C58" s="6">
        <v>3</v>
      </c>
      <c r="D58" s="6" t="str">
        <f t="shared" si="3"/>
        <v>MGRA-3</v>
      </c>
      <c r="E58" s="6">
        <v>1</v>
      </c>
      <c r="F58" s="6" t="str">
        <f t="shared" si="1"/>
        <v>MGRA-3.1</v>
      </c>
      <c r="G58" s="7" t="s">
        <v>271</v>
      </c>
      <c r="H58" s="7" t="s">
        <v>460</v>
      </c>
      <c r="I58" s="6" t="s">
        <v>146</v>
      </c>
      <c r="J58" s="11">
        <v>45394</v>
      </c>
      <c r="K58" s="11">
        <v>45399</v>
      </c>
      <c r="L58" s="11">
        <v>45399</v>
      </c>
      <c r="M58" s="22" t="s">
        <v>426</v>
      </c>
      <c r="N58" s="6">
        <v>1</v>
      </c>
      <c r="O58" s="6" t="s">
        <v>125</v>
      </c>
      <c r="P58" s="6" t="s">
        <v>126</v>
      </c>
      <c r="Q58" s="6" t="s">
        <v>269</v>
      </c>
      <c r="R58" s="6" t="s">
        <v>126</v>
      </c>
      <c r="S58" s="6" t="s">
        <v>126</v>
      </c>
    </row>
    <row r="59" spans="1:19" s="8" customFormat="1" ht="184.8" x14ac:dyDescent="0.25">
      <c r="A59" s="6">
        <v>56</v>
      </c>
      <c r="B59" s="6" t="s">
        <v>15</v>
      </c>
      <c r="C59" s="6">
        <v>3</v>
      </c>
      <c r="D59" s="6" t="str">
        <f t="shared" si="3"/>
        <v>MGRA-3</v>
      </c>
      <c r="E59" s="6">
        <v>2</v>
      </c>
      <c r="F59" s="6" t="str">
        <f t="shared" si="1"/>
        <v>MGRA-3.2</v>
      </c>
      <c r="G59" s="7" t="s">
        <v>264</v>
      </c>
      <c r="H59" s="7" t="s">
        <v>461</v>
      </c>
      <c r="I59" s="6" t="s">
        <v>146</v>
      </c>
      <c r="J59" s="11">
        <v>45394</v>
      </c>
      <c r="K59" s="11">
        <v>45399</v>
      </c>
      <c r="L59" s="11">
        <v>45399</v>
      </c>
      <c r="M59" s="22" t="s">
        <v>427</v>
      </c>
      <c r="N59" s="6">
        <v>1</v>
      </c>
      <c r="O59" s="6" t="s">
        <v>125</v>
      </c>
      <c r="P59" s="6" t="s">
        <v>126</v>
      </c>
      <c r="Q59" s="6" t="s">
        <v>269</v>
      </c>
      <c r="R59" s="6" t="s">
        <v>126</v>
      </c>
      <c r="S59" s="6" t="e">
        <f>VLOOKUP(R59,'WMP Sections'!A:C,2,FALSE)</f>
        <v>#N/A</v>
      </c>
    </row>
    <row r="60" spans="1:19" s="8" customFormat="1" ht="145.19999999999999" x14ac:dyDescent="0.25">
      <c r="A60" s="6">
        <v>57</v>
      </c>
      <c r="B60" s="6" t="s">
        <v>15</v>
      </c>
      <c r="C60" s="6">
        <v>3</v>
      </c>
      <c r="D60" s="6" t="str">
        <f t="shared" si="3"/>
        <v>MGRA-3</v>
      </c>
      <c r="E60" s="6">
        <v>3</v>
      </c>
      <c r="F60" s="6" t="str">
        <f t="shared" si="1"/>
        <v>MGRA-3.3</v>
      </c>
      <c r="G60" s="7" t="s">
        <v>272</v>
      </c>
      <c r="H60" s="7" t="s">
        <v>423</v>
      </c>
      <c r="I60" s="6" t="s">
        <v>146</v>
      </c>
      <c r="J60" s="11">
        <v>45394</v>
      </c>
      <c r="K60" s="11">
        <v>45399</v>
      </c>
      <c r="L60" s="11">
        <v>45399</v>
      </c>
      <c r="M60" s="22" t="s">
        <v>428</v>
      </c>
      <c r="N60" s="6">
        <v>1</v>
      </c>
      <c r="O60" s="6" t="s">
        <v>125</v>
      </c>
      <c r="P60" s="6" t="s">
        <v>126</v>
      </c>
      <c r="Q60" s="6" t="s">
        <v>270</v>
      </c>
      <c r="R60" s="6" t="s">
        <v>126</v>
      </c>
      <c r="S60" s="6" t="e">
        <f>VLOOKUP(R60,'WMP Sections'!A:C,2,FALSE)</f>
        <v>#N/A</v>
      </c>
    </row>
    <row r="61" spans="1:19" s="8" customFormat="1" ht="79.2" x14ac:dyDescent="0.25">
      <c r="A61" s="6">
        <v>58</v>
      </c>
      <c r="B61" s="6" t="s">
        <v>16</v>
      </c>
      <c r="C61" s="6">
        <v>1</v>
      </c>
      <c r="D61" s="6" t="str">
        <f t="shared" si="3"/>
        <v>OEIS-1</v>
      </c>
      <c r="E61" s="6">
        <v>1</v>
      </c>
      <c r="F61" s="6" t="str">
        <f t="shared" si="1"/>
        <v>OEIS-1.1</v>
      </c>
      <c r="G61" s="7" t="s">
        <v>437</v>
      </c>
      <c r="H61" s="7" t="s">
        <v>470</v>
      </c>
      <c r="I61" s="6" t="s">
        <v>436</v>
      </c>
      <c r="J61" s="11">
        <v>45399</v>
      </c>
      <c r="K61" s="11">
        <v>45404</v>
      </c>
      <c r="L61" s="11">
        <v>45404</v>
      </c>
      <c r="M61" s="22" t="s">
        <v>485</v>
      </c>
      <c r="N61" s="6">
        <v>0</v>
      </c>
      <c r="O61" s="6" t="s">
        <v>125</v>
      </c>
      <c r="P61" s="6">
        <v>4.0999999999999996</v>
      </c>
      <c r="Q61" s="6" t="str">
        <f>VLOOKUP(P61,'WMP Sections'!A:C,2,FALSE)</f>
        <v>4.1 New Programs</v>
      </c>
      <c r="R61" s="6" t="s">
        <v>90</v>
      </c>
      <c r="S61" s="6" t="str">
        <f>VLOOKUP(R61,'WMP Sections'!A:C,2,FALSE)</f>
        <v>4.1.1 Weather Station Maintenance and Calibration (WMP.1430)</v>
      </c>
    </row>
    <row r="62" spans="1:19" s="8" customFormat="1" ht="250.8" x14ac:dyDescent="0.25">
      <c r="A62" s="6">
        <v>59</v>
      </c>
      <c r="B62" s="6" t="s">
        <v>16</v>
      </c>
      <c r="C62" s="6">
        <v>1</v>
      </c>
      <c r="D62" s="6" t="str">
        <f t="shared" si="3"/>
        <v>OEIS-1</v>
      </c>
      <c r="E62" s="6">
        <v>2</v>
      </c>
      <c r="F62" s="6" t="str">
        <f t="shared" si="1"/>
        <v>OEIS-1.2</v>
      </c>
      <c r="G62" s="7" t="s">
        <v>438</v>
      </c>
      <c r="H62" s="7" t="s">
        <v>471</v>
      </c>
      <c r="I62" s="6" t="s">
        <v>436</v>
      </c>
      <c r="J62" s="11">
        <v>45399</v>
      </c>
      <c r="K62" s="11">
        <v>45404</v>
      </c>
      <c r="L62" s="11">
        <v>45404</v>
      </c>
      <c r="M62" s="22" t="s">
        <v>485</v>
      </c>
      <c r="N62" s="6">
        <v>0</v>
      </c>
      <c r="O62" s="6" t="s">
        <v>125</v>
      </c>
      <c r="P62" s="6" t="s">
        <v>451</v>
      </c>
      <c r="Q62" s="6" t="s">
        <v>452</v>
      </c>
      <c r="R62" s="9" t="s">
        <v>126</v>
      </c>
      <c r="S62" s="6" t="s">
        <v>126</v>
      </c>
    </row>
    <row r="63" spans="1:19" s="8" customFormat="1" ht="92.4" x14ac:dyDescent="0.25">
      <c r="A63" s="6">
        <v>60</v>
      </c>
      <c r="B63" s="6" t="s">
        <v>16</v>
      </c>
      <c r="C63" s="6">
        <v>1</v>
      </c>
      <c r="D63" s="6" t="str">
        <f t="shared" si="3"/>
        <v>OEIS-1</v>
      </c>
      <c r="E63" s="6">
        <v>3</v>
      </c>
      <c r="F63" s="6" t="str">
        <f t="shared" si="1"/>
        <v>OEIS-1.3</v>
      </c>
      <c r="G63" s="7" t="s">
        <v>439</v>
      </c>
      <c r="H63" s="7" t="s">
        <v>472</v>
      </c>
      <c r="I63" s="6" t="s">
        <v>436</v>
      </c>
      <c r="J63" s="11">
        <v>45399</v>
      </c>
      <c r="K63" s="11">
        <v>45404</v>
      </c>
      <c r="L63" s="11">
        <v>45404</v>
      </c>
      <c r="M63" s="22" t="s">
        <v>485</v>
      </c>
      <c r="N63" s="6">
        <v>0</v>
      </c>
      <c r="O63" s="6" t="s">
        <v>125</v>
      </c>
      <c r="P63" s="6" t="s">
        <v>199</v>
      </c>
      <c r="Q63" s="6" t="str">
        <f>VLOOKUP(P63,'WMP Sections'!A:C,2,FALSE)</f>
        <v>Table 6: Qualifying Changes in Targets and Expenditures (in Thousands)</v>
      </c>
      <c r="R63" s="9" t="s">
        <v>126</v>
      </c>
      <c r="S63" s="6" t="s">
        <v>126</v>
      </c>
    </row>
    <row r="64" spans="1:19" s="8" customFormat="1" ht="132" x14ac:dyDescent="0.25">
      <c r="A64" s="6">
        <v>61</v>
      </c>
      <c r="B64" s="6" t="s">
        <v>16</v>
      </c>
      <c r="C64" s="6">
        <v>1</v>
      </c>
      <c r="D64" s="6" t="str">
        <f t="shared" si="3"/>
        <v>OEIS-1</v>
      </c>
      <c r="E64" s="6">
        <v>4</v>
      </c>
      <c r="F64" s="6" t="str">
        <f t="shared" ref="F64:F95" si="4">D64&amp;"."&amp;E64</f>
        <v>OEIS-1.4</v>
      </c>
      <c r="G64" s="7" t="s">
        <v>440</v>
      </c>
      <c r="H64" s="7" t="s">
        <v>473</v>
      </c>
      <c r="I64" s="6" t="s">
        <v>436</v>
      </c>
      <c r="J64" s="11">
        <v>45399</v>
      </c>
      <c r="K64" s="11">
        <v>45404</v>
      </c>
      <c r="L64" s="11">
        <v>45404</v>
      </c>
      <c r="M64" s="22" t="s">
        <v>485</v>
      </c>
      <c r="N64" s="6">
        <v>0</v>
      </c>
      <c r="O64" s="6" t="s">
        <v>125</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250</v>
      </c>
      <c r="S64" s="6" t="str">
        <f>VLOOKUP(R64,'WMP Sections'!A:C,2,FALSE)</f>
        <v>5.5.5 Selection Process for Undergrounding Projects</v>
      </c>
    </row>
    <row r="65" spans="1:19" s="8" customFormat="1" ht="145.19999999999999" x14ac:dyDescent="0.25">
      <c r="A65" s="6">
        <v>62</v>
      </c>
      <c r="B65" s="6" t="s">
        <v>16</v>
      </c>
      <c r="C65" s="6">
        <v>1</v>
      </c>
      <c r="D65" s="6" t="str">
        <f t="shared" si="3"/>
        <v>OEIS-1</v>
      </c>
      <c r="E65" s="6">
        <v>5</v>
      </c>
      <c r="F65" s="6" t="str">
        <f t="shared" si="4"/>
        <v>OEIS-1.5</v>
      </c>
      <c r="G65" s="7" t="s">
        <v>441</v>
      </c>
      <c r="H65" s="7" t="s">
        <v>474</v>
      </c>
      <c r="I65" s="6" t="s">
        <v>436</v>
      </c>
      <c r="J65" s="11">
        <v>45399</v>
      </c>
      <c r="K65" s="11">
        <v>45404</v>
      </c>
      <c r="L65" s="11">
        <v>45404</v>
      </c>
      <c r="M65" s="22" t="s">
        <v>485</v>
      </c>
      <c r="N65" s="6">
        <v>0</v>
      </c>
      <c r="O65" s="6" t="s">
        <v>125</v>
      </c>
      <c r="P65" s="6">
        <v>5.6</v>
      </c>
      <c r="Q65" s="6" t="str">
        <f>VLOOKUP(P65,'WMP Sections'!A:C,2,FALSE)</f>
        <v>5.6 SDGE-23-07: Third-Party Recommendations for Model Improvements</v>
      </c>
      <c r="R65" s="9" t="s">
        <v>97</v>
      </c>
      <c r="S65" s="6" t="str">
        <f>VLOOKUP(R65,'WMP Sections'!A:C,2,FALSE)</f>
        <v>5.6.3 Sensitivity Analysis</v>
      </c>
    </row>
    <row r="66" spans="1:19" s="8" customFormat="1" ht="105.6" x14ac:dyDescent="0.25">
      <c r="A66" s="6">
        <v>63</v>
      </c>
      <c r="B66" s="6" t="s">
        <v>16</v>
      </c>
      <c r="C66" s="6">
        <v>1</v>
      </c>
      <c r="D66" s="6" t="str">
        <f t="shared" si="3"/>
        <v>OEIS-1</v>
      </c>
      <c r="E66" s="6">
        <v>6</v>
      </c>
      <c r="F66" s="6" t="str">
        <f t="shared" si="4"/>
        <v>OEIS-1.6</v>
      </c>
      <c r="G66" s="7" t="s">
        <v>442</v>
      </c>
      <c r="H66" s="7" t="s">
        <v>475</v>
      </c>
      <c r="I66" s="6" t="s">
        <v>436</v>
      </c>
      <c r="J66" s="11">
        <v>45399</v>
      </c>
      <c r="K66" s="11">
        <v>45404</v>
      </c>
      <c r="L66" s="11">
        <v>45404</v>
      </c>
      <c r="M66" s="22" t="s">
        <v>485</v>
      </c>
      <c r="N66" s="6">
        <v>0</v>
      </c>
      <c r="O66" s="6" t="s">
        <v>125</v>
      </c>
      <c r="P66" s="6">
        <v>5.6</v>
      </c>
      <c r="Q66" s="6" t="str">
        <f>VLOOKUP(P66,'WMP Sections'!A:C,2,FALSE)</f>
        <v>5.6 SDGE-23-07: Third-Party Recommendations for Model Improvements</v>
      </c>
      <c r="R66" s="9" t="s">
        <v>96</v>
      </c>
      <c r="S66" s="6" t="str">
        <f>VLOOKUP(R66,'WMP Sections'!A:C,2,FALSE)</f>
        <v>5.6.2 Use of Risk Model to Inform Mitigation Work Outside of Grid Hardening</v>
      </c>
    </row>
    <row r="67" spans="1:19" s="8" customFormat="1" ht="118.8" x14ac:dyDescent="0.25">
      <c r="A67" s="6">
        <v>64</v>
      </c>
      <c r="B67" s="6" t="s">
        <v>16</v>
      </c>
      <c r="C67" s="6">
        <v>1</v>
      </c>
      <c r="D67" s="6" t="str">
        <f t="shared" si="3"/>
        <v>OEIS-1</v>
      </c>
      <c r="E67" s="6">
        <v>7</v>
      </c>
      <c r="F67" s="6" t="str">
        <f t="shared" si="4"/>
        <v>OEIS-1.7</v>
      </c>
      <c r="G67" s="7" t="s">
        <v>443</v>
      </c>
      <c r="H67" s="7" t="s">
        <v>476</v>
      </c>
      <c r="I67" s="6" t="s">
        <v>436</v>
      </c>
      <c r="J67" s="11">
        <v>45399</v>
      </c>
      <c r="K67" s="11">
        <v>45404</v>
      </c>
      <c r="L67" s="11">
        <v>45404</v>
      </c>
      <c r="M67" s="22" t="s">
        <v>485</v>
      </c>
      <c r="N67" s="6">
        <v>0</v>
      </c>
      <c r="O67" s="6" t="s">
        <v>125</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94</v>
      </c>
      <c r="S67" s="6" t="str">
        <f>VLOOKUP(R67,'WMP Sections'!A:C,2,FALSE)</f>
        <v>5.5.3 Utility Vegetation Management for Wildfire Safety</v>
      </c>
    </row>
    <row r="68" spans="1:19" s="8" customFormat="1" ht="118.8" x14ac:dyDescent="0.25">
      <c r="A68" s="6">
        <v>65</v>
      </c>
      <c r="B68" s="6" t="s">
        <v>16</v>
      </c>
      <c r="C68" s="6">
        <v>1</v>
      </c>
      <c r="D68" s="6" t="str">
        <f t="shared" si="3"/>
        <v>OEIS-1</v>
      </c>
      <c r="E68" s="6">
        <v>8</v>
      </c>
      <c r="F68" s="6" t="str">
        <f t="shared" si="4"/>
        <v>OEIS-1.8</v>
      </c>
      <c r="G68" s="7" t="s">
        <v>454</v>
      </c>
      <c r="H68" s="7" t="s">
        <v>477</v>
      </c>
      <c r="I68" s="6" t="s">
        <v>436</v>
      </c>
      <c r="J68" s="11">
        <v>45399</v>
      </c>
      <c r="K68" s="11">
        <v>45404</v>
      </c>
      <c r="L68" s="11">
        <v>45404</v>
      </c>
      <c r="M68" s="17" t="s">
        <v>485</v>
      </c>
      <c r="N68" s="6">
        <v>0</v>
      </c>
      <c r="O68" s="6" t="s">
        <v>125</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94</v>
      </c>
      <c r="S68" s="6" t="str">
        <f>VLOOKUP(R68,'WMP Sections'!A:C,2,FALSE)</f>
        <v>5.5.3 Utility Vegetation Management for Wildfire Safety</v>
      </c>
    </row>
    <row r="69" spans="1:19" s="8" customFormat="1" ht="118.8" x14ac:dyDescent="0.25">
      <c r="A69" s="6">
        <v>66</v>
      </c>
      <c r="B69" s="6" t="s">
        <v>16</v>
      </c>
      <c r="C69" s="6">
        <v>1</v>
      </c>
      <c r="D69" s="6" t="str">
        <f t="shared" si="3"/>
        <v>OEIS-1</v>
      </c>
      <c r="E69" s="6">
        <v>9</v>
      </c>
      <c r="F69" s="6" t="str">
        <f t="shared" si="4"/>
        <v>OEIS-1.9</v>
      </c>
      <c r="G69" s="7" t="s">
        <v>444</v>
      </c>
      <c r="H69" s="7" t="s">
        <v>478</v>
      </c>
      <c r="I69" s="6" t="s">
        <v>436</v>
      </c>
      <c r="J69" s="11">
        <v>45399</v>
      </c>
      <c r="K69" s="11">
        <v>45404</v>
      </c>
      <c r="L69" s="11">
        <v>45404</v>
      </c>
      <c r="M69" s="17" t="s">
        <v>485</v>
      </c>
      <c r="N69" s="6">
        <v>0</v>
      </c>
      <c r="O69" s="6" t="s">
        <v>125</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251</v>
      </c>
      <c r="S69" s="6" t="str">
        <f>VLOOKUP(R69,'WMP Sections'!A:C,2,FALSE)</f>
        <v>5.5.4 Interim Mitigation Strategies for Risk Reduction</v>
      </c>
    </row>
    <row r="70" spans="1:19" s="8" customFormat="1" ht="409.6" x14ac:dyDescent="0.25">
      <c r="A70" s="6">
        <v>67</v>
      </c>
      <c r="B70" s="6" t="s">
        <v>16</v>
      </c>
      <c r="C70" s="6">
        <v>1</v>
      </c>
      <c r="D70" s="6" t="str">
        <f t="shared" si="3"/>
        <v>OEIS-1</v>
      </c>
      <c r="E70" s="6">
        <v>10</v>
      </c>
      <c r="F70" s="6" t="str">
        <f t="shared" si="4"/>
        <v>OEIS-1.10</v>
      </c>
      <c r="G70" s="7" t="s">
        <v>445</v>
      </c>
      <c r="H70" s="7" t="s">
        <v>479</v>
      </c>
      <c r="I70" s="6" t="s">
        <v>436</v>
      </c>
      <c r="J70" s="11">
        <v>45399</v>
      </c>
      <c r="K70" s="11">
        <v>45404</v>
      </c>
      <c r="L70" s="11">
        <v>45404</v>
      </c>
      <c r="M70" s="17" t="s">
        <v>485</v>
      </c>
      <c r="N70" s="6">
        <v>0</v>
      </c>
      <c r="O70" s="6" t="s">
        <v>125</v>
      </c>
      <c r="P70" s="6">
        <v>5.4</v>
      </c>
      <c r="Q70" s="6" t="str">
        <f>VLOOKUP(P70,'WMP Sections'!A:C,2,FALSE)</f>
        <v>5.4 SDGE-23-04: Incorporation of Extreme Weather Scenarios into Planning Models</v>
      </c>
      <c r="R70" s="9" t="s">
        <v>176</v>
      </c>
      <c r="S70" s="6" t="str">
        <f>VLOOKUP(R70,'WMP Sections'!A:C,2,FALSE)</f>
        <v>Figure 4: Effectiveness of Hardening Strategies to Wildfire Risk (Years 2007-2023</v>
      </c>
    </row>
    <row r="71" spans="1:19" s="8" customFormat="1" ht="66" x14ac:dyDescent="0.25">
      <c r="A71" s="6">
        <v>68</v>
      </c>
      <c r="B71" s="6" t="s">
        <v>16</v>
      </c>
      <c r="C71" s="6">
        <v>1</v>
      </c>
      <c r="D71" s="6" t="str">
        <f t="shared" si="3"/>
        <v>OEIS-1</v>
      </c>
      <c r="E71" s="6">
        <v>11</v>
      </c>
      <c r="F71" s="6" t="str">
        <f t="shared" si="4"/>
        <v>OEIS-1.11</v>
      </c>
      <c r="G71" s="7" t="s">
        <v>446</v>
      </c>
      <c r="H71" s="7" t="s">
        <v>480</v>
      </c>
      <c r="I71" s="6" t="s">
        <v>436</v>
      </c>
      <c r="J71" s="11">
        <v>45399</v>
      </c>
      <c r="K71" s="11">
        <v>45404</v>
      </c>
      <c r="L71" s="11">
        <v>45404</v>
      </c>
      <c r="M71" s="17" t="s">
        <v>485</v>
      </c>
      <c r="N71" s="6">
        <v>0</v>
      </c>
      <c r="O71" s="6" t="s">
        <v>125</v>
      </c>
      <c r="P71" s="6" t="s">
        <v>455</v>
      </c>
      <c r="Q71" s="6" t="s">
        <v>456</v>
      </c>
      <c r="R71" s="9" t="s">
        <v>126</v>
      </c>
      <c r="S71" s="6" t="s">
        <v>126</v>
      </c>
    </row>
    <row r="72" spans="1:19" s="8" customFormat="1" ht="409.6" x14ac:dyDescent="0.25">
      <c r="A72" s="6">
        <v>69</v>
      </c>
      <c r="B72" s="6" t="s">
        <v>16</v>
      </c>
      <c r="C72" s="6">
        <v>1</v>
      </c>
      <c r="D72" s="6" t="str">
        <f t="shared" si="3"/>
        <v>OEIS-1</v>
      </c>
      <c r="E72" s="6">
        <v>12</v>
      </c>
      <c r="F72" s="6" t="str">
        <f t="shared" si="4"/>
        <v>OEIS-1.12</v>
      </c>
      <c r="G72" s="7" t="s">
        <v>447</v>
      </c>
      <c r="H72" s="7" t="s">
        <v>481</v>
      </c>
      <c r="I72" s="6" t="s">
        <v>436</v>
      </c>
      <c r="J72" s="11">
        <v>45399</v>
      </c>
      <c r="K72" s="11">
        <v>45404</v>
      </c>
      <c r="L72" s="11">
        <v>45404</v>
      </c>
      <c r="M72" s="17" t="s">
        <v>485</v>
      </c>
      <c r="N72" s="6">
        <v>0</v>
      </c>
      <c r="O72" s="6" t="s">
        <v>125</v>
      </c>
      <c r="P72" s="9" t="s">
        <v>250</v>
      </c>
      <c r="Q72" s="6" t="str">
        <f>VLOOKUP(R72,'WMP Sections'!A:C,2,FALSE)</f>
        <v>5.5.5.2 Effectiveness of Undergrounding versus other Mitigations</v>
      </c>
      <c r="R72" s="6" t="s">
        <v>249</v>
      </c>
      <c r="S72" s="6" t="str">
        <f>VLOOKUP(R72,'WMP Sections'!A:C,2,FALSE)</f>
        <v>5.5.5.2 Effectiveness of Undergrounding versus other Mitigations</v>
      </c>
    </row>
    <row r="73" spans="1:19" s="8" customFormat="1" ht="92.4" x14ac:dyDescent="0.25">
      <c r="A73" s="6">
        <v>70</v>
      </c>
      <c r="B73" s="6" t="s">
        <v>16</v>
      </c>
      <c r="C73" s="6">
        <v>1</v>
      </c>
      <c r="D73" s="6" t="str">
        <f t="shared" si="3"/>
        <v>OEIS-1</v>
      </c>
      <c r="E73" s="6">
        <v>13</v>
      </c>
      <c r="F73" s="6" t="str">
        <f t="shared" si="4"/>
        <v>OEIS-1.13</v>
      </c>
      <c r="G73" s="7" t="s">
        <v>448</v>
      </c>
      <c r="H73" s="7" t="s">
        <v>482</v>
      </c>
      <c r="I73" s="6" t="s">
        <v>436</v>
      </c>
      <c r="J73" s="11">
        <v>45399</v>
      </c>
      <c r="K73" s="11">
        <v>45404</v>
      </c>
      <c r="L73" s="11">
        <v>45404</v>
      </c>
      <c r="M73" s="17" t="s">
        <v>485</v>
      </c>
      <c r="N73" s="6">
        <v>0</v>
      </c>
      <c r="O73" s="6" t="s">
        <v>125</v>
      </c>
      <c r="P73" s="6">
        <v>2.1</v>
      </c>
      <c r="Q73" s="6" t="str">
        <f>VLOOKUP(P73,'WMP Sections'!A:C,2,FALSE)</f>
        <v>2.1 Objectives</v>
      </c>
      <c r="R73" s="9" t="s">
        <v>200</v>
      </c>
      <c r="S73" s="6" t="str">
        <f>VLOOKUP(R73,'WMP Sections'!A:C,2,FALSE)</f>
        <v>Table 5: Changes in Objective Completion Dates</v>
      </c>
    </row>
    <row r="74" spans="1:19" s="8" customFormat="1" ht="79.2" x14ac:dyDescent="0.25">
      <c r="A74" s="6">
        <v>71</v>
      </c>
      <c r="B74" s="6" t="s">
        <v>16</v>
      </c>
      <c r="C74" s="6">
        <v>1</v>
      </c>
      <c r="D74" s="6" t="str">
        <f t="shared" si="3"/>
        <v>OEIS-1</v>
      </c>
      <c r="E74" s="6">
        <v>14</v>
      </c>
      <c r="F74" s="6" t="str">
        <f t="shared" si="4"/>
        <v>OEIS-1.14</v>
      </c>
      <c r="G74" s="7" t="s">
        <v>449</v>
      </c>
      <c r="H74" s="7" t="s">
        <v>483</v>
      </c>
      <c r="I74" s="6" t="s">
        <v>436</v>
      </c>
      <c r="J74" s="11">
        <v>45399</v>
      </c>
      <c r="K74" s="11">
        <v>45404</v>
      </c>
      <c r="L74" s="11">
        <v>45404</v>
      </c>
      <c r="M74" s="17" t="s">
        <v>485</v>
      </c>
      <c r="N74" s="6">
        <v>0</v>
      </c>
      <c r="O74" s="6" t="s">
        <v>125</v>
      </c>
      <c r="P74" s="6">
        <v>2.1</v>
      </c>
      <c r="Q74" s="6" t="str">
        <f>VLOOKUP(P74,'WMP Sections'!A:C,2,FALSE)</f>
        <v>2.1 Objectives</v>
      </c>
      <c r="R74" s="9" t="s">
        <v>200</v>
      </c>
      <c r="S74" s="6" t="str">
        <f>VLOOKUP(R74,'WMP Sections'!A:C,2,FALSE)</f>
        <v>Table 5: Changes in Objective Completion Dates</v>
      </c>
    </row>
    <row r="75" spans="1:19" s="8" customFormat="1" ht="145.19999999999999" x14ac:dyDescent="0.25">
      <c r="A75" s="6">
        <v>72</v>
      </c>
      <c r="B75" s="6" t="s">
        <v>16</v>
      </c>
      <c r="C75" s="6">
        <v>1</v>
      </c>
      <c r="D75" s="6" t="str">
        <f t="shared" si="3"/>
        <v>OEIS-1</v>
      </c>
      <c r="E75" s="6">
        <v>15</v>
      </c>
      <c r="F75" s="6" t="str">
        <f t="shared" si="4"/>
        <v>OEIS-1.15</v>
      </c>
      <c r="G75" s="7" t="s">
        <v>450</v>
      </c>
      <c r="H75" s="7" t="s">
        <v>484</v>
      </c>
      <c r="I75" s="6" t="s">
        <v>436</v>
      </c>
      <c r="J75" s="11">
        <v>45399</v>
      </c>
      <c r="K75" s="11">
        <v>45404</v>
      </c>
      <c r="L75" s="11">
        <v>45404</v>
      </c>
      <c r="M75" s="17" t="s">
        <v>485</v>
      </c>
      <c r="N75" s="6">
        <v>0</v>
      </c>
      <c r="O75" s="6" t="s">
        <v>125</v>
      </c>
      <c r="P75" s="6">
        <v>2.1</v>
      </c>
      <c r="Q75" s="6" t="str">
        <f>VLOOKUP(P75,'WMP Sections'!A:C,2,FALSE)</f>
        <v>2.1 Objectives</v>
      </c>
      <c r="R75" s="9" t="s">
        <v>200</v>
      </c>
      <c r="S75" s="6" t="str">
        <f>VLOOKUP(R75,'WMP Sections'!A:C,2,FALSE)</f>
        <v>Table 5: Changes in Objective Completion Dates</v>
      </c>
    </row>
    <row r="76" spans="1:19" s="8" customFormat="1" ht="105.6" x14ac:dyDescent="0.25">
      <c r="A76" s="6">
        <v>73</v>
      </c>
      <c r="B76" s="6" t="s">
        <v>14</v>
      </c>
      <c r="C76" s="6">
        <v>7</v>
      </c>
      <c r="D76" s="6" t="str">
        <f t="shared" ref="D76" si="5">B76&amp;"-"&amp;C76</f>
        <v>CalPA-7</v>
      </c>
      <c r="E76" s="6">
        <v>1</v>
      </c>
      <c r="F76" s="6" t="str">
        <f t="shared" si="4"/>
        <v>CalPA-7.1</v>
      </c>
      <c r="G76" s="7" t="s">
        <v>457</v>
      </c>
      <c r="H76" s="7" t="s">
        <v>497</v>
      </c>
      <c r="I76" s="6" t="s">
        <v>124</v>
      </c>
      <c r="J76" s="11">
        <v>45401</v>
      </c>
      <c r="K76" s="11">
        <v>45406</v>
      </c>
      <c r="L76" s="11">
        <v>45406</v>
      </c>
      <c r="M76" s="17" t="s">
        <v>496</v>
      </c>
      <c r="N76" s="6">
        <v>0</v>
      </c>
      <c r="O76" s="6" t="s">
        <v>125</v>
      </c>
      <c r="P76" s="6" t="s">
        <v>126</v>
      </c>
      <c r="Q76" s="6" t="s">
        <v>458</v>
      </c>
      <c r="R76" s="9" t="s">
        <v>126</v>
      </c>
      <c r="S76" s="6" t="s">
        <v>126</v>
      </c>
    </row>
    <row r="77" spans="1:19" s="8" customFormat="1" ht="211.2" x14ac:dyDescent="0.25">
      <c r="A77" s="6">
        <v>74</v>
      </c>
      <c r="B77" s="6" t="s">
        <v>16</v>
      </c>
      <c r="C77" s="6">
        <v>2</v>
      </c>
      <c r="D77" s="6" t="str">
        <f t="shared" si="3"/>
        <v>OEIS-2</v>
      </c>
      <c r="E77" s="6">
        <v>1</v>
      </c>
      <c r="F77" s="6" t="str">
        <f t="shared" si="4"/>
        <v>OEIS-2.1</v>
      </c>
      <c r="G77" s="7" t="s">
        <v>487</v>
      </c>
      <c r="H77" s="7" t="s">
        <v>503</v>
      </c>
      <c r="I77" s="6" t="s">
        <v>436</v>
      </c>
      <c r="J77" s="11">
        <v>45405</v>
      </c>
      <c r="K77" s="11">
        <v>45408</v>
      </c>
      <c r="L77" s="11">
        <v>45408</v>
      </c>
      <c r="M77" s="17" t="s">
        <v>522</v>
      </c>
      <c r="N77" s="6">
        <v>0</v>
      </c>
      <c r="O77" s="6" t="s">
        <v>125</v>
      </c>
      <c r="P77" s="6">
        <v>5</v>
      </c>
      <c r="Q77" s="6" t="str">
        <f>VLOOKUP(P77,'WMP Sections'!A:C,2,FALSE)</f>
        <v>5 Progress on Areas for Continued Improvement</v>
      </c>
      <c r="R77" s="9">
        <v>5.1100000000000003</v>
      </c>
      <c r="S77" s="6" t="str">
        <f>VLOOKUP(R77,'WMP Sections'!A:C,2,FALSE)</f>
        <v>5.11 SDGE-23-12: Covered Conductor Inspection and Maintenance</v>
      </c>
    </row>
    <row r="78" spans="1:19" s="8" customFormat="1" ht="316.95" customHeight="1" x14ac:dyDescent="0.25">
      <c r="A78" s="6">
        <v>75</v>
      </c>
      <c r="B78" s="6" t="s">
        <v>16</v>
      </c>
      <c r="C78" s="6">
        <v>2</v>
      </c>
      <c r="D78" s="6" t="str">
        <f t="shared" si="3"/>
        <v>OEIS-2</v>
      </c>
      <c r="E78" s="6">
        <v>2</v>
      </c>
      <c r="F78" s="6" t="str">
        <f t="shared" si="4"/>
        <v>OEIS-2.2</v>
      </c>
      <c r="G78" s="7" t="s">
        <v>488</v>
      </c>
      <c r="H78" s="7" t="s">
        <v>504</v>
      </c>
      <c r="I78" s="6" t="s">
        <v>436</v>
      </c>
      <c r="J78" s="11">
        <v>45405</v>
      </c>
      <c r="K78" s="11">
        <v>45408</v>
      </c>
      <c r="L78" s="11">
        <v>45408</v>
      </c>
      <c r="M78" s="17" t="s">
        <v>522</v>
      </c>
      <c r="N78" s="6">
        <v>0</v>
      </c>
      <c r="O78" s="6" t="s">
        <v>125</v>
      </c>
      <c r="P78" s="6">
        <v>5</v>
      </c>
      <c r="Q78" s="6" t="str">
        <f>VLOOKUP(P78,'WMP Sections'!A:C,2,FALSE)</f>
        <v>5 Progress on Areas for Continued Improvement</v>
      </c>
      <c r="R78" s="9">
        <v>5.12</v>
      </c>
      <c r="S78" s="6" t="str">
        <f>VLOOKUP(R78,'WMP Sections'!A:C,2,FALSE)</f>
        <v>5.12 SDGE-23-13: QA/QC for Inspections</v>
      </c>
    </row>
    <row r="79" spans="1:19" s="8" customFormat="1" ht="224.4" x14ac:dyDescent="0.25">
      <c r="A79" s="6">
        <v>76</v>
      </c>
      <c r="B79" s="6" t="s">
        <v>16</v>
      </c>
      <c r="C79" s="6">
        <v>2</v>
      </c>
      <c r="D79" s="6" t="str">
        <f t="shared" si="3"/>
        <v>OEIS-2</v>
      </c>
      <c r="E79" s="6">
        <v>3</v>
      </c>
      <c r="F79" s="6" t="str">
        <f t="shared" si="4"/>
        <v>OEIS-2.3</v>
      </c>
      <c r="G79" s="7" t="s">
        <v>489</v>
      </c>
      <c r="H79" s="7" t="s">
        <v>505</v>
      </c>
      <c r="I79" s="6" t="s">
        <v>436</v>
      </c>
      <c r="J79" s="11">
        <v>45405</v>
      </c>
      <c r="K79" s="11">
        <v>45408</v>
      </c>
      <c r="L79" s="11">
        <v>45408</v>
      </c>
      <c r="M79" s="17" t="s">
        <v>522</v>
      </c>
      <c r="N79" s="6">
        <v>0</v>
      </c>
      <c r="O79" s="6" t="s">
        <v>125</v>
      </c>
      <c r="P79" s="6">
        <v>5</v>
      </c>
      <c r="Q79" s="6" t="str">
        <f>VLOOKUP(P79,'WMP Sections'!A:C,2,FALSE)</f>
        <v>5 Progress on Areas for Continued Improvement</v>
      </c>
      <c r="R79" s="9">
        <v>5.14</v>
      </c>
      <c r="S79" s="6" t="str">
        <f>VLOOKUP(R79,'WMP Sections'!A:C,2,FALSE)</f>
        <v>5.14 SDGE-23-15: Evaluation of Sensitive Relay Profile in Highest Risk Areas</v>
      </c>
    </row>
    <row r="80" spans="1:19" s="8" customFormat="1" ht="66" x14ac:dyDescent="0.25">
      <c r="A80" s="6">
        <v>77</v>
      </c>
      <c r="B80" s="6" t="s">
        <v>16</v>
      </c>
      <c r="C80" s="6">
        <v>2</v>
      </c>
      <c r="D80" s="6" t="str">
        <f t="shared" si="3"/>
        <v>OEIS-2</v>
      </c>
      <c r="E80" s="6">
        <v>4</v>
      </c>
      <c r="F80" s="6" t="str">
        <f t="shared" si="4"/>
        <v>OEIS-2.4</v>
      </c>
      <c r="G80" s="7" t="s">
        <v>486</v>
      </c>
      <c r="H80" s="7" t="s">
        <v>506</v>
      </c>
      <c r="I80" s="6" t="s">
        <v>436</v>
      </c>
      <c r="J80" s="11">
        <v>45405</v>
      </c>
      <c r="K80" s="11">
        <v>45408</v>
      </c>
      <c r="L80" s="11">
        <v>45408</v>
      </c>
      <c r="M80" s="17" t="s">
        <v>522</v>
      </c>
      <c r="N80" s="6">
        <v>0</v>
      </c>
      <c r="O80" s="6" t="s">
        <v>125</v>
      </c>
      <c r="P80" s="6" t="s">
        <v>49</v>
      </c>
      <c r="Q80" s="6" t="str">
        <f>VLOOKUP(P80,'WMP Sections'!A:C,2,FALSE)</f>
        <v>2.2.1.5 Advanced Protection (WMP.463)</v>
      </c>
      <c r="R80" s="9" t="s">
        <v>493</v>
      </c>
      <c r="S80" s="6" t="s">
        <v>246</v>
      </c>
    </row>
    <row r="81" spans="1:19" s="8" customFormat="1" ht="409.6" x14ac:dyDescent="0.25">
      <c r="A81" s="6">
        <v>78</v>
      </c>
      <c r="B81" s="6" t="s">
        <v>16</v>
      </c>
      <c r="C81" s="6">
        <v>2</v>
      </c>
      <c r="D81" s="6" t="str">
        <f t="shared" ref="D81:D95" si="6">B81&amp;"-"&amp;C81</f>
        <v>OEIS-2</v>
      </c>
      <c r="E81" s="6">
        <v>5</v>
      </c>
      <c r="F81" s="6" t="str">
        <f t="shared" si="4"/>
        <v>OEIS-2.5</v>
      </c>
      <c r="G81" s="7" t="s">
        <v>490</v>
      </c>
      <c r="H81" s="7" t="s">
        <v>514</v>
      </c>
      <c r="I81" s="6" t="s">
        <v>436</v>
      </c>
      <c r="J81" s="11">
        <v>45405</v>
      </c>
      <c r="K81" s="11">
        <v>45408</v>
      </c>
      <c r="L81" s="11">
        <v>45408</v>
      </c>
      <c r="M81" s="17" t="s">
        <v>522</v>
      </c>
      <c r="N81" s="6">
        <v>0</v>
      </c>
      <c r="O81" s="6" t="s">
        <v>125</v>
      </c>
      <c r="P81" s="6" t="s">
        <v>199</v>
      </c>
      <c r="Q81" s="6" t="str">
        <f>VLOOKUP(P81,'WMP Sections'!A:C,2,FALSE)</f>
        <v>Table 6: Qualifying Changes in Targets and Expenditures (in Thousands)</v>
      </c>
      <c r="R81" s="6" t="s">
        <v>126</v>
      </c>
      <c r="S81" s="6" t="s">
        <v>126</v>
      </c>
    </row>
    <row r="82" spans="1:19" s="8" customFormat="1" ht="66" x14ac:dyDescent="0.25">
      <c r="A82" s="6">
        <v>79</v>
      </c>
      <c r="B82" s="6" t="s">
        <v>16</v>
      </c>
      <c r="C82" s="6">
        <v>2</v>
      </c>
      <c r="D82" s="6" t="str">
        <f t="shared" si="6"/>
        <v>OEIS-2</v>
      </c>
      <c r="E82" s="6">
        <v>6</v>
      </c>
      <c r="F82" s="6" t="str">
        <f t="shared" si="4"/>
        <v>OEIS-2.6</v>
      </c>
      <c r="G82" s="7" t="s">
        <v>491</v>
      </c>
      <c r="H82" s="7" t="s">
        <v>507</v>
      </c>
      <c r="I82" s="6" t="s">
        <v>436</v>
      </c>
      <c r="J82" s="11">
        <v>45405</v>
      </c>
      <c r="K82" s="11">
        <v>45408</v>
      </c>
      <c r="L82" s="11">
        <v>45408</v>
      </c>
      <c r="M82" s="17" t="s">
        <v>522</v>
      </c>
      <c r="N82" s="6">
        <v>0</v>
      </c>
      <c r="O82" s="6" t="s">
        <v>125</v>
      </c>
      <c r="P82" s="6" t="s">
        <v>55</v>
      </c>
      <c r="Q82" s="6" t="str">
        <f>VLOOKUP(P82,'WMP Sections'!A:C,2,FALSE)</f>
        <v>2.2.1.11 Distribution Overhead System Hardening (WMP.475)</v>
      </c>
      <c r="R82" s="9" t="s">
        <v>494</v>
      </c>
      <c r="S82" s="6" t="s">
        <v>495</v>
      </c>
    </row>
    <row r="83" spans="1:19" s="8" customFormat="1" ht="408.6" customHeight="1" x14ac:dyDescent="0.25">
      <c r="A83" s="6">
        <v>80</v>
      </c>
      <c r="B83" s="6" t="s">
        <v>16</v>
      </c>
      <c r="C83" s="6">
        <v>2</v>
      </c>
      <c r="D83" s="6" t="str">
        <f t="shared" si="6"/>
        <v>OEIS-2</v>
      </c>
      <c r="E83" s="6">
        <v>7</v>
      </c>
      <c r="F83" s="6" t="str">
        <f t="shared" si="4"/>
        <v>OEIS-2.7</v>
      </c>
      <c r="G83" s="7" t="s">
        <v>492</v>
      </c>
      <c r="H83" s="7" t="s">
        <v>508</v>
      </c>
      <c r="I83" s="6" t="s">
        <v>436</v>
      </c>
      <c r="J83" s="11">
        <v>45405</v>
      </c>
      <c r="K83" s="11">
        <v>45408</v>
      </c>
      <c r="L83" s="11">
        <v>45408</v>
      </c>
      <c r="M83" s="17" t="s">
        <v>522</v>
      </c>
      <c r="N83" s="6">
        <v>0</v>
      </c>
      <c r="O83" s="6" t="s">
        <v>125</v>
      </c>
      <c r="P83" s="6" t="s">
        <v>202</v>
      </c>
      <c r="Q83" s="6" t="str">
        <f>VLOOKUP(P83,'WMP Sections'!A:C,2,FALSE)</f>
        <v>Table 3: WiNGS-Planning Qualitative Risk Modeling Updates</v>
      </c>
      <c r="R83" s="6" t="s">
        <v>126</v>
      </c>
      <c r="S83" s="6" t="s">
        <v>126</v>
      </c>
    </row>
    <row r="84" spans="1:19" s="8" customFormat="1" ht="92.4" x14ac:dyDescent="0.25">
      <c r="A84" s="6">
        <v>81</v>
      </c>
      <c r="B84" s="6" t="s">
        <v>15</v>
      </c>
      <c r="C84" s="6">
        <v>4</v>
      </c>
      <c r="D84" s="6" t="str">
        <f t="shared" si="6"/>
        <v>MGRA-4</v>
      </c>
      <c r="E84" s="6">
        <v>1</v>
      </c>
      <c r="F84" s="6" t="str">
        <f t="shared" si="4"/>
        <v>MGRA-4.1</v>
      </c>
      <c r="G84" s="7" t="s">
        <v>498</v>
      </c>
      <c r="H84" s="7" t="s">
        <v>509</v>
      </c>
      <c r="I84" s="6" t="s">
        <v>146</v>
      </c>
      <c r="J84" s="11">
        <v>45407</v>
      </c>
      <c r="K84" s="11">
        <v>45412</v>
      </c>
      <c r="L84" s="11">
        <v>45411</v>
      </c>
      <c r="M84" s="17" t="s">
        <v>512</v>
      </c>
      <c r="N84" s="6">
        <v>0</v>
      </c>
      <c r="O84" s="6" t="s">
        <v>125</v>
      </c>
      <c r="P84" s="6" t="s">
        <v>126</v>
      </c>
      <c r="Q84" s="6" t="s">
        <v>501</v>
      </c>
      <c r="R84" s="6" t="s">
        <v>126</v>
      </c>
      <c r="S84" s="6" t="s">
        <v>126</v>
      </c>
    </row>
    <row r="85" spans="1:19" s="8" customFormat="1" ht="237.6" x14ac:dyDescent="0.25">
      <c r="A85" s="6">
        <v>82</v>
      </c>
      <c r="B85" s="6" t="s">
        <v>15</v>
      </c>
      <c r="C85" s="6">
        <v>4</v>
      </c>
      <c r="D85" s="6" t="str">
        <f t="shared" si="6"/>
        <v>MGRA-4</v>
      </c>
      <c r="E85" s="6">
        <v>2</v>
      </c>
      <c r="F85" s="6" t="str">
        <f t="shared" si="4"/>
        <v>MGRA-4.2</v>
      </c>
      <c r="G85" s="7" t="s">
        <v>499</v>
      </c>
      <c r="H85" s="7" t="s">
        <v>510</v>
      </c>
      <c r="I85" s="6" t="s">
        <v>146</v>
      </c>
      <c r="J85" s="11">
        <v>45407</v>
      </c>
      <c r="K85" s="11">
        <v>45412</v>
      </c>
      <c r="L85" s="11">
        <v>45411</v>
      </c>
      <c r="M85" s="17" t="s">
        <v>513</v>
      </c>
      <c r="N85" s="6">
        <v>2</v>
      </c>
      <c r="O85" s="6" t="s">
        <v>125</v>
      </c>
      <c r="P85" s="6" t="s">
        <v>126</v>
      </c>
      <c r="Q85" s="8" t="s">
        <v>502</v>
      </c>
      <c r="R85" s="6" t="s">
        <v>126</v>
      </c>
      <c r="S85" s="6" t="s">
        <v>126</v>
      </c>
    </row>
    <row r="86" spans="1:19" s="8" customFormat="1" ht="52.8" x14ac:dyDescent="0.25">
      <c r="A86" s="6">
        <v>83</v>
      </c>
      <c r="B86" s="6" t="s">
        <v>15</v>
      </c>
      <c r="C86" s="6">
        <v>4</v>
      </c>
      <c r="D86" s="6" t="str">
        <f t="shared" si="6"/>
        <v>MGRA-4</v>
      </c>
      <c r="E86" s="6">
        <v>3</v>
      </c>
      <c r="F86" s="6" t="str">
        <f t="shared" si="4"/>
        <v>MGRA-4.3</v>
      </c>
      <c r="G86" s="7" t="s">
        <v>500</v>
      </c>
      <c r="H86" s="7" t="s">
        <v>511</v>
      </c>
      <c r="I86" s="6" t="s">
        <v>146</v>
      </c>
      <c r="J86" s="11">
        <v>45407</v>
      </c>
      <c r="K86" s="11">
        <v>45412</v>
      </c>
      <c r="L86" s="11">
        <v>45411</v>
      </c>
      <c r="M86" s="17" t="s">
        <v>512</v>
      </c>
      <c r="N86" s="6">
        <v>0</v>
      </c>
      <c r="O86" s="6" t="s">
        <v>125</v>
      </c>
      <c r="P86" s="6" t="s">
        <v>126</v>
      </c>
      <c r="Q86" s="8" t="s">
        <v>502</v>
      </c>
      <c r="R86" s="6" t="s">
        <v>126</v>
      </c>
      <c r="S86" s="6" t="s">
        <v>126</v>
      </c>
    </row>
    <row r="87" spans="1:19" s="8" customFormat="1" ht="171.6" x14ac:dyDescent="0.25">
      <c r="A87" s="6">
        <v>84</v>
      </c>
      <c r="B87" s="6" t="s">
        <v>515</v>
      </c>
      <c r="C87" s="6">
        <v>1</v>
      </c>
      <c r="D87" s="6" t="str">
        <f t="shared" si="6"/>
        <v>GPI-1</v>
      </c>
      <c r="E87" s="6">
        <v>1</v>
      </c>
      <c r="F87" s="6" t="str">
        <f>D87&amp;"."&amp;E87</f>
        <v>GPI-1.1</v>
      </c>
      <c r="G87" s="7" t="s">
        <v>516</v>
      </c>
      <c r="H87" s="7" t="s">
        <v>526</v>
      </c>
      <c r="I87" s="6" t="s">
        <v>519</v>
      </c>
      <c r="J87" s="11">
        <v>45411</v>
      </c>
      <c r="K87" s="11">
        <v>45413</v>
      </c>
      <c r="L87" s="11">
        <v>45413</v>
      </c>
      <c r="M87" s="17" t="s">
        <v>529</v>
      </c>
      <c r="N87" s="6">
        <v>1</v>
      </c>
      <c r="O87" s="6" t="s">
        <v>125</v>
      </c>
      <c r="P87" s="6" t="s">
        <v>126</v>
      </c>
      <c r="Q87" s="6" t="s">
        <v>520</v>
      </c>
      <c r="R87" s="6" t="s">
        <v>126</v>
      </c>
      <c r="S87" s="6" t="s">
        <v>126</v>
      </c>
    </row>
    <row r="88" spans="1:19" s="8" customFormat="1" ht="132" x14ac:dyDescent="0.25">
      <c r="A88" s="6">
        <v>85</v>
      </c>
      <c r="B88" s="6" t="s">
        <v>515</v>
      </c>
      <c r="C88" s="6">
        <v>1</v>
      </c>
      <c r="D88" s="6" t="str">
        <f t="shared" si="6"/>
        <v>GPI-1</v>
      </c>
      <c r="E88" s="6">
        <v>2</v>
      </c>
      <c r="F88" s="6" t="str">
        <f>D88&amp;"."&amp;E88</f>
        <v>GPI-1.2</v>
      </c>
      <c r="G88" s="7" t="s">
        <v>517</v>
      </c>
      <c r="H88" s="7" t="s">
        <v>527</v>
      </c>
      <c r="I88" s="6" t="s">
        <v>519</v>
      </c>
      <c r="J88" s="11">
        <v>45408</v>
      </c>
      <c r="K88" s="11">
        <v>45413</v>
      </c>
      <c r="L88" s="11">
        <v>45413</v>
      </c>
      <c r="M88" s="17" t="s">
        <v>530</v>
      </c>
      <c r="N88" s="6">
        <v>1</v>
      </c>
      <c r="O88" s="6" t="s">
        <v>125</v>
      </c>
      <c r="P88" s="6" t="s">
        <v>126</v>
      </c>
      <c r="Q88" s="6" t="s">
        <v>520</v>
      </c>
      <c r="R88" s="6" t="s">
        <v>126</v>
      </c>
      <c r="S88" s="6" t="s">
        <v>126</v>
      </c>
    </row>
    <row r="89" spans="1:19" s="8" customFormat="1" ht="158.4" customHeight="1" x14ac:dyDescent="0.25">
      <c r="A89" s="6">
        <v>86</v>
      </c>
      <c r="B89" s="6" t="s">
        <v>515</v>
      </c>
      <c r="C89" s="6">
        <v>1</v>
      </c>
      <c r="D89" s="6" t="str">
        <f t="shared" si="6"/>
        <v>GPI-1</v>
      </c>
      <c r="E89" s="6">
        <v>3</v>
      </c>
      <c r="F89" s="6" t="str">
        <f t="shared" si="4"/>
        <v>GPI-1.3</v>
      </c>
      <c r="G89" s="7" t="s">
        <v>518</v>
      </c>
      <c r="H89" s="7" t="s">
        <v>528</v>
      </c>
      <c r="I89" s="6" t="s">
        <v>519</v>
      </c>
      <c r="J89" s="11">
        <v>45408</v>
      </c>
      <c r="K89" s="11">
        <v>45413</v>
      </c>
      <c r="L89" s="11">
        <v>45413</v>
      </c>
      <c r="M89" s="17" t="s">
        <v>531</v>
      </c>
      <c r="N89" s="6">
        <v>1</v>
      </c>
      <c r="O89" s="6" t="s">
        <v>125</v>
      </c>
      <c r="P89" s="6" t="s">
        <v>126</v>
      </c>
      <c r="Q89" s="6" t="s">
        <v>521</v>
      </c>
      <c r="R89" s="6" t="s">
        <v>126</v>
      </c>
      <c r="S89" s="6" t="s">
        <v>126</v>
      </c>
    </row>
    <row r="90" spans="1:19" s="8" customFormat="1" ht="277.2" x14ac:dyDescent="0.25">
      <c r="A90" s="6">
        <v>87</v>
      </c>
      <c r="B90" s="6" t="s">
        <v>16</v>
      </c>
      <c r="C90" s="6">
        <v>3</v>
      </c>
      <c r="D90" s="6" t="str">
        <f t="shared" si="6"/>
        <v>OEIS-3</v>
      </c>
      <c r="E90" s="6">
        <v>1</v>
      </c>
      <c r="F90" s="6" t="str">
        <f t="shared" si="4"/>
        <v>OEIS-3.1</v>
      </c>
      <c r="G90" s="7" t="s">
        <v>523</v>
      </c>
      <c r="H90" s="7" t="s">
        <v>532</v>
      </c>
      <c r="I90" s="6" t="s">
        <v>436</v>
      </c>
      <c r="J90" s="11">
        <v>45411</v>
      </c>
      <c r="K90" s="11">
        <v>45414</v>
      </c>
      <c r="L90" s="11">
        <v>45414</v>
      </c>
      <c r="M90" s="17" t="s">
        <v>535</v>
      </c>
      <c r="N90" s="6">
        <v>0</v>
      </c>
      <c r="O90" s="6" t="s">
        <v>125</v>
      </c>
      <c r="P90" s="6" t="s">
        <v>198</v>
      </c>
      <c r="Q90" s="6" t="str">
        <f>VLOOKUP(P90,'WMP Sections'!A:C,2,FALSE)</f>
        <v>Table 7: Qualifying Changes in Expenditures only (in Thousands)</v>
      </c>
      <c r="R90" s="6" t="s">
        <v>126</v>
      </c>
      <c r="S90" s="6" t="s">
        <v>126</v>
      </c>
    </row>
    <row r="91" spans="1:19" s="8" customFormat="1" ht="409.6" x14ac:dyDescent="0.25">
      <c r="A91" s="6">
        <v>88</v>
      </c>
      <c r="B91" s="6" t="s">
        <v>16</v>
      </c>
      <c r="C91" s="6">
        <v>3</v>
      </c>
      <c r="D91" s="6" t="str">
        <f t="shared" si="6"/>
        <v>OEIS-3</v>
      </c>
      <c r="E91" s="6">
        <v>2</v>
      </c>
      <c r="F91" s="6" t="str">
        <f t="shared" si="4"/>
        <v>OEIS-3.2</v>
      </c>
      <c r="G91" s="7" t="s">
        <v>524</v>
      </c>
      <c r="H91" s="7" t="s">
        <v>533</v>
      </c>
      <c r="I91" s="6" t="s">
        <v>436</v>
      </c>
      <c r="J91" s="11">
        <v>45411</v>
      </c>
      <c r="K91" s="11">
        <v>45414</v>
      </c>
      <c r="L91" s="11">
        <v>45414</v>
      </c>
      <c r="M91" s="17" t="s">
        <v>535</v>
      </c>
      <c r="N91" s="6">
        <v>0</v>
      </c>
      <c r="O91" s="6" t="s">
        <v>125</v>
      </c>
      <c r="P91" s="6">
        <v>2.2000000000000002</v>
      </c>
      <c r="Q91" s="6" t="str">
        <f>VLOOKUP(P91,'WMP Sections'!A:C,2,FALSE)</f>
        <v>2.2 Targets and Expenditures</v>
      </c>
      <c r="R91" s="6" t="s">
        <v>126</v>
      </c>
      <c r="S91" s="6" t="s">
        <v>126</v>
      </c>
    </row>
    <row r="92" spans="1:19" s="8" customFormat="1" ht="132" x14ac:dyDescent="0.25">
      <c r="A92" s="6">
        <v>89</v>
      </c>
      <c r="B92" s="6" t="s">
        <v>16</v>
      </c>
      <c r="C92" s="6">
        <v>3</v>
      </c>
      <c r="D92" s="6" t="str">
        <f t="shared" ref="D92" si="7">B92&amp;"-"&amp;C92</f>
        <v>OEIS-3</v>
      </c>
      <c r="E92" s="6">
        <v>3</v>
      </c>
      <c r="F92" s="6" t="str">
        <f t="shared" ref="F92" si="8">D92&amp;"."&amp;E92</f>
        <v>OEIS-3.3</v>
      </c>
      <c r="G92" s="7" t="s">
        <v>525</v>
      </c>
      <c r="H92" s="7" t="s">
        <v>534</v>
      </c>
      <c r="I92" s="6" t="s">
        <v>436</v>
      </c>
      <c r="J92" s="11">
        <v>45411</v>
      </c>
      <c r="K92" s="11">
        <v>45414</v>
      </c>
      <c r="L92" s="11">
        <v>45414</v>
      </c>
      <c r="M92" s="17" t="s">
        <v>535</v>
      </c>
      <c r="N92" s="6">
        <v>0</v>
      </c>
      <c r="O92" s="6" t="s">
        <v>125</v>
      </c>
      <c r="P92" s="9" t="s">
        <v>199</v>
      </c>
      <c r="Q92" s="6" t="str">
        <f>VLOOKUP(P92,'WMP Sections'!A:C,2,FALSE)</f>
        <v>Table 6: Qualifying Changes in Targets and Expenditures (in Thousands)</v>
      </c>
      <c r="R92" s="6" t="s">
        <v>126</v>
      </c>
      <c r="S92" s="6" t="s">
        <v>126</v>
      </c>
    </row>
    <row r="93" spans="1:19" s="8" customFormat="1" ht="409.2" x14ac:dyDescent="0.25">
      <c r="A93" s="6">
        <v>90</v>
      </c>
      <c r="B93" s="7" t="s">
        <v>14</v>
      </c>
      <c r="C93" s="6">
        <v>8</v>
      </c>
      <c r="D93" s="6" t="str">
        <f t="shared" si="6"/>
        <v>CalPA-8</v>
      </c>
      <c r="E93" s="6">
        <v>1</v>
      </c>
      <c r="F93" s="6" t="str">
        <f t="shared" si="4"/>
        <v>CalPA-8.1</v>
      </c>
      <c r="G93" s="7" t="s">
        <v>536</v>
      </c>
      <c r="H93" s="7" t="s">
        <v>541</v>
      </c>
      <c r="I93" s="6" t="s">
        <v>124</v>
      </c>
      <c r="J93" s="11">
        <v>45418</v>
      </c>
      <c r="K93" s="11">
        <v>45421</v>
      </c>
      <c r="L93" s="11">
        <v>45421</v>
      </c>
      <c r="M93" s="17" t="s">
        <v>543</v>
      </c>
      <c r="N93" s="6">
        <v>0</v>
      </c>
      <c r="O93" s="6" t="s">
        <v>125</v>
      </c>
      <c r="P93" s="6" t="s">
        <v>126</v>
      </c>
      <c r="Q93" s="6" t="s">
        <v>539</v>
      </c>
      <c r="R93" s="6" t="s">
        <v>126</v>
      </c>
      <c r="S93" s="6" t="s">
        <v>126</v>
      </c>
    </row>
    <row r="94" spans="1:19" s="8" customFormat="1" ht="237.6" x14ac:dyDescent="0.25">
      <c r="A94" s="6">
        <v>91</v>
      </c>
      <c r="B94" s="7" t="s">
        <v>14</v>
      </c>
      <c r="C94" s="6">
        <v>8</v>
      </c>
      <c r="D94" s="6" t="str">
        <f t="shared" si="6"/>
        <v>CalPA-8</v>
      </c>
      <c r="E94" s="6">
        <v>2</v>
      </c>
      <c r="F94" s="6" t="str">
        <f t="shared" si="4"/>
        <v>CalPA-8.2</v>
      </c>
      <c r="G94" s="7" t="s">
        <v>537</v>
      </c>
      <c r="H94" s="7" t="s">
        <v>545</v>
      </c>
      <c r="I94" s="6" t="s">
        <v>124</v>
      </c>
      <c r="J94" s="11">
        <v>45418</v>
      </c>
      <c r="K94" s="11">
        <v>45426</v>
      </c>
      <c r="L94" s="11">
        <v>45426</v>
      </c>
      <c r="M94" s="17" t="s">
        <v>544</v>
      </c>
      <c r="N94" s="6">
        <v>1</v>
      </c>
      <c r="O94" s="6" t="s">
        <v>542</v>
      </c>
      <c r="P94" s="6" t="s">
        <v>126</v>
      </c>
      <c r="Q94" s="6" t="s">
        <v>539</v>
      </c>
      <c r="R94" s="6" t="s">
        <v>126</v>
      </c>
      <c r="S94" s="6" t="s">
        <v>126</v>
      </c>
    </row>
    <row r="95" spans="1:19" s="8" customFormat="1" ht="79.2" x14ac:dyDescent="0.25">
      <c r="A95" s="6">
        <v>92</v>
      </c>
      <c r="B95" s="7" t="s">
        <v>14</v>
      </c>
      <c r="C95" s="6">
        <v>8</v>
      </c>
      <c r="D95" s="6" t="str">
        <f t="shared" si="6"/>
        <v>CalPA-8</v>
      </c>
      <c r="E95" s="6">
        <v>3</v>
      </c>
      <c r="F95" s="6" t="str">
        <f t="shared" si="4"/>
        <v>CalPA-8.3</v>
      </c>
      <c r="G95" s="7" t="s">
        <v>538</v>
      </c>
      <c r="H95" s="7" t="s">
        <v>540</v>
      </c>
      <c r="I95" s="6" t="s">
        <v>124</v>
      </c>
      <c r="J95" s="11">
        <v>45418</v>
      </c>
      <c r="K95" s="11">
        <v>45421</v>
      </c>
      <c r="L95" s="11">
        <v>45421</v>
      </c>
      <c r="M95" s="17" t="s">
        <v>543</v>
      </c>
      <c r="N95" s="6">
        <v>0</v>
      </c>
      <c r="O95" s="6" t="s">
        <v>125</v>
      </c>
      <c r="P95" s="6" t="s">
        <v>126</v>
      </c>
      <c r="Q95" s="6" t="s">
        <v>539</v>
      </c>
      <c r="R95" s="6" t="s">
        <v>126</v>
      </c>
      <c r="S95" s="6" t="s">
        <v>126</v>
      </c>
    </row>
    <row r="96" spans="1:19" ht="22.8" x14ac:dyDescent="0.25">
      <c r="A96" s="36" t="s">
        <v>546</v>
      </c>
      <c r="B96" s="37"/>
      <c r="C96" s="37"/>
      <c r="D96" s="37"/>
      <c r="E96" s="37"/>
      <c r="F96" s="37"/>
      <c r="G96" s="37"/>
      <c r="H96" s="37"/>
      <c r="I96" s="37"/>
      <c r="J96" s="37"/>
      <c r="K96" s="37"/>
      <c r="L96" s="37"/>
      <c r="M96" s="37"/>
      <c r="N96" s="37"/>
      <c r="O96" s="37"/>
      <c r="P96" s="37"/>
      <c r="Q96" s="37"/>
      <c r="R96" s="37"/>
      <c r="S96" s="37"/>
    </row>
  </sheetData>
  <mergeCells count="3">
    <mergeCell ref="R3:S3"/>
    <mergeCell ref="A2:S2"/>
    <mergeCell ref="A96:S96"/>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 ref="M84" r:id="rId15" xr:uid="{0D1B8B2A-A6BA-47A6-9891-5290DCD364A1}"/>
    <hyperlink ref="M86" r:id="rId16" xr:uid="{6980EFF1-2B97-4A16-BF62-3BF0CDFBEDDB}"/>
    <hyperlink ref="M87" r:id="rId17" display="https://www.sdge.com/sites/default/files/regulatory/GPI-2025-01.pdf" xr:uid="{A558C2EC-74A8-4F5E-9B29-30C8BF44205C}"/>
    <hyperlink ref="M88" r:id="rId18" display="https://www.sdge.com/sites/default/files/regulatory/GPI-2025-01.pdf" xr:uid="{3037ADA6-78E6-450B-99D8-B9BB9442F0B5}"/>
    <hyperlink ref="M89" r:id="rId19" display="https://www.sdge.com/sites/default/files/regulatory/GPI-2025-01.pdf" xr:uid="{C49469BD-77D5-4462-923C-C22EC440099A}"/>
  </hyperlinks>
  <printOptions horizontalCentered="1"/>
  <pageMargins left="0.25" right="0.25" top="0.25" bottom="0.25" header="0.3" footer="0.3"/>
  <pageSetup paperSize="5" scale="42" fitToHeight="0" orientation="landscape" horizontalDpi="200" verticalDpi="20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77734375" defaultRowHeight="14.4" x14ac:dyDescent="0.3"/>
  <cols>
    <col min="1" max="1" width="8.33203125" style="13" bestFit="1" customWidth="1"/>
    <col min="2" max="2" width="215.109375" style="12" bestFit="1" customWidth="1"/>
    <col min="3" max="3" width="5.109375" style="14" customWidth="1"/>
    <col min="4" max="16384" width="8.77734375" style="12"/>
  </cols>
  <sheetData>
    <row r="1" spans="1:3" x14ac:dyDescent="0.3">
      <c r="A1" s="29">
        <v>1</v>
      </c>
      <c r="B1" s="26" t="s">
        <v>316</v>
      </c>
      <c r="C1" s="27">
        <v>2</v>
      </c>
    </row>
    <row r="2" spans="1:3" x14ac:dyDescent="0.3">
      <c r="A2" s="29">
        <v>1.1000000000000001</v>
      </c>
      <c r="B2" s="26" t="s">
        <v>317</v>
      </c>
      <c r="C2" s="27">
        <v>2</v>
      </c>
    </row>
    <row r="3" spans="1:3" x14ac:dyDescent="0.3">
      <c r="A3" s="29" t="s">
        <v>20</v>
      </c>
      <c r="B3" s="26" t="s">
        <v>318</v>
      </c>
      <c r="C3" s="27">
        <v>5</v>
      </c>
    </row>
    <row r="4" spans="1:3" x14ac:dyDescent="0.3">
      <c r="A4" s="29" t="s">
        <v>26</v>
      </c>
      <c r="B4" s="26" t="s">
        <v>319</v>
      </c>
      <c r="C4" s="27">
        <v>7</v>
      </c>
    </row>
    <row r="5" spans="1:3" x14ac:dyDescent="0.3">
      <c r="A5" s="29">
        <v>1.2</v>
      </c>
      <c r="B5" s="26" t="s">
        <v>320</v>
      </c>
      <c r="C5" s="27">
        <v>14</v>
      </c>
    </row>
    <row r="6" spans="1:3" x14ac:dyDescent="0.3">
      <c r="A6" s="29">
        <v>2</v>
      </c>
      <c r="B6" s="26" t="s">
        <v>321</v>
      </c>
      <c r="C6" s="27">
        <v>15</v>
      </c>
    </row>
    <row r="7" spans="1:3" x14ac:dyDescent="0.3">
      <c r="A7" s="29">
        <v>2.1</v>
      </c>
      <c r="B7" s="26" t="s">
        <v>322</v>
      </c>
      <c r="C7" s="27">
        <v>15</v>
      </c>
    </row>
    <row r="8" spans="1:3" x14ac:dyDescent="0.3">
      <c r="A8" s="29" t="s">
        <v>27</v>
      </c>
      <c r="B8" s="26" t="s">
        <v>323</v>
      </c>
      <c r="C8" s="27">
        <v>16</v>
      </c>
    </row>
    <row r="9" spans="1:3" x14ac:dyDescent="0.3">
      <c r="A9" s="29" t="s">
        <v>28</v>
      </c>
      <c r="B9" s="26" t="s">
        <v>324</v>
      </c>
      <c r="C9" s="27">
        <v>16</v>
      </c>
    </row>
    <row r="10" spans="1:3" x14ac:dyDescent="0.3">
      <c r="A10" s="30" t="s">
        <v>29</v>
      </c>
      <c r="B10" s="26" t="s">
        <v>325</v>
      </c>
      <c r="C10" s="27">
        <v>16</v>
      </c>
    </row>
    <row r="11" spans="1:3" x14ac:dyDescent="0.3">
      <c r="A11" s="30" t="s">
        <v>30</v>
      </c>
      <c r="B11" s="26" t="s">
        <v>326</v>
      </c>
      <c r="C11" s="27">
        <v>17</v>
      </c>
    </row>
    <row r="12" spans="1:3" x14ac:dyDescent="0.3">
      <c r="A12" s="29" t="s">
        <v>31</v>
      </c>
      <c r="B12" s="26" t="s">
        <v>283</v>
      </c>
      <c r="C12" s="27">
        <v>17</v>
      </c>
    </row>
    <row r="13" spans="1:3" x14ac:dyDescent="0.3">
      <c r="A13" s="29" t="s">
        <v>32</v>
      </c>
      <c r="B13" s="26" t="s">
        <v>327</v>
      </c>
      <c r="C13" s="27">
        <v>17</v>
      </c>
    </row>
    <row r="14" spans="1:3" x14ac:dyDescent="0.3">
      <c r="A14" s="29" t="s">
        <v>33</v>
      </c>
      <c r="B14" s="26" t="s">
        <v>415</v>
      </c>
      <c r="C14" s="27">
        <v>17</v>
      </c>
    </row>
    <row r="15" spans="1:3" x14ac:dyDescent="0.3">
      <c r="A15" s="29" t="s">
        <v>34</v>
      </c>
      <c r="B15" s="26" t="s">
        <v>328</v>
      </c>
      <c r="C15" s="27">
        <v>17</v>
      </c>
    </row>
    <row r="16" spans="1:3" x14ac:dyDescent="0.3">
      <c r="A16" s="29" t="s">
        <v>35</v>
      </c>
      <c r="B16" s="26" t="s">
        <v>329</v>
      </c>
      <c r="C16" s="27">
        <v>17</v>
      </c>
    </row>
    <row r="17" spans="1:3" x14ac:dyDescent="0.3">
      <c r="A17" s="29" t="s">
        <v>36</v>
      </c>
      <c r="B17" s="26" t="s">
        <v>330</v>
      </c>
      <c r="C17" s="27">
        <v>18</v>
      </c>
    </row>
    <row r="18" spans="1:3" x14ac:dyDescent="0.3">
      <c r="A18" s="29" t="s">
        <v>37</v>
      </c>
      <c r="B18" s="26" t="s">
        <v>331</v>
      </c>
      <c r="C18" s="27">
        <v>18</v>
      </c>
    </row>
    <row r="19" spans="1:3" x14ac:dyDescent="0.3">
      <c r="A19" s="29" t="s">
        <v>38</v>
      </c>
      <c r="B19" s="26" t="s">
        <v>332</v>
      </c>
      <c r="C19" s="27">
        <v>18</v>
      </c>
    </row>
    <row r="20" spans="1:3" x14ac:dyDescent="0.3">
      <c r="A20" s="29" t="s">
        <v>39</v>
      </c>
      <c r="B20" s="26" t="s">
        <v>333</v>
      </c>
      <c r="C20" s="27">
        <v>18</v>
      </c>
    </row>
    <row r="21" spans="1:3" x14ac:dyDescent="0.3">
      <c r="A21" s="29" t="s">
        <v>40</v>
      </c>
      <c r="B21" s="26" t="s">
        <v>334</v>
      </c>
      <c r="C21" s="27">
        <v>18</v>
      </c>
    </row>
    <row r="22" spans="1:3" x14ac:dyDescent="0.3">
      <c r="A22" s="29" t="s">
        <v>41</v>
      </c>
      <c r="B22" s="26" t="s">
        <v>335</v>
      </c>
      <c r="C22" s="27">
        <v>18</v>
      </c>
    </row>
    <row r="23" spans="1:3" x14ac:dyDescent="0.3">
      <c r="A23" s="29" t="s">
        <v>42</v>
      </c>
      <c r="B23" s="26" t="s">
        <v>336</v>
      </c>
      <c r="C23" s="27">
        <v>18</v>
      </c>
    </row>
    <row r="24" spans="1:3" x14ac:dyDescent="0.3">
      <c r="A24" s="29" t="s">
        <v>43</v>
      </c>
      <c r="B24" s="26" t="s">
        <v>337</v>
      </c>
      <c r="C24" s="27">
        <v>18</v>
      </c>
    </row>
    <row r="25" spans="1:3" x14ac:dyDescent="0.3">
      <c r="A25" s="29">
        <v>2.2000000000000002</v>
      </c>
      <c r="B25" s="26" t="s">
        <v>338</v>
      </c>
      <c r="C25" s="27">
        <v>9</v>
      </c>
    </row>
    <row r="26" spans="1:3" x14ac:dyDescent="0.3">
      <c r="A26" s="29" t="s">
        <v>44</v>
      </c>
      <c r="B26" s="26" t="s">
        <v>339</v>
      </c>
      <c r="C26" s="27">
        <v>19</v>
      </c>
    </row>
    <row r="27" spans="1:3" x14ac:dyDescent="0.3">
      <c r="A27" s="29" t="s">
        <v>45</v>
      </c>
      <c r="B27" s="26" t="s">
        <v>340</v>
      </c>
      <c r="C27" s="27">
        <v>23</v>
      </c>
    </row>
    <row r="28" spans="1:3" x14ac:dyDescent="0.3">
      <c r="A28" s="29" t="s">
        <v>46</v>
      </c>
      <c r="B28" s="26" t="s">
        <v>341</v>
      </c>
      <c r="C28" s="27">
        <v>23</v>
      </c>
    </row>
    <row r="29" spans="1:3" x14ac:dyDescent="0.3">
      <c r="A29" s="29" t="s">
        <v>47</v>
      </c>
      <c r="B29" s="26" t="s">
        <v>342</v>
      </c>
      <c r="C29" s="27">
        <v>23</v>
      </c>
    </row>
    <row r="30" spans="1:3" x14ac:dyDescent="0.3">
      <c r="A30" s="29" t="s">
        <v>48</v>
      </c>
      <c r="B30" s="26" t="s">
        <v>343</v>
      </c>
      <c r="C30" s="27">
        <v>24</v>
      </c>
    </row>
    <row r="31" spans="1:3" x14ac:dyDescent="0.3">
      <c r="A31" s="29" t="s">
        <v>49</v>
      </c>
      <c r="B31" s="26" t="s">
        <v>344</v>
      </c>
      <c r="C31" s="27">
        <v>24</v>
      </c>
    </row>
    <row r="32" spans="1:3" x14ac:dyDescent="0.3">
      <c r="A32" s="29" t="s">
        <v>50</v>
      </c>
      <c r="B32" s="26" t="s">
        <v>345</v>
      </c>
      <c r="C32" s="27">
        <v>24</v>
      </c>
    </row>
    <row r="33" spans="1:3" x14ac:dyDescent="0.3">
      <c r="A33" s="29" t="s">
        <v>51</v>
      </c>
      <c r="B33" s="26" t="s">
        <v>346</v>
      </c>
      <c r="C33" s="27">
        <v>25</v>
      </c>
    </row>
    <row r="34" spans="1:3" x14ac:dyDescent="0.3">
      <c r="A34" s="29" t="s">
        <v>52</v>
      </c>
      <c r="B34" s="26" t="s">
        <v>347</v>
      </c>
      <c r="C34" s="27">
        <v>25</v>
      </c>
    </row>
    <row r="35" spans="1:3" x14ac:dyDescent="0.3">
      <c r="A35" s="29" t="s">
        <v>53</v>
      </c>
      <c r="B35" s="26" t="s">
        <v>348</v>
      </c>
      <c r="C35" s="27">
        <v>26</v>
      </c>
    </row>
    <row r="36" spans="1:3" x14ac:dyDescent="0.3">
      <c r="A36" s="29" t="s">
        <v>54</v>
      </c>
      <c r="B36" s="26" t="s">
        <v>349</v>
      </c>
      <c r="C36" s="27">
        <v>26</v>
      </c>
    </row>
    <row r="37" spans="1:3" x14ac:dyDescent="0.3">
      <c r="A37" s="29" t="s">
        <v>55</v>
      </c>
      <c r="B37" s="26" t="s">
        <v>350</v>
      </c>
      <c r="C37" s="27">
        <v>26</v>
      </c>
    </row>
    <row r="38" spans="1:3" x14ac:dyDescent="0.3">
      <c r="A38" s="29" t="s">
        <v>56</v>
      </c>
      <c r="B38" s="26" t="s">
        <v>351</v>
      </c>
      <c r="C38" s="27">
        <v>27</v>
      </c>
    </row>
    <row r="39" spans="1:3" x14ac:dyDescent="0.3">
      <c r="A39" s="29" t="s">
        <v>57</v>
      </c>
      <c r="B39" s="26" t="s">
        <v>352</v>
      </c>
      <c r="C39" s="27">
        <v>27</v>
      </c>
    </row>
    <row r="40" spans="1:3" x14ac:dyDescent="0.3">
      <c r="A40" s="29" t="s">
        <v>58</v>
      </c>
      <c r="B40" s="26" t="s">
        <v>353</v>
      </c>
      <c r="C40" s="27">
        <v>27</v>
      </c>
    </row>
    <row r="41" spans="1:3" x14ac:dyDescent="0.3">
      <c r="A41" s="29" t="s">
        <v>59</v>
      </c>
      <c r="B41" s="26" t="s">
        <v>354</v>
      </c>
      <c r="C41" s="27">
        <v>15</v>
      </c>
    </row>
    <row r="42" spans="1:3" x14ac:dyDescent="0.3">
      <c r="A42" s="29" t="s">
        <v>60</v>
      </c>
      <c r="B42" s="26" t="s">
        <v>355</v>
      </c>
      <c r="C42" s="27">
        <v>28</v>
      </c>
    </row>
    <row r="43" spans="1:3" x14ac:dyDescent="0.3">
      <c r="A43" s="29" t="s">
        <v>61</v>
      </c>
      <c r="B43" s="26" t="s">
        <v>356</v>
      </c>
      <c r="C43" s="27">
        <v>28</v>
      </c>
    </row>
    <row r="44" spans="1:3" x14ac:dyDescent="0.3">
      <c r="A44" s="29" t="s">
        <v>62</v>
      </c>
      <c r="B44" s="26" t="s">
        <v>357</v>
      </c>
      <c r="C44" s="27">
        <v>29</v>
      </c>
    </row>
    <row r="45" spans="1:3" x14ac:dyDescent="0.3">
      <c r="A45" s="29" t="s">
        <v>63</v>
      </c>
      <c r="B45" s="26" t="s">
        <v>358</v>
      </c>
      <c r="C45" s="27">
        <v>29</v>
      </c>
    </row>
    <row r="46" spans="1:3" x14ac:dyDescent="0.3">
      <c r="A46" s="29" t="s">
        <v>64</v>
      </c>
      <c r="B46" s="26" t="s">
        <v>359</v>
      </c>
      <c r="C46" s="27">
        <v>29</v>
      </c>
    </row>
    <row r="47" spans="1:3" x14ac:dyDescent="0.3">
      <c r="A47" s="29" t="s">
        <v>65</v>
      </c>
      <c r="B47" s="26" t="s">
        <v>360</v>
      </c>
      <c r="C47" s="27">
        <v>30</v>
      </c>
    </row>
    <row r="48" spans="1:3" x14ac:dyDescent="0.3">
      <c r="A48" s="29" t="s">
        <v>66</v>
      </c>
      <c r="B48" s="26" t="s">
        <v>361</v>
      </c>
      <c r="C48" s="27">
        <v>30</v>
      </c>
    </row>
    <row r="49" spans="1:3" x14ac:dyDescent="0.3">
      <c r="A49" s="29" t="s">
        <v>67</v>
      </c>
      <c r="B49" s="26" t="s">
        <v>362</v>
      </c>
      <c r="C49" s="27">
        <v>31</v>
      </c>
    </row>
    <row r="50" spans="1:3" x14ac:dyDescent="0.3">
      <c r="A50" s="29" t="s">
        <v>68</v>
      </c>
      <c r="B50" s="26" t="s">
        <v>363</v>
      </c>
      <c r="C50" s="27">
        <v>31</v>
      </c>
    </row>
    <row r="51" spans="1:3" x14ac:dyDescent="0.3">
      <c r="A51" s="29" t="s">
        <v>69</v>
      </c>
      <c r="B51" s="26" t="s">
        <v>364</v>
      </c>
      <c r="C51" s="27">
        <v>31</v>
      </c>
    </row>
    <row r="52" spans="1:3" x14ac:dyDescent="0.3">
      <c r="A52" s="29" t="s">
        <v>70</v>
      </c>
      <c r="B52" s="26" t="s">
        <v>365</v>
      </c>
      <c r="C52" s="27">
        <v>32</v>
      </c>
    </row>
    <row r="53" spans="1:3" x14ac:dyDescent="0.3">
      <c r="A53" s="29" t="s">
        <v>71</v>
      </c>
      <c r="B53" s="26" t="s">
        <v>366</v>
      </c>
      <c r="C53" s="27">
        <v>32</v>
      </c>
    </row>
    <row r="54" spans="1:3" x14ac:dyDescent="0.3">
      <c r="A54" s="29" t="s">
        <v>72</v>
      </c>
      <c r="B54" s="26" t="s">
        <v>367</v>
      </c>
      <c r="C54" s="27">
        <v>32</v>
      </c>
    </row>
    <row r="55" spans="1:3" x14ac:dyDescent="0.3">
      <c r="A55" s="29" t="s">
        <v>73</v>
      </c>
      <c r="B55" s="26" t="s">
        <v>368</v>
      </c>
      <c r="C55" s="27">
        <v>33</v>
      </c>
    </row>
    <row r="56" spans="1:3" x14ac:dyDescent="0.3">
      <c r="A56" s="29" t="s">
        <v>285</v>
      </c>
      <c r="B56" s="26" t="s">
        <v>369</v>
      </c>
      <c r="C56" s="27">
        <v>33</v>
      </c>
    </row>
    <row r="57" spans="1:3" x14ac:dyDescent="0.3">
      <c r="A57" s="29" t="s">
        <v>286</v>
      </c>
      <c r="B57" s="26" t="s">
        <v>370</v>
      </c>
      <c r="C57" s="27">
        <v>33</v>
      </c>
    </row>
    <row r="58" spans="1:3" x14ac:dyDescent="0.3">
      <c r="A58" s="29" t="s">
        <v>74</v>
      </c>
      <c r="B58" s="26" t="s">
        <v>371</v>
      </c>
      <c r="C58" s="27">
        <v>33</v>
      </c>
    </row>
    <row r="59" spans="1:3" x14ac:dyDescent="0.3">
      <c r="A59" s="29" t="s">
        <v>75</v>
      </c>
      <c r="B59" s="26" t="s">
        <v>372</v>
      </c>
      <c r="C59" s="27">
        <v>33</v>
      </c>
    </row>
    <row r="60" spans="1:3" x14ac:dyDescent="0.3">
      <c r="A60" s="29" t="s">
        <v>76</v>
      </c>
      <c r="B60" s="26" t="s">
        <v>373</v>
      </c>
      <c r="C60" s="27">
        <v>34</v>
      </c>
    </row>
    <row r="61" spans="1:3" x14ac:dyDescent="0.3">
      <c r="A61" s="29" t="s">
        <v>77</v>
      </c>
      <c r="B61" s="26" t="s">
        <v>374</v>
      </c>
      <c r="C61" s="27">
        <v>34</v>
      </c>
    </row>
    <row r="62" spans="1:3" x14ac:dyDescent="0.3">
      <c r="A62" s="29" t="s">
        <v>78</v>
      </c>
      <c r="B62" s="26" t="s">
        <v>375</v>
      </c>
      <c r="C62" s="27">
        <v>34</v>
      </c>
    </row>
    <row r="63" spans="1:3" x14ac:dyDescent="0.3">
      <c r="A63" s="29" t="s">
        <v>79</v>
      </c>
      <c r="B63" s="26" t="s">
        <v>376</v>
      </c>
      <c r="C63" s="27">
        <v>34</v>
      </c>
    </row>
    <row r="64" spans="1:3" x14ac:dyDescent="0.3">
      <c r="A64" s="29" t="s">
        <v>80</v>
      </c>
      <c r="B64" s="26" t="s">
        <v>377</v>
      </c>
      <c r="C64" s="27">
        <v>35</v>
      </c>
    </row>
    <row r="65" spans="1:3" x14ac:dyDescent="0.3">
      <c r="A65" s="29" t="s">
        <v>81</v>
      </c>
      <c r="B65" s="26" t="s">
        <v>378</v>
      </c>
      <c r="C65" s="27">
        <v>35</v>
      </c>
    </row>
    <row r="66" spans="1:3" x14ac:dyDescent="0.3">
      <c r="A66" s="29" t="s">
        <v>82</v>
      </c>
      <c r="B66" s="26" t="s">
        <v>379</v>
      </c>
      <c r="C66" s="27">
        <v>35</v>
      </c>
    </row>
    <row r="67" spans="1:3" x14ac:dyDescent="0.3">
      <c r="A67" s="29" t="s">
        <v>83</v>
      </c>
      <c r="B67" s="26" t="s">
        <v>380</v>
      </c>
      <c r="C67" s="27">
        <v>35</v>
      </c>
    </row>
    <row r="68" spans="1:3" x14ac:dyDescent="0.3">
      <c r="A68" s="29" t="s">
        <v>84</v>
      </c>
      <c r="B68" s="26" t="s">
        <v>381</v>
      </c>
      <c r="C68" s="27">
        <v>36</v>
      </c>
    </row>
    <row r="69" spans="1:3" x14ac:dyDescent="0.3">
      <c r="A69" s="29" t="s">
        <v>287</v>
      </c>
      <c r="B69" s="26" t="s">
        <v>382</v>
      </c>
      <c r="C69" s="27">
        <v>36</v>
      </c>
    </row>
    <row r="70" spans="1:3" x14ac:dyDescent="0.3">
      <c r="A70" s="29" t="s">
        <v>85</v>
      </c>
      <c r="B70" s="26" t="s">
        <v>383</v>
      </c>
      <c r="C70" s="27">
        <v>36</v>
      </c>
    </row>
    <row r="71" spans="1:3" x14ac:dyDescent="0.3">
      <c r="A71" s="29" t="s">
        <v>86</v>
      </c>
      <c r="B71" s="26" t="s">
        <v>384</v>
      </c>
      <c r="C71" s="27">
        <v>36</v>
      </c>
    </row>
    <row r="72" spans="1:3" x14ac:dyDescent="0.3">
      <c r="A72" s="29" t="s">
        <v>87</v>
      </c>
      <c r="B72" s="26" t="s">
        <v>385</v>
      </c>
      <c r="C72" s="27">
        <v>36</v>
      </c>
    </row>
    <row r="73" spans="1:3" x14ac:dyDescent="0.3">
      <c r="A73" s="29" t="s">
        <v>88</v>
      </c>
      <c r="B73" s="26" t="s">
        <v>386</v>
      </c>
      <c r="C73" s="27">
        <v>36</v>
      </c>
    </row>
    <row r="74" spans="1:3" x14ac:dyDescent="0.3">
      <c r="A74" s="29" t="s">
        <v>89</v>
      </c>
      <c r="B74" s="26" t="s">
        <v>387</v>
      </c>
      <c r="C74" s="27">
        <v>37</v>
      </c>
    </row>
    <row r="75" spans="1:3" x14ac:dyDescent="0.3">
      <c r="A75" s="29">
        <v>3</v>
      </c>
      <c r="B75" s="26" t="s">
        <v>388</v>
      </c>
      <c r="C75" s="27">
        <v>38</v>
      </c>
    </row>
    <row r="76" spans="1:3" x14ac:dyDescent="0.3">
      <c r="A76" s="29">
        <v>4</v>
      </c>
      <c r="B76" s="26" t="s">
        <v>389</v>
      </c>
      <c r="C76" s="27">
        <v>40</v>
      </c>
    </row>
    <row r="77" spans="1:3" x14ac:dyDescent="0.3">
      <c r="A77" s="29">
        <v>4.0999999999999996</v>
      </c>
      <c r="B77" s="26" t="s">
        <v>390</v>
      </c>
      <c r="C77" s="27">
        <v>40</v>
      </c>
    </row>
    <row r="78" spans="1:3" x14ac:dyDescent="0.3">
      <c r="A78" s="29" t="s">
        <v>90</v>
      </c>
      <c r="B78" s="26" t="s">
        <v>391</v>
      </c>
      <c r="C78" s="27">
        <v>40</v>
      </c>
    </row>
    <row r="79" spans="1:3" x14ac:dyDescent="0.3">
      <c r="A79" s="29" t="s">
        <v>91</v>
      </c>
      <c r="B79" s="26" t="s">
        <v>392</v>
      </c>
      <c r="C79" s="27">
        <v>40</v>
      </c>
    </row>
    <row r="80" spans="1:3" x14ac:dyDescent="0.3">
      <c r="A80" s="29">
        <v>4.2</v>
      </c>
      <c r="B80" s="26" t="s">
        <v>393</v>
      </c>
      <c r="C80" s="27">
        <v>40</v>
      </c>
    </row>
    <row r="81" spans="1:4" x14ac:dyDescent="0.3">
      <c r="A81" s="29">
        <v>5</v>
      </c>
      <c r="B81" s="26" t="s">
        <v>394</v>
      </c>
      <c r="C81" s="27">
        <v>41</v>
      </c>
    </row>
    <row r="82" spans="1:4" x14ac:dyDescent="0.3">
      <c r="A82" s="29">
        <v>5.0999999999999996</v>
      </c>
      <c r="B82" s="26" t="s">
        <v>395</v>
      </c>
      <c r="C82" s="27">
        <v>41</v>
      </c>
    </row>
    <row r="83" spans="1:4" x14ac:dyDescent="0.3">
      <c r="A83" s="29">
        <v>5.2</v>
      </c>
      <c r="B83" s="26" t="s">
        <v>396</v>
      </c>
      <c r="C83" s="27">
        <v>42</v>
      </c>
    </row>
    <row r="84" spans="1:4" x14ac:dyDescent="0.3">
      <c r="A84" s="29">
        <v>5.3</v>
      </c>
      <c r="B84" s="26" t="s">
        <v>397</v>
      </c>
      <c r="C84" s="27">
        <v>45</v>
      </c>
    </row>
    <row r="85" spans="1:4" x14ac:dyDescent="0.3">
      <c r="A85" s="29" t="s">
        <v>19</v>
      </c>
      <c r="B85" s="26" t="s">
        <v>398</v>
      </c>
      <c r="C85" s="27">
        <v>45</v>
      </c>
    </row>
    <row r="86" spans="1:4" x14ac:dyDescent="0.3">
      <c r="A86" s="29" t="s">
        <v>18</v>
      </c>
      <c r="B86" s="26" t="s">
        <v>284</v>
      </c>
      <c r="C86" s="27">
        <v>47</v>
      </c>
    </row>
    <row r="87" spans="1:4" x14ac:dyDescent="0.3">
      <c r="A87" s="29">
        <v>5.4</v>
      </c>
      <c r="B87" s="26" t="s">
        <v>399</v>
      </c>
      <c r="C87" s="27">
        <v>51</v>
      </c>
    </row>
    <row r="88" spans="1:4" x14ac:dyDescent="0.3">
      <c r="A88" s="29">
        <v>5.5</v>
      </c>
      <c r="B88" s="26" t="s">
        <v>453</v>
      </c>
      <c r="C88" s="27">
        <v>51</v>
      </c>
    </row>
    <row r="89" spans="1:4" x14ac:dyDescent="0.3">
      <c r="A89" s="29" t="s">
        <v>92</v>
      </c>
      <c r="B89" s="26" t="s">
        <v>400</v>
      </c>
      <c r="C89" s="27">
        <v>52</v>
      </c>
    </row>
    <row r="90" spans="1:4" x14ac:dyDescent="0.3">
      <c r="A90" s="29" t="s">
        <v>93</v>
      </c>
      <c r="B90" s="26" t="s">
        <v>401</v>
      </c>
      <c r="C90" s="27">
        <v>52</v>
      </c>
      <c r="D90" s="26"/>
    </row>
    <row r="91" spans="1:4" x14ac:dyDescent="0.3">
      <c r="A91" s="29" t="s">
        <v>94</v>
      </c>
      <c r="B91" s="26" t="s">
        <v>402</v>
      </c>
      <c r="C91" s="27">
        <v>52</v>
      </c>
      <c r="D91" s="26"/>
    </row>
    <row r="92" spans="1:4" x14ac:dyDescent="0.3">
      <c r="A92" s="29" t="s">
        <v>251</v>
      </c>
      <c r="B92" s="26" t="s">
        <v>403</v>
      </c>
      <c r="C92" s="27">
        <v>55</v>
      </c>
      <c r="D92" s="26"/>
    </row>
    <row r="93" spans="1:4" x14ac:dyDescent="0.3">
      <c r="A93" s="29" t="s">
        <v>250</v>
      </c>
      <c r="B93" s="26" t="s">
        <v>404</v>
      </c>
      <c r="C93" s="27">
        <v>56</v>
      </c>
      <c r="D93" s="26"/>
    </row>
    <row r="94" spans="1:4" x14ac:dyDescent="0.3">
      <c r="A94" s="29" t="s">
        <v>252</v>
      </c>
      <c r="B94" s="26" t="s">
        <v>405</v>
      </c>
      <c r="C94" s="27">
        <v>59</v>
      </c>
      <c r="D94" s="26"/>
    </row>
    <row r="95" spans="1:4" x14ac:dyDescent="0.3">
      <c r="A95" s="29" t="s">
        <v>249</v>
      </c>
      <c r="B95" s="26" t="s">
        <v>406</v>
      </c>
      <c r="C95" s="27">
        <v>59</v>
      </c>
      <c r="D95" s="26"/>
    </row>
    <row r="96" spans="1:4" x14ac:dyDescent="0.3">
      <c r="A96" s="29" t="s">
        <v>253</v>
      </c>
      <c r="B96" s="26" t="s">
        <v>407</v>
      </c>
      <c r="C96" s="27">
        <v>60</v>
      </c>
      <c r="D96" s="26"/>
    </row>
    <row r="97" spans="1:4" x14ac:dyDescent="0.3">
      <c r="A97" s="29" t="s">
        <v>254</v>
      </c>
      <c r="B97" s="26" t="s">
        <v>408</v>
      </c>
      <c r="C97" s="27">
        <v>61</v>
      </c>
      <c r="D97" s="26"/>
    </row>
    <row r="98" spans="1:4" x14ac:dyDescent="0.3">
      <c r="A98" s="29" t="s">
        <v>255</v>
      </c>
      <c r="B98" s="26" t="s">
        <v>409</v>
      </c>
      <c r="C98" s="27">
        <v>64</v>
      </c>
    </row>
    <row r="99" spans="1:4" x14ac:dyDescent="0.3">
      <c r="A99" s="29" t="s">
        <v>256</v>
      </c>
      <c r="B99" s="26" t="s">
        <v>410</v>
      </c>
      <c r="C99" s="27">
        <v>64</v>
      </c>
    </row>
    <row r="100" spans="1:4" x14ac:dyDescent="0.3">
      <c r="A100" s="29">
        <v>5.6</v>
      </c>
      <c r="B100" s="26" t="s">
        <v>411</v>
      </c>
      <c r="C100" s="27">
        <v>65</v>
      </c>
    </row>
    <row r="101" spans="1:4" x14ac:dyDescent="0.3">
      <c r="A101" s="29" t="s">
        <v>95</v>
      </c>
      <c r="B101" s="26" t="s">
        <v>412</v>
      </c>
      <c r="C101" s="27">
        <v>66</v>
      </c>
    </row>
    <row r="102" spans="1:4" x14ac:dyDescent="0.3">
      <c r="A102" s="29" t="s">
        <v>96</v>
      </c>
      <c r="B102" s="26" t="s">
        <v>413</v>
      </c>
      <c r="C102" s="27">
        <v>67</v>
      </c>
    </row>
    <row r="103" spans="1:4" x14ac:dyDescent="0.3">
      <c r="A103" s="29" t="s">
        <v>97</v>
      </c>
      <c r="B103" s="26" t="s">
        <v>414</v>
      </c>
      <c r="C103" s="27">
        <v>67</v>
      </c>
    </row>
    <row r="104" spans="1:4" x14ac:dyDescent="0.3">
      <c r="A104" s="29" t="s">
        <v>288</v>
      </c>
      <c r="B104" s="26" t="s">
        <v>315</v>
      </c>
      <c r="C104" s="27">
        <v>67</v>
      </c>
    </row>
    <row r="105" spans="1:4" x14ac:dyDescent="0.3">
      <c r="A105" s="29" t="s">
        <v>289</v>
      </c>
      <c r="B105" s="26" t="s">
        <v>314</v>
      </c>
      <c r="C105" s="27">
        <v>68</v>
      </c>
    </row>
    <row r="106" spans="1:4" x14ac:dyDescent="0.3">
      <c r="A106" s="29">
        <v>5.7</v>
      </c>
      <c r="B106" s="26" t="s">
        <v>313</v>
      </c>
      <c r="C106" s="27">
        <v>85</v>
      </c>
    </row>
    <row r="107" spans="1:4" x14ac:dyDescent="0.3">
      <c r="A107" s="29" t="s">
        <v>98</v>
      </c>
      <c r="B107" s="26" t="s">
        <v>312</v>
      </c>
      <c r="C107" s="27">
        <v>86</v>
      </c>
    </row>
    <row r="108" spans="1:4" x14ac:dyDescent="0.3">
      <c r="A108" s="29" t="s">
        <v>99</v>
      </c>
      <c r="B108" s="26" t="s">
        <v>311</v>
      </c>
      <c r="C108" s="27">
        <v>88</v>
      </c>
    </row>
    <row r="109" spans="1:4" x14ac:dyDescent="0.3">
      <c r="A109" s="29">
        <v>5.8</v>
      </c>
      <c r="B109" s="26" t="s">
        <v>310</v>
      </c>
      <c r="C109" s="27">
        <v>93</v>
      </c>
    </row>
    <row r="110" spans="1:4" x14ac:dyDescent="0.3">
      <c r="A110" s="29">
        <v>5.9</v>
      </c>
      <c r="B110" s="26" t="s">
        <v>309</v>
      </c>
      <c r="C110" s="27">
        <v>94</v>
      </c>
    </row>
    <row r="111" spans="1:4" x14ac:dyDescent="0.3">
      <c r="A111" s="29">
        <v>5.0999999999999996</v>
      </c>
      <c r="B111" s="26" t="s">
        <v>308</v>
      </c>
      <c r="C111" s="27">
        <v>95</v>
      </c>
    </row>
    <row r="112" spans="1:4" x14ac:dyDescent="0.3">
      <c r="A112" s="29">
        <v>5.1100000000000003</v>
      </c>
      <c r="B112" s="26" t="s">
        <v>307</v>
      </c>
      <c r="C112" s="27">
        <v>98</v>
      </c>
    </row>
    <row r="113" spans="1:3" x14ac:dyDescent="0.3">
      <c r="A113" s="29">
        <v>5.12</v>
      </c>
      <c r="B113" s="26" t="s">
        <v>306</v>
      </c>
      <c r="C113" s="27">
        <v>99</v>
      </c>
    </row>
    <row r="114" spans="1:3" x14ac:dyDescent="0.3">
      <c r="A114" s="29">
        <v>5.13</v>
      </c>
      <c r="B114" s="26" t="s">
        <v>305</v>
      </c>
      <c r="C114" s="27">
        <v>100</v>
      </c>
    </row>
    <row r="115" spans="1:3" x14ac:dyDescent="0.3">
      <c r="A115" s="29">
        <v>5.14</v>
      </c>
      <c r="B115" s="26" t="s">
        <v>304</v>
      </c>
      <c r="C115" s="27">
        <v>101</v>
      </c>
    </row>
    <row r="116" spans="1:3" x14ac:dyDescent="0.3">
      <c r="A116" s="29">
        <v>5.15</v>
      </c>
      <c r="B116" s="26" t="s">
        <v>303</v>
      </c>
      <c r="C116" s="27">
        <v>102</v>
      </c>
    </row>
    <row r="117" spans="1:3" x14ac:dyDescent="0.3">
      <c r="A117" s="29">
        <v>5.16</v>
      </c>
      <c r="B117" s="26" t="s">
        <v>302</v>
      </c>
      <c r="C117" s="27">
        <v>103</v>
      </c>
    </row>
    <row r="118" spans="1:3" x14ac:dyDescent="0.3">
      <c r="A118" s="29" t="s">
        <v>290</v>
      </c>
      <c r="B118" s="26" t="s">
        <v>301</v>
      </c>
      <c r="C118" s="27">
        <v>104</v>
      </c>
    </row>
    <row r="119" spans="1:3" x14ac:dyDescent="0.3">
      <c r="A119" s="29" t="s">
        <v>291</v>
      </c>
      <c r="B119" s="26" t="s">
        <v>300</v>
      </c>
      <c r="C119" s="27">
        <v>106</v>
      </c>
    </row>
    <row r="120" spans="1:3" x14ac:dyDescent="0.3">
      <c r="A120" s="29" t="s">
        <v>292</v>
      </c>
      <c r="B120" s="26" t="s">
        <v>299</v>
      </c>
      <c r="C120" s="27">
        <v>108</v>
      </c>
    </row>
    <row r="121" spans="1:3" x14ac:dyDescent="0.3">
      <c r="A121" s="29" t="s">
        <v>293</v>
      </c>
      <c r="B121" s="26" t="s">
        <v>298</v>
      </c>
      <c r="C121" s="27">
        <v>108</v>
      </c>
    </row>
    <row r="122" spans="1:3" x14ac:dyDescent="0.3">
      <c r="A122" s="29" t="s">
        <v>294</v>
      </c>
      <c r="B122" s="26" t="s">
        <v>297</v>
      </c>
      <c r="C122" s="27">
        <v>108</v>
      </c>
    </row>
    <row r="123" spans="1:3" x14ac:dyDescent="0.3">
      <c r="A123" s="29">
        <v>5.17</v>
      </c>
      <c r="B123" s="26" t="s">
        <v>296</v>
      </c>
      <c r="C123" s="27">
        <v>108</v>
      </c>
    </row>
    <row r="124" spans="1:3" x14ac:dyDescent="0.3">
      <c r="A124" s="29">
        <v>5.18</v>
      </c>
      <c r="B124" s="26" t="s">
        <v>295</v>
      </c>
      <c r="C124" s="27">
        <v>109</v>
      </c>
    </row>
    <row r="125" spans="1:3" x14ac:dyDescent="0.3">
      <c r="A125" s="29" t="s">
        <v>204</v>
      </c>
      <c r="B125" s="26" t="s">
        <v>100</v>
      </c>
      <c r="C125" s="27">
        <v>5</v>
      </c>
    </row>
    <row r="126" spans="1:3" x14ac:dyDescent="0.3">
      <c r="A126" s="29" t="s">
        <v>203</v>
      </c>
      <c r="B126" s="26" t="s">
        <v>101</v>
      </c>
      <c r="C126" s="27">
        <v>6</v>
      </c>
    </row>
    <row r="127" spans="1:3" x14ac:dyDescent="0.3">
      <c r="A127" s="29" t="s">
        <v>202</v>
      </c>
      <c r="B127" s="26" t="s">
        <v>102</v>
      </c>
      <c r="C127" s="27">
        <v>7</v>
      </c>
    </row>
    <row r="128" spans="1:3" x14ac:dyDescent="0.3">
      <c r="A128" s="29" t="s">
        <v>201</v>
      </c>
      <c r="B128" s="26" t="s">
        <v>103</v>
      </c>
      <c r="C128" s="27">
        <v>10</v>
      </c>
    </row>
    <row r="129" spans="1:3" x14ac:dyDescent="0.3">
      <c r="A129" s="29" t="s">
        <v>200</v>
      </c>
      <c r="B129" s="26" t="s">
        <v>104</v>
      </c>
      <c r="C129" s="27">
        <v>15</v>
      </c>
    </row>
    <row r="130" spans="1:3" x14ac:dyDescent="0.3">
      <c r="A130" s="29" t="s">
        <v>199</v>
      </c>
      <c r="B130" s="26" t="s">
        <v>105</v>
      </c>
      <c r="C130" s="27">
        <v>20</v>
      </c>
    </row>
    <row r="131" spans="1:3" x14ac:dyDescent="0.3">
      <c r="A131" s="32" t="s">
        <v>198</v>
      </c>
      <c r="B131" s="26" t="s">
        <v>106</v>
      </c>
      <c r="C131" s="26">
        <v>21</v>
      </c>
    </row>
    <row r="132" spans="1:3" x14ac:dyDescent="0.3">
      <c r="A132" s="32" t="s">
        <v>197</v>
      </c>
      <c r="B132" s="26" t="s">
        <v>107</v>
      </c>
      <c r="C132" s="26">
        <v>37</v>
      </c>
    </row>
    <row r="133" spans="1:3" x14ac:dyDescent="0.3">
      <c r="A133" s="32" t="s">
        <v>196</v>
      </c>
      <c r="B133" s="26" t="s">
        <v>108</v>
      </c>
      <c r="C133" s="26">
        <v>43</v>
      </c>
    </row>
    <row r="134" spans="1:3" x14ac:dyDescent="0.3">
      <c r="A134" s="32" t="s">
        <v>195</v>
      </c>
      <c r="B134" s="26" t="s">
        <v>109</v>
      </c>
      <c r="C134" s="26">
        <v>47</v>
      </c>
    </row>
    <row r="135" spans="1:3" x14ac:dyDescent="0.3">
      <c r="A135" s="32" t="s">
        <v>194</v>
      </c>
      <c r="B135" s="26" t="s">
        <v>110</v>
      </c>
      <c r="C135" s="26">
        <v>62</v>
      </c>
    </row>
    <row r="136" spans="1:3" x14ac:dyDescent="0.3">
      <c r="A136" s="32" t="s">
        <v>193</v>
      </c>
      <c r="B136" s="26" t="s">
        <v>111</v>
      </c>
      <c r="C136" s="26">
        <v>64</v>
      </c>
    </row>
    <row r="137" spans="1:3" x14ac:dyDescent="0.3">
      <c r="A137" s="32" t="s">
        <v>192</v>
      </c>
      <c r="B137" s="26" t="s">
        <v>112</v>
      </c>
      <c r="C137" s="26">
        <v>67</v>
      </c>
    </row>
    <row r="138" spans="1:3" x14ac:dyDescent="0.3">
      <c r="A138" s="32" t="s">
        <v>191</v>
      </c>
      <c r="B138" s="26" t="s">
        <v>113</v>
      </c>
      <c r="C138" s="26">
        <v>73</v>
      </c>
    </row>
    <row r="139" spans="1:3" x14ac:dyDescent="0.3">
      <c r="A139" s="32" t="s">
        <v>190</v>
      </c>
      <c r="B139" s="26" t="s">
        <v>114</v>
      </c>
      <c r="C139" s="26">
        <v>88</v>
      </c>
    </row>
    <row r="140" spans="1:3" x14ac:dyDescent="0.3">
      <c r="A140" s="32" t="s">
        <v>189</v>
      </c>
      <c r="B140" s="26" t="s">
        <v>115</v>
      </c>
      <c r="C140" s="26">
        <v>91</v>
      </c>
    </row>
    <row r="141" spans="1:3" x14ac:dyDescent="0.3">
      <c r="A141" s="32" t="s">
        <v>188</v>
      </c>
      <c r="B141" s="26" t="s">
        <v>116</v>
      </c>
      <c r="C141" s="26">
        <v>95</v>
      </c>
    </row>
    <row r="142" spans="1:3" x14ac:dyDescent="0.3">
      <c r="A142" s="32" t="s">
        <v>187</v>
      </c>
      <c r="B142" s="26" t="s">
        <v>117</v>
      </c>
      <c r="C142" s="26">
        <v>101</v>
      </c>
    </row>
    <row r="143" spans="1:3" x14ac:dyDescent="0.3">
      <c r="A143" s="32" t="s">
        <v>186</v>
      </c>
      <c r="B143" s="26" t="s">
        <v>118</v>
      </c>
      <c r="C143" s="26">
        <v>104</v>
      </c>
    </row>
    <row r="144" spans="1:3" x14ac:dyDescent="0.3">
      <c r="A144" s="32" t="s">
        <v>185</v>
      </c>
      <c r="B144" s="26" t="s">
        <v>119</v>
      </c>
      <c r="C144" s="26">
        <v>109</v>
      </c>
    </row>
    <row r="145" spans="1:3" x14ac:dyDescent="0.3">
      <c r="A145" s="32" t="s">
        <v>173</v>
      </c>
      <c r="B145" s="26" t="s">
        <v>160</v>
      </c>
      <c r="C145" s="26">
        <v>46</v>
      </c>
    </row>
    <row r="146" spans="1:3" x14ac:dyDescent="0.3">
      <c r="A146" s="32" t="s">
        <v>174</v>
      </c>
      <c r="B146" s="26" t="s">
        <v>161</v>
      </c>
      <c r="C146" s="26">
        <v>54</v>
      </c>
    </row>
    <row r="147" spans="1:3" x14ac:dyDescent="0.3">
      <c r="A147" s="32" t="s">
        <v>175</v>
      </c>
      <c r="B147" s="26" t="s">
        <v>162</v>
      </c>
      <c r="C147" s="26">
        <v>55</v>
      </c>
    </row>
    <row r="148" spans="1:3" x14ac:dyDescent="0.3">
      <c r="A148" s="32" t="s">
        <v>176</v>
      </c>
      <c r="B148" s="26" t="s">
        <v>163</v>
      </c>
      <c r="C148" s="26">
        <v>56</v>
      </c>
    </row>
    <row r="149" spans="1:3" x14ac:dyDescent="0.3">
      <c r="A149" s="32" t="s">
        <v>177</v>
      </c>
      <c r="B149" s="26" t="s">
        <v>164</v>
      </c>
      <c r="C149" s="26">
        <v>57</v>
      </c>
    </row>
    <row r="150" spans="1:3" x14ac:dyDescent="0.3">
      <c r="A150" s="32" t="s">
        <v>178</v>
      </c>
      <c r="B150" s="26" t="s">
        <v>165</v>
      </c>
      <c r="C150" s="26">
        <v>58</v>
      </c>
    </row>
    <row r="151" spans="1:3" x14ac:dyDescent="0.3">
      <c r="A151" s="31" t="s">
        <v>179</v>
      </c>
      <c r="B151" s="31" t="s">
        <v>166</v>
      </c>
      <c r="C151" s="14">
        <v>59</v>
      </c>
    </row>
    <row r="152" spans="1:3" x14ac:dyDescent="0.3">
      <c r="A152" s="31" t="s">
        <v>180</v>
      </c>
      <c r="B152" s="31" t="s">
        <v>167</v>
      </c>
      <c r="C152" s="14">
        <v>60</v>
      </c>
    </row>
    <row r="153" spans="1:3" x14ac:dyDescent="0.3">
      <c r="A153" s="31" t="s">
        <v>181</v>
      </c>
      <c r="B153" s="31" t="s">
        <v>168</v>
      </c>
      <c r="C153" s="14">
        <v>61</v>
      </c>
    </row>
    <row r="154" spans="1:3" x14ac:dyDescent="0.3">
      <c r="A154" s="31" t="s">
        <v>182</v>
      </c>
      <c r="B154" s="31" t="s">
        <v>169</v>
      </c>
      <c r="C154" s="14">
        <v>62</v>
      </c>
    </row>
    <row r="155" spans="1:3" x14ac:dyDescent="0.3">
      <c r="A155" s="31" t="s">
        <v>183</v>
      </c>
      <c r="B155" s="31" t="s">
        <v>170</v>
      </c>
      <c r="C155" s="14">
        <v>64</v>
      </c>
    </row>
    <row r="156" spans="1:3" x14ac:dyDescent="0.3">
      <c r="A156" s="31" t="s">
        <v>159</v>
      </c>
      <c r="B156" s="31" t="s">
        <v>171</v>
      </c>
      <c r="C156" s="14">
        <v>91</v>
      </c>
    </row>
    <row r="157" spans="1:3" x14ac:dyDescent="0.3">
      <c r="A157" s="31" t="s">
        <v>184</v>
      </c>
      <c r="B157" s="31" t="s">
        <v>172</v>
      </c>
      <c r="C157" s="14">
        <v>107</v>
      </c>
    </row>
    <row r="158" spans="1:3" x14ac:dyDescent="0.3">
      <c r="A158" s="31"/>
      <c r="B158" s="31"/>
    </row>
    <row r="159" spans="1:3" x14ac:dyDescent="0.3">
      <c r="A159" s="31"/>
      <c r="B159" s="31"/>
    </row>
    <row r="160" spans="1:3" x14ac:dyDescent="0.3">
      <c r="A160" s="31"/>
      <c r="B160" s="31"/>
    </row>
    <row r="161" spans="1:2" x14ac:dyDescent="0.3">
      <c r="A161" s="31"/>
      <c r="B161" s="31"/>
    </row>
    <row r="162" spans="1:2" x14ac:dyDescent="0.3">
      <c r="A162" s="31"/>
      <c r="B162" s="31"/>
    </row>
    <row r="163" spans="1:2" x14ac:dyDescent="0.3">
      <c r="A163" s="31"/>
      <c r="B163" s="31"/>
    </row>
    <row r="395" ht="15" customHeight="1" x14ac:dyDescent="0.3"/>
    <row r="535" spans="1:3" s="15" customFormat="1" x14ac:dyDescent="0.3">
      <c r="A535" s="16"/>
      <c r="C535" s="28"/>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6AF6CB-7D84-4A05-86DD-52DA86B16B8B}">
  <ds:schemaRefs>
    <ds:schemaRef ds:uri="http://schemas.microsoft.com/sharepoint/v3/contenttype/forms"/>
  </ds:schemaRefs>
</ds:datastoreItem>
</file>

<file path=customXml/itemProps2.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Discovery Log</vt:lpstr>
      <vt:lpstr>WMP Sections</vt:lpstr>
      <vt:lpstr>'Discovery Log'!Print_Area</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2024-05-28T14:25:34Z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