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S:\FILINGS\CA\Energy Safety Division Filings (OEIS)\Docket #2021-SVM\4-5-24 SVM Audit Corrective Action Plan\working docs\"/>
    </mc:Choice>
  </mc:AlternateContent>
  <xr:revisionPtr revIDLastSave="0" documentId="13_ncr:1_{FC9838E0-049D-445B-9B11-419FFD5AA0D8}" xr6:coauthVersionLast="47" xr6:coauthVersionMax="47" xr10:uidLastSave="{00000000-0000-0000-0000-000000000000}"/>
  <bookViews>
    <workbookView xWindow="28680" yWindow="-120" windowWidth="29040" windowHeight="15840" tabRatio="645" firstSheet="6" activeTab="6" xr2:uid="{00000000-000D-0000-FFFF-FFFF00000000}"/>
  </bookViews>
  <sheets>
    <sheet name="Crescent City 2020" sheetId="32" state="hidden" r:id="rId1"/>
    <sheet name="Mt. Shasta 21- W" sheetId="27" state="hidden" r:id="rId2"/>
    <sheet name="Alturas 20 - W" sheetId="25" state="hidden" r:id="rId3"/>
    <sheet name="Crescent City 20- W" sheetId="28" state="hidden" r:id="rId4"/>
    <sheet name="Tulelake 20- W" sheetId="24" state="hidden" r:id="rId5"/>
    <sheet name="Yreka 20- W" sheetId="26" state="hidden" r:id="rId6"/>
    <sheet name="LRA 2021" sheetId="33" r:id="rId7"/>
  </sheets>
  <definedNames>
    <definedName name="_xlnm.Print_Area" localSheetId="0">'Crescent City 2020'!$A$1:$J$24</definedName>
    <definedName name="_xlnm.Print_Area" localSheetId="6">'LRA 2021'!$A$1:$L$38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" i="33" l="1"/>
  <c r="L35" i="33"/>
  <c r="L29" i="33"/>
  <c r="L14" i="33"/>
  <c r="G37" i="33" l="1"/>
  <c r="G35" i="33"/>
  <c r="G29" i="33"/>
  <c r="J28" i="33"/>
  <c r="E29" i="33"/>
  <c r="G14" i="33" l="1"/>
  <c r="E35" i="33" l="1"/>
  <c r="J34" i="33"/>
  <c r="J33" i="33"/>
  <c r="J19" i="33"/>
  <c r="J20" i="33"/>
  <c r="J21" i="33"/>
  <c r="J22" i="33"/>
  <c r="J23" i="33"/>
  <c r="J24" i="33"/>
  <c r="J25" i="33"/>
  <c r="J26" i="33"/>
  <c r="J27" i="33"/>
  <c r="J18" i="33"/>
  <c r="E14" i="33"/>
  <c r="J13" i="33"/>
  <c r="J4" i="33"/>
  <c r="J5" i="33"/>
  <c r="J6" i="33"/>
  <c r="J7" i="33"/>
  <c r="J8" i="33"/>
  <c r="J9" i="33"/>
  <c r="J10" i="33"/>
  <c r="J11" i="33"/>
  <c r="J12" i="33"/>
  <c r="J29" i="33" l="1"/>
  <c r="K29" i="33" s="1"/>
  <c r="J14" i="33"/>
  <c r="K14" i="33" s="1"/>
  <c r="E37" i="33"/>
  <c r="J35" i="33"/>
  <c r="J37" i="33" l="1"/>
  <c r="K37" i="33" s="1"/>
  <c r="C24" i="32" l="1"/>
  <c r="G22" i="32"/>
  <c r="G21" i="32"/>
  <c r="G20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4" i="32"/>
  <c r="G3" i="32"/>
  <c r="G24" i="32" l="1"/>
  <c r="H24" i="32" l="1"/>
  <c r="C23" i="27" l="1"/>
  <c r="G8" i="24" l="1"/>
  <c r="G7" i="24"/>
  <c r="G6" i="24"/>
  <c r="G5" i="24"/>
  <c r="G4" i="24"/>
  <c r="G13" i="26"/>
  <c r="G13" i="24"/>
  <c r="G12" i="24"/>
  <c r="C29" i="26"/>
  <c r="G16" i="26"/>
  <c r="G18" i="28"/>
  <c r="G10" i="27"/>
  <c r="G9" i="27"/>
  <c r="G8" i="27"/>
  <c r="G7" i="27"/>
  <c r="G6" i="27"/>
  <c r="G14" i="24"/>
  <c r="G4" i="28"/>
  <c r="G5" i="28"/>
  <c r="G6" i="28"/>
  <c r="G7" i="28"/>
  <c r="G8" i="28"/>
  <c r="G9" i="28"/>
  <c r="G10" i="28"/>
  <c r="G11" i="28"/>
  <c r="G12" i="28"/>
  <c r="G13" i="28"/>
  <c r="G14" i="28"/>
  <c r="G15" i="28"/>
  <c r="G16" i="28"/>
  <c r="G17" i="28"/>
  <c r="G19" i="28"/>
  <c r="G20" i="28"/>
  <c r="G21" i="28"/>
  <c r="C25" i="28"/>
  <c r="G5" i="25"/>
  <c r="G6" i="25"/>
  <c r="G4" i="25"/>
  <c r="G7" i="25"/>
  <c r="G8" i="25"/>
  <c r="G10" i="26"/>
  <c r="G9" i="26"/>
  <c r="G11" i="26"/>
  <c r="G12" i="26"/>
  <c r="G17" i="26"/>
  <c r="G18" i="26"/>
  <c r="G19" i="26"/>
  <c r="G21" i="26"/>
  <c r="G20" i="26"/>
  <c r="G23" i="26"/>
  <c r="G22" i="26"/>
  <c r="G24" i="26"/>
  <c r="G5" i="26"/>
  <c r="G27" i="26"/>
  <c r="G26" i="26"/>
  <c r="G25" i="26"/>
  <c r="G4" i="26"/>
  <c r="G6" i="26"/>
  <c r="G7" i="26"/>
  <c r="G11" i="27"/>
  <c r="G14" i="27"/>
  <c r="G13" i="27"/>
  <c r="G12" i="27"/>
  <c r="G15" i="27"/>
  <c r="G4" i="27"/>
  <c r="G5" i="27"/>
  <c r="G16" i="27"/>
  <c r="G17" i="27"/>
  <c r="G18" i="27"/>
  <c r="G20" i="27"/>
  <c r="G19" i="27"/>
  <c r="C19" i="24"/>
  <c r="G15" i="24"/>
  <c r="G16" i="24"/>
  <c r="G17" i="24"/>
  <c r="C10" i="25"/>
  <c r="G8" i="26"/>
  <c r="G19" i="24" l="1"/>
  <c r="H19" i="24" s="1"/>
  <c r="G23" i="27"/>
  <c r="G25" i="28"/>
  <c r="H25" i="28" s="1"/>
  <c r="G29" i="26"/>
  <c r="H29" i="26" s="1"/>
  <c r="G10" i="25"/>
  <c r="H10" i="25" l="1"/>
  <c r="H23" i="27"/>
</calcChain>
</file>

<file path=xl/sharedStrings.xml><?xml version="1.0" encoding="utf-8"?>
<sst xmlns="http://schemas.openxmlformats.org/spreadsheetml/2006/main" count="409" uniqueCount="206">
  <si>
    <t>Crescent City 2020 Pole Clearing</t>
  </si>
  <si>
    <t>Feeder #</t>
  </si>
  <si>
    <t>Feeder Name</t>
  </si>
  <si>
    <t xml:space="preserve">Line Miles </t>
  </si>
  <si>
    <t>Planned Work Date</t>
  </si>
  <si>
    <t>Clear/Treat Start Date</t>
  </si>
  <si>
    <t>Clear/Treat Completion Date</t>
  </si>
  <si>
    <t>Lines Miles Complete</t>
  </si>
  <si>
    <t>Percentage  Complete</t>
  </si>
  <si>
    <t>Post Inspect      (x)</t>
  </si>
  <si>
    <t>Comments</t>
  </si>
  <si>
    <t>5R151</t>
  </si>
  <si>
    <t>Roosevelt</t>
  </si>
  <si>
    <t xml:space="preserve"> </t>
  </si>
  <si>
    <t>5R152</t>
  </si>
  <si>
    <t>Belmont</t>
  </si>
  <si>
    <t>5R153</t>
  </si>
  <si>
    <t>Dead Lake</t>
  </si>
  <si>
    <t xml:space="preserve">   </t>
  </si>
  <si>
    <t>5R147</t>
  </si>
  <si>
    <t>Lake Earl</t>
  </si>
  <si>
    <t>5R195</t>
  </si>
  <si>
    <t>City</t>
  </si>
  <si>
    <t>5R194</t>
  </si>
  <si>
    <t>Industrial</t>
  </si>
  <si>
    <t>5R106C</t>
  </si>
  <si>
    <t>Obrien  (CA)</t>
  </si>
  <si>
    <t>6R3</t>
  </si>
  <si>
    <t>Patricks Creek</t>
  </si>
  <si>
    <t>5R96</t>
  </si>
  <si>
    <t>East West</t>
  </si>
  <si>
    <t>5R165</t>
  </si>
  <si>
    <t>Smith River</t>
  </si>
  <si>
    <t>5R170</t>
  </si>
  <si>
    <t>North</t>
  </si>
  <si>
    <t>5R171</t>
  </si>
  <si>
    <t>Sawmill</t>
  </si>
  <si>
    <t>5R370</t>
  </si>
  <si>
    <t>Lillie</t>
  </si>
  <si>
    <t>5R371</t>
  </si>
  <si>
    <t>Azalea</t>
  </si>
  <si>
    <t>5R166</t>
  </si>
  <si>
    <t>Southbank</t>
  </si>
  <si>
    <t xml:space="preserve">5R167 </t>
  </si>
  <si>
    <t>Highway 101</t>
  </si>
  <si>
    <t>5R160</t>
  </si>
  <si>
    <t>Crescent</t>
  </si>
  <si>
    <t>LRA</t>
  </si>
  <si>
    <t>5R161</t>
  </si>
  <si>
    <t>Cooper Street</t>
  </si>
  <si>
    <t xml:space="preserve">  </t>
  </si>
  <si>
    <t>5R156</t>
  </si>
  <si>
    <t>5R154</t>
  </si>
  <si>
    <t>Totals :</t>
  </si>
  <si>
    <t>Mt. Shasta 2021 Pole Clearing</t>
  </si>
  <si>
    <t xml:space="preserve">Warranty Cycle </t>
  </si>
  <si>
    <t>Miles Complete</t>
  </si>
  <si>
    <t xml:space="preserve"> Percentage Complete</t>
  </si>
  <si>
    <t>5G93</t>
  </si>
  <si>
    <t>School Town</t>
  </si>
  <si>
    <t>6G101</t>
  </si>
  <si>
    <t>Snowbrush</t>
  </si>
  <si>
    <t>8G103</t>
  </si>
  <si>
    <t>Vollmers</t>
  </si>
  <si>
    <t>5G99</t>
  </si>
  <si>
    <t>South</t>
  </si>
  <si>
    <t>5G97</t>
  </si>
  <si>
    <t>8G65</t>
  </si>
  <si>
    <t>Castella</t>
  </si>
  <si>
    <t>8G95</t>
  </si>
  <si>
    <t>Nutglade</t>
  </si>
  <si>
    <t>7G75</t>
  </si>
  <si>
    <t>S' Dunsmuir</t>
  </si>
  <si>
    <t>5G69</t>
  </si>
  <si>
    <t>Shasta Springs</t>
  </si>
  <si>
    <t>7G73</t>
  </si>
  <si>
    <t>Sacramento</t>
  </si>
  <si>
    <t>7G71</t>
  </si>
  <si>
    <t>Florance</t>
  </si>
  <si>
    <t>5G79</t>
  </si>
  <si>
    <t>Pioneer</t>
  </si>
  <si>
    <t>5G77</t>
  </si>
  <si>
    <t>BlackButte</t>
  </si>
  <si>
    <t>5G45</t>
  </si>
  <si>
    <t>Shastina</t>
  </si>
  <si>
    <t>5G83</t>
  </si>
  <si>
    <t>Belair</t>
  </si>
  <si>
    <t>7G81</t>
  </si>
  <si>
    <t>Center Town</t>
  </si>
  <si>
    <t>7G82</t>
  </si>
  <si>
    <t>N' Town</t>
  </si>
  <si>
    <t>8G40</t>
  </si>
  <si>
    <t>Intl Paper</t>
  </si>
  <si>
    <t>Alturas 2021 Pole Clearing</t>
  </si>
  <si>
    <t>Warranty Cycle</t>
  </si>
  <si>
    <t>Percentage Complete</t>
  </si>
  <si>
    <t>8L129</t>
  </si>
  <si>
    <t>Canby</t>
  </si>
  <si>
    <t>5L86</t>
  </si>
  <si>
    <t>5L87</t>
  </si>
  <si>
    <t>Hydro</t>
  </si>
  <si>
    <t>5L97</t>
  </si>
  <si>
    <t>Cedarville</t>
  </si>
  <si>
    <t>5L105</t>
  </si>
  <si>
    <t>New Pine Cr.</t>
  </si>
  <si>
    <t>Totals</t>
  </si>
  <si>
    <t>Crescent City 2021 Pole Clearing</t>
  </si>
  <si>
    <t>Cresent</t>
  </si>
  <si>
    <t>bee pole</t>
  </si>
  <si>
    <t>repelling</t>
  </si>
  <si>
    <t>Tulelake 2021 Pole Clearing</t>
  </si>
  <si>
    <t>5L70</t>
  </si>
  <si>
    <t>Perez</t>
  </si>
  <si>
    <t>5L66</t>
  </si>
  <si>
    <t>Clearlake</t>
  </si>
  <si>
    <t>5L68</t>
  </si>
  <si>
    <t>Newell</t>
  </si>
  <si>
    <t>5L20</t>
  </si>
  <si>
    <t>Malin City</t>
  </si>
  <si>
    <t>5L82</t>
  </si>
  <si>
    <t>East</t>
  </si>
  <si>
    <t>5L73</t>
  </si>
  <si>
    <t>Lava Beds</t>
  </si>
  <si>
    <t>5L83</t>
  </si>
  <si>
    <t>Town</t>
  </si>
  <si>
    <t>5L26</t>
  </si>
  <si>
    <t>Lake</t>
  </si>
  <si>
    <t>5L64</t>
  </si>
  <si>
    <t>Cal-Ore</t>
  </si>
  <si>
    <t>5L63</t>
  </si>
  <si>
    <t>5L62</t>
  </si>
  <si>
    <t>Mill</t>
  </si>
  <si>
    <t>4L3</t>
  </si>
  <si>
    <t>Red Rock</t>
  </si>
  <si>
    <t>5L77</t>
  </si>
  <si>
    <t>5L78</t>
  </si>
  <si>
    <t>Sheep Mt.</t>
  </si>
  <si>
    <t>Yreka 2021 Pole Clearing</t>
  </si>
  <si>
    <t>5G5</t>
  </si>
  <si>
    <t>Main St.</t>
  </si>
  <si>
    <t>5G149</t>
  </si>
  <si>
    <t>Highland</t>
  </si>
  <si>
    <t>5G7</t>
  </si>
  <si>
    <t>Fairlane</t>
  </si>
  <si>
    <t>5G21</t>
  </si>
  <si>
    <t xml:space="preserve">Grenada </t>
  </si>
  <si>
    <t>5G31</t>
  </si>
  <si>
    <t>5G23</t>
  </si>
  <si>
    <t>White Mt.</t>
  </si>
  <si>
    <t>4G1</t>
  </si>
  <si>
    <t>6G25</t>
  </si>
  <si>
    <t>Little Shasta</t>
  </si>
  <si>
    <t>5G33</t>
  </si>
  <si>
    <t>Town -Ager</t>
  </si>
  <si>
    <t>5G35</t>
  </si>
  <si>
    <t>Air Force</t>
  </si>
  <si>
    <t>5G6</t>
  </si>
  <si>
    <t xml:space="preserve">Daggett </t>
  </si>
  <si>
    <t>5G19</t>
  </si>
  <si>
    <t>Hornbrook</t>
  </si>
  <si>
    <t>6G1</t>
  </si>
  <si>
    <t xml:space="preserve">Hydro </t>
  </si>
  <si>
    <t>5G40</t>
  </si>
  <si>
    <t>Scott Bar</t>
  </si>
  <si>
    <t>8G27</t>
  </si>
  <si>
    <t>Hamburg</t>
  </si>
  <si>
    <t>5G39</t>
  </si>
  <si>
    <t>Seiad Cr</t>
  </si>
  <si>
    <t>5G14</t>
  </si>
  <si>
    <t>5G16</t>
  </si>
  <si>
    <t>5G63</t>
  </si>
  <si>
    <t>Callahan</t>
  </si>
  <si>
    <t>5G41</t>
  </si>
  <si>
    <t>Etna Tie</t>
  </si>
  <si>
    <t>5G2</t>
  </si>
  <si>
    <t>Peach Orchard</t>
  </si>
  <si>
    <t>5G1</t>
  </si>
  <si>
    <t>Greenview</t>
  </si>
  <si>
    <t>5G151</t>
  </si>
  <si>
    <t>5G163</t>
  </si>
  <si>
    <t>Lennox</t>
  </si>
  <si>
    <t>LRA 2021 Pole Clearing</t>
  </si>
  <si>
    <t xml:space="preserve">Clear and Treat </t>
  </si>
  <si>
    <t>District</t>
  </si>
  <si>
    <t>Tier</t>
  </si>
  <si>
    <t>Estimated Poles</t>
  </si>
  <si>
    <t># Poles Complete</t>
  </si>
  <si>
    <t>Yreka</t>
  </si>
  <si>
    <t>March</t>
  </si>
  <si>
    <t>April</t>
  </si>
  <si>
    <t>May</t>
  </si>
  <si>
    <t>June</t>
  </si>
  <si>
    <t>July</t>
  </si>
  <si>
    <t>Clear and Treat</t>
  </si>
  <si>
    <t>Shasta</t>
  </si>
  <si>
    <t>Bel-Air</t>
  </si>
  <si>
    <t>Black Butte</t>
  </si>
  <si>
    <t>Florence Ave</t>
  </si>
  <si>
    <t>Sacramento Ave</t>
  </si>
  <si>
    <t>S Dunsmuir</t>
  </si>
  <si>
    <t>North Town</t>
  </si>
  <si>
    <t>International Paper</t>
  </si>
  <si>
    <t>SRA poles</t>
  </si>
  <si>
    <t>Alturas</t>
  </si>
  <si>
    <t>May/June</t>
  </si>
  <si>
    <t>June/July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</si>
</sst>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"/>
    <numFmt numFmtId="165" formatCode="0.0"/>
    <numFmt numFmtId="166" formatCode="m/d/yyyy;@"/>
    <numFmt numFmtId="167" formatCode="0.00;[Red]0.00"/>
    <numFmt numFmtId="168" formatCode="0.00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2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/>
    <xf numFmtId="0" fontId="0" fillId="2" borderId="1" xfId="0" applyFill="1" applyBorder="1"/>
    <xf numFmtId="0" fontId="2" fillId="0" borderId="1" xfId="0" applyFont="1" applyBorder="1"/>
    <xf numFmtId="0" fontId="7" fillId="0" borderId="1" xfId="0" applyFont="1" applyBorder="1"/>
    <xf numFmtId="0" fontId="4" fillId="0" borderId="0" xfId="0" applyFont="1"/>
    <xf numFmtId="0" fontId="0" fillId="0" borderId="0" xfId="0" applyAlignment="1">
      <alignment wrapText="1"/>
    </xf>
    <xf numFmtId="0" fontId="0" fillId="2" borderId="0" xfId="0" applyFill="1"/>
    <xf numFmtId="164" fontId="0" fillId="2" borderId="0" xfId="0" applyNumberFormat="1" applyFill="1"/>
    <xf numFmtId="9" fontId="0" fillId="2" borderId="0" xfId="0" applyNumberFormat="1" applyFill="1"/>
    <xf numFmtId="14" fontId="0" fillId="2" borderId="0" xfId="0" applyNumberFormat="1" applyFill="1"/>
    <xf numFmtId="0" fontId="0" fillId="0" borderId="2" xfId="0" applyBorder="1"/>
    <xf numFmtId="0" fontId="7" fillId="0" borderId="0" xfId="0" applyFont="1"/>
    <xf numFmtId="0" fontId="2" fillId="0" borderId="0" xfId="0" applyFont="1"/>
    <xf numFmtId="14" fontId="0" fillId="0" borderId="0" xfId="0" applyNumberFormat="1"/>
    <xf numFmtId="0" fontId="2" fillId="2" borderId="0" xfId="0" applyFont="1" applyFill="1"/>
    <xf numFmtId="14" fontId="2" fillId="2" borderId="0" xfId="0" applyNumberFormat="1" applyFont="1" applyFill="1"/>
    <xf numFmtId="0" fontId="4" fillId="2" borderId="0" xfId="0" applyFont="1" applyFill="1"/>
    <xf numFmtId="14" fontId="4" fillId="2" borderId="0" xfId="0" applyNumberFormat="1" applyFont="1" applyFill="1"/>
    <xf numFmtId="0" fontId="5" fillId="2" borderId="0" xfId="0" applyFont="1" applyFill="1"/>
    <xf numFmtId="0" fontId="2" fillId="2" borderId="0" xfId="0" applyFont="1" applyFill="1" applyAlignment="1">
      <alignment wrapText="1"/>
    </xf>
    <xf numFmtId="0" fontId="7" fillId="2" borderId="0" xfId="0" applyFont="1" applyFill="1"/>
    <xf numFmtId="14" fontId="7" fillId="2" borderId="0" xfId="0" applyNumberFormat="1" applyFont="1" applyFill="1"/>
    <xf numFmtId="2" fontId="4" fillId="2" borderId="0" xfId="0" applyNumberFormat="1" applyFont="1" applyFill="1"/>
    <xf numFmtId="9" fontId="4" fillId="2" borderId="0" xfId="0" applyNumberFormat="1" applyFont="1" applyFill="1"/>
    <xf numFmtId="9" fontId="2" fillId="2" borderId="0" xfId="0" applyNumberFormat="1" applyFont="1" applyFill="1"/>
    <xf numFmtId="10" fontId="4" fillId="2" borderId="0" xfId="0" applyNumberFormat="1" applyFont="1" applyFill="1"/>
    <xf numFmtId="14" fontId="5" fillId="2" borderId="0" xfId="0" applyNumberFormat="1" applyFont="1" applyFill="1"/>
    <xf numFmtId="2" fontId="0" fillId="2" borderId="0" xfId="0" applyNumberForma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2" fontId="7" fillId="2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0" xfId="0" applyFill="1" applyAlignment="1">
      <alignment wrapText="1"/>
    </xf>
    <xf numFmtId="0" fontId="2" fillId="0" borderId="3" xfId="0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2" borderId="5" xfId="0" applyFill="1" applyBorder="1"/>
    <xf numFmtId="9" fontId="0" fillId="2" borderId="1" xfId="0" applyNumberForma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4" fillId="0" borderId="8" xfId="0" applyFont="1" applyBorder="1"/>
    <xf numFmtId="9" fontId="0" fillId="2" borderId="6" xfId="0" applyNumberFormat="1" applyFill="1" applyBorder="1" applyAlignment="1">
      <alignment horizontal="center"/>
    </xf>
    <xf numFmtId="0" fontId="4" fillId="2" borderId="5" xfId="0" applyFont="1" applyFill="1" applyBorder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66" fontId="0" fillId="2" borderId="0" xfId="0" applyNumberFormat="1" applyFill="1" applyAlignment="1">
      <alignment horizontal="center"/>
    </xf>
    <xf numFmtId="166" fontId="0" fillId="0" borderId="0" xfId="0" applyNumberFormat="1" applyAlignment="1">
      <alignment horizontal="center"/>
    </xf>
    <xf numFmtId="0" fontId="6" fillId="2" borderId="0" xfId="0" applyFont="1" applyFill="1"/>
    <xf numFmtId="0" fontId="6" fillId="2" borderId="11" xfId="0" applyFont="1" applyFill="1" applyBorder="1"/>
    <xf numFmtId="0" fontId="2" fillId="2" borderId="0" xfId="0" applyFont="1" applyFill="1" applyAlignment="1" applyProtection="1">
      <alignment wrapText="1"/>
      <protection locked="0"/>
    </xf>
    <xf numFmtId="2" fontId="0" fillId="2" borderId="0" xfId="0" applyNumberFormat="1" applyFill="1"/>
    <xf numFmtId="14" fontId="0" fillId="2" borderId="5" xfId="0" applyNumberFormat="1" applyFill="1" applyBorder="1"/>
    <xf numFmtId="2" fontId="0" fillId="0" borderId="0" xfId="0" applyNumberFormat="1"/>
    <xf numFmtId="0" fontId="2" fillId="2" borderId="0" xfId="0" applyFont="1" applyFill="1" applyProtection="1">
      <protection locked="0"/>
    </xf>
    <xf numFmtId="0" fontId="2" fillId="2" borderId="12" xfId="0" applyFont="1" applyFill="1" applyBorder="1" applyProtection="1">
      <protection locked="0"/>
    </xf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9" fontId="4" fillId="0" borderId="13" xfId="1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13" xfId="0" applyFont="1" applyBorder="1"/>
    <xf numFmtId="2" fontId="4" fillId="0" borderId="13" xfId="0" applyNumberFormat="1" applyFont="1" applyBorder="1"/>
    <xf numFmtId="2" fontId="4" fillId="0" borderId="13" xfId="0" applyNumberFormat="1" applyFont="1" applyBorder="1" applyAlignment="1">
      <alignment horizontal="center"/>
    </xf>
    <xf numFmtId="0" fontId="0" fillId="2" borderId="2" xfId="0" applyFill="1" applyBorder="1"/>
    <xf numFmtId="0" fontId="4" fillId="0" borderId="7" xfId="0" applyFont="1" applyBorder="1" applyAlignment="1">
      <alignment horizontal="center"/>
    </xf>
    <xf numFmtId="9" fontId="4" fillId="0" borderId="13" xfId="1" applyFont="1" applyFill="1" applyBorder="1" applyAlignment="1">
      <alignment horizontal="center"/>
    </xf>
    <xf numFmtId="167" fontId="0" fillId="2" borderId="0" xfId="0" applyNumberFormat="1" applyFill="1"/>
    <xf numFmtId="167" fontId="0" fillId="0" borderId="0" xfId="0" applyNumberFormat="1"/>
    <xf numFmtId="0" fontId="2" fillId="0" borderId="15" xfId="0" applyFont="1" applyBorder="1" applyAlignment="1">
      <alignment horizontal="center" wrapText="1"/>
    </xf>
    <xf numFmtId="0" fontId="2" fillId="0" borderId="14" xfId="0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14" fontId="2" fillId="0" borderId="15" xfId="0" applyNumberFormat="1" applyFont="1" applyBorder="1" applyAlignment="1">
      <alignment horizontal="center" wrapText="1"/>
    </xf>
    <xf numFmtId="2" fontId="2" fillId="0" borderId="15" xfId="0" applyNumberFormat="1" applyFont="1" applyBorder="1" applyAlignment="1" applyProtection="1">
      <alignment horizontal="center" wrapText="1"/>
      <protection locked="0"/>
    </xf>
    <xf numFmtId="0" fontId="0" fillId="2" borderId="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7" fillId="2" borderId="1" xfId="0" applyFont="1" applyFill="1" applyBorder="1"/>
    <xf numFmtId="0" fontId="0" fillId="2" borderId="20" xfId="0" applyFill="1" applyBorder="1" applyAlignment="1">
      <alignment horizontal="center"/>
    </xf>
    <xf numFmtId="0" fontId="2" fillId="3" borderId="21" xfId="0" applyFont="1" applyFill="1" applyBorder="1"/>
    <xf numFmtId="0" fontId="2" fillId="3" borderId="22" xfId="0" applyFont="1" applyFill="1" applyBorder="1"/>
    <xf numFmtId="0" fontId="2" fillId="3" borderId="23" xfId="0" applyFont="1" applyFill="1" applyBorder="1"/>
    <xf numFmtId="0" fontId="8" fillId="2" borderId="10" xfId="0" applyFont="1" applyFill="1" applyBorder="1"/>
    <xf numFmtId="0" fontId="8" fillId="2" borderId="24" xfId="0" applyFont="1" applyFill="1" applyBorder="1"/>
    <xf numFmtId="2" fontId="7" fillId="0" borderId="1" xfId="0" applyNumberFormat="1" applyFont="1" applyBorder="1" applyAlignment="1">
      <alignment horizontal="center"/>
    </xf>
    <xf numFmtId="9" fontId="4" fillId="0" borderId="7" xfId="1" applyFont="1" applyFill="1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4" fontId="2" fillId="2" borderId="3" xfId="0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/>
    </xf>
    <xf numFmtId="9" fontId="4" fillId="2" borderId="13" xfId="1" applyFont="1" applyFill="1" applyBorder="1" applyAlignment="1">
      <alignment horizontal="center"/>
    </xf>
    <xf numFmtId="2" fontId="4" fillId="2" borderId="13" xfId="0" applyNumberFormat="1" applyFont="1" applyFill="1" applyBorder="1"/>
    <xf numFmtId="0" fontId="5" fillId="2" borderId="8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2" fontId="0" fillId="2" borderId="18" xfId="0" applyNumberFormat="1" applyFill="1" applyBorder="1" applyAlignment="1">
      <alignment horizontal="center"/>
    </xf>
    <xf numFmtId="0" fontId="0" fillId="2" borderId="8" xfId="0" applyFill="1" applyBorder="1"/>
    <xf numFmtId="0" fontId="4" fillId="2" borderId="13" xfId="0" applyFont="1" applyFill="1" applyBorder="1"/>
    <xf numFmtId="14" fontId="4" fillId="2" borderId="5" xfId="0" applyNumberFormat="1" applyFont="1" applyFill="1" applyBorder="1"/>
    <xf numFmtId="0" fontId="4" fillId="2" borderId="1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9" fontId="0" fillId="2" borderId="19" xfId="0" applyNumberFormat="1" applyFill="1" applyBorder="1" applyAlignment="1">
      <alignment horizontal="center"/>
    </xf>
    <xf numFmtId="9" fontId="7" fillId="2" borderId="1" xfId="0" applyNumberFormat="1" applyFont="1" applyFill="1" applyBorder="1" applyAlignment="1">
      <alignment horizontal="center"/>
    </xf>
    <xf numFmtId="9" fontId="0" fillId="2" borderId="0" xfId="0" applyNumberFormat="1" applyFill="1" applyAlignment="1">
      <alignment horizontal="center"/>
    </xf>
    <xf numFmtId="9" fontId="4" fillId="2" borderId="0" xfId="0" applyNumberFormat="1" applyFont="1" applyFill="1" applyAlignment="1">
      <alignment horizontal="center"/>
    </xf>
    <xf numFmtId="9" fontId="2" fillId="2" borderId="0" xfId="0" applyNumberFormat="1" applyFont="1" applyFill="1" applyAlignment="1">
      <alignment horizontal="center"/>
    </xf>
    <xf numFmtId="10" fontId="4" fillId="2" borderId="0" xfId="0" applyNumberFormat="1" applyFont="1" applyFill="1" applyAlignment="1">
      <alignment horizontal="center"/>
    </xf>
    <xf numFmtId="0" fontId="0" fillId="0" borderId="0" xfId="0" applyAlignment="1">
      <alignment horizontal="center" wrapText="1"/>
    </xf>
    <xf numFmtId="0" fontId="9" fillId="0" borderId="20" xfId="0" applyFont="1" applyBorder="1"/>
    <xf numFmtId="0" fontId="9" fillId="0" borderId="32" xfId="0" applyFont="1" applyBorder="1"/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16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4" fontId="1" fillId="0" borderId="0" xfId="0" applyNumberFormat="1" applyFont="1"/>
    <xf numFmtId="14" fontId="3" fillId="0" borderId="0" xfId="0" applyNumberFormat="1" applyFont="1"/>
    <xf numFmtId="9" fontId="3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0" fontId="2" fillId="2" borderId="35" xfId="0" applyFont="1" applyFill="1" applyBorder="1"/>
    <xf numFmtId="166" fontId="2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166" fontId="0" fillId="0" borderId="0" xfId="0" applyNumberFormat="1" applyAlignment="1">
      <alignment horizontal="center" wrapText="1"/>
    </xf>
    <xf numFmtId="14" fontId="0" fillId="0" borderId="0" xfId="0" applyNumberFormat="1" applyAlignment="1">
      <alignment wrapText="1"/>
    </xf>
    <xf numFmtId="9" fontId="0" fillId="0" borderId="0" xfId="0" applyNumberFormat="1" applyAlignment="1">
      <alignment horizontal="center" wrapText="1"/>
    </xf>
    <xf numFmtId="0" fontId="2" fillId="2" borderId="35" xfId="0" applyFont="1" applyFill="1" applyBorder="1" applyAlignment="1">
      <alignment wrapText="1"/>
    </xf>
    <xf numFmtId="165" fontId="0" fillId="0" borderId="35" xfId="0" applyNumberFormat="1" applyBorder="1"/>
    <xf numFmtId="165" fontId="0" fillId="0" borderId="0" xfId="0" applyNumberFormat="1"/>
    <xf numFmtId="0" fontId="10" fillId="0" borderId="0" xfId="0" applyFont="1"/>
    <xf numFmtId="0" fontId="2" fillId="0" borderId="17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>
      <alignment horizontal="center" wrapText="1"/>
    </xf>
    <xf numFmtId="0" fontId="2" fillId="0" borderId="36" xfId="0" applyFont="1" applyBorder="1" applyAlignment="1">
      <alignment wrapText="1"/>
    </xf>
    <xf numFmtId="0" fontId="2" fillId="0" borderId="37" xfId="0" applyFont="1" applyBorder="1" applyAlignment="1">
      <alignment horizontal="center" wrapText="1"/>
    </xf>
    <xf numFmtId="14" fontId="2" fillId="0" borderId="37" xfId="0" applyNumberFormat="1" applyFont="1" applyBorder="1" applyAlignment="1">
      <alignment horizontal="center" wrapText="1"/>
    </xf>
    <xf numFmtId="2" fontId="2" fillId="0" borderId="38" xfId="0" applyNumberFormat="1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1" fontId="0" fillId="0" borderId="27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0" fontId="12" fillId="0" borderId="15" xfId="0" applyFont="1" applyBorder="1" applyAlignment="1">
      <alignment horizontal="center" wrapText="1"/>
    </xf>
    <xf numFmtId="14" fontId="13" fillId="2" borderId="18" xfId="0" applyNumberFormat="1" applyFont="1" applyFill="1" applyBorder="1"/>
    <xf numFmtId="0" fontId="13" fillId="2" borderId="0" xfId="0" applyFont="1" applyFill="1"/>
    <xf numFmtId="0" fontId="13" fillId="0" borderId="0" xfId="0" applyFont="1"/>
    <xf numFmtId="0" fontId="13" fillId="2" borderId="5" xfId="0" applyFont="1" applyFill="1" applyBorder="1"/>
    <xf numFmtId="0" fontId="0" fillId="5" borderId="1" xfId="0" applyFill="1" applyBorder="1"/>
    <xf numFmtId="2" fontId="7" fillId="5" borderId="1" xfId="0" applyNumberFormat="1" applyFont="1" applyFill="1" applyBorder="1" applyAlignment="1">
      <alignment horizontal="center"/>
    </xf>
    <xf numFmtId="9" fontId="0" fillId="5" borderId="1" xfId="0" applyNumberFormat="1" applyFill="1" applyBorder="1" applyAlignment="1">
      <alignment horizontal="center"/>
    </xf>
    <xf numFmtId="9" fontId="7" fillId="5" borderId="1" xfId="0" applyNumberFormat="1" applyFont="1" applyFill="1" applyBorder="1" applyAlignment="1">
      <alignment horizontal="center"/>
    </xf>
    <xf numFmtId="0" fontId="8" fillId="5" borderId="25" xfId="0" applyFont="1" applyFill="1" applyBorder="1"/>
    <xf numFmtId="0" fontId="8" fillId="5" borderId="10" xfId="0" applyFont="1" applyFill="1" applyBorder="1"/>
    <xf numFmtId="2" fontId="0" fillId="5" borderId="26" xfId="0" applyNumberFormat="1" applyFill="1" applyBorder="1" applyAlignment="1">
      <alignment horizontal="center"/>
    </xf>
    <xf numFmtId="9" fontId="0" fillId="5" borderId="27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9" fontId="0" fillId="5" borderId="6" xfId="0" applyNumberForma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9" fontId="0" fillId="5" borderId="1" xfId="0" applyNumberFormat="1" applyFill="1" applyBorder="1"/>
    <xf numFmtId="9" fontId="0" fillId="2" borderId="1" xfId="0" applyNumberFormat="1" applyFill="1" applyBorder="1"/>
    <xf numFmtId="9" fontId="7" fillId="2" borderId="1" xfId="0" applyNumberFormat="1" applyFont="1" applyFill="1" applyBorder="1"/>
    <xf numFmtId="0" fontId="7" fillId="5" borderId="1" xfId="0" applyFont="1" applyFill="1" applyBorder="1"/>
    <xf numFmtId="9" fontId="7" fillId="5" borderId="1" xfId="0" applyNumberFormat="1" applyFont="1" applyFill="1" applyBorder="1"/>
    <xf numFmtId="9" fontId="0" fillId="0" borderId="1" xfId="0" applyNumberFormat="1" applyBorder="1"/>
    <xf numFmtId="0" fontId="0" fillId="5" borderId="30" xfId="0" applyFill="1" applyBorder="1"/>
    <xf numFmtId="14" fontId="0" fillId="0" borderId="18" xfId="0" applyNumberFormat="1" applyBorder="1" applyAlignment="1">
      <alignment horizontal="center"/>
    </xf>
    <xf numFmtId="2" fontId="2" fillId="2" borderId="3" xfId="0" applyNumberFormat="1" applyFont="1" applyFill="1" applyBorder="1" applyAlignment="1">
      <alignment horizontal="center" wrapText="1"/>
    </xf>
    <xf numFmtId="2" fontId="5" fillId="0" borderId="13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9" fontId="5" fillId="0" borderId="13" xfId="1" applyFont="1" applyBorder="1" applyAlignment="1">
      <alignment horizontal="center"/>
    </xf>
    <xf numFmtId="0" fontId="8" fillId="0" borderId="0" xfId="0" applyFont="1"/>
    <xf numFmtId="0" fontId="14" fillId="0" borderId="0" xfId="0" applyFont="1"/>
    <xf numFmtId="0" fontId="2" fillId="0" borderId="29" xfId="0" applyFont="1" applyBorder="1"/>
    <xf numFmtId="0" fontId="0" fillId="5" borderId="6" xfId="0" applyFill="1" applyBorder="1" applyAlignment="1">
      <alignment horizontal="center" wrapText="1"/>
    </xf>
    <xf numFmtId="0" fontId="7" fillId="5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8" xfId="0" applyBorder="1"/>
    <xf numFmtId="2" fontId="7" fillId="0" borderId="18" xfId="0" applyNumberFormat="1" applyFont="1" applyBorder="1" applyAlignment="1">
      <alignment horizontal="center"/>
    </xf>
    <xf numFmtId="9" fontId="0" fillId="0" borderId="18" xfId="0" applyNumberFormat="1" applyBorder="1" applyAlignment="1">
      <alignment horizontal="center"/>
    </xf>
    <xf numFmtId="9" fontId="0" fillId="0" borderId="18" xfId="0" applyNumberFormat="1" applyBorder="1"/>
    <xf numFmtId="0" fontId="0" fillId="0" borderId="19" xfId="0" applyBorder="1" applyAlignment="1">
      <alignment horizontal="center" wrapText="1"/>
    </xf>
    <xf numFmtId="0" fontId="2" fillId="0" borderId="0" xfId="0" applyFont="1" applyAlignment="1">
      <alignment wrapText="1"/>
    </xf>
    <xf numFmtId="2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9" fillId="0" borderId="0" xfId="0" applyFont="1"/>
    <xf numFmtId="168" fontId="2" fillId="2" borderId="0" xfId="0" applyNumberFormat="1" applyFont="1" applyFill="1" applyAlignment="1">
      <alignment wrapText="1"/>
    </xf>
    <xf numFmtId="168" fontId="0" fillId="2" borderId="0" xfId="0" applyNumberFormat="1" applyFill="1"/>
    <xf numFmtId="168" fontId="0" fillId="0" borderId="0" xfId="0" applyNumberFormat="1"/>
    <xf numFmtId="0" fontId="0" fillId="4" borderId="41" xfId="0" applyFill="1" applyBorder="1"/>
    <xf numFmtId="2" fontId="7" fillId="5" borderId="15" xfId="0" applyNumberFormat="1" applyFont="1" applyFill="1" applyBorder="1" applyAlignment="1">
      <alignment horizontal="center"/>
    </xf>
    <xf numFmtId="9" fontId="0" fillId="5" borderId="15" xfId="0" applyNumberFormat="1" applyFill="1" applyBorder="1" applyAlignment="1">
      <alignment horizontal="center"/>
    </xf>
    <xf numFmtId="9" fontId="0" fillId="5" borderId="16" xfId="0" applyNumberFormat="1" applyFill="1" applyBorder="1"/>
    <xf numFmtId="0" fontId="0" fillId="5" borderId="17" xfId="0" applyFill="1" applyBorder="1" applyAlignment="1">
      <alignment horizontal="center" wrapText="1"/>
    </xf>
    <xf numFmtId="0" fontId="7" fillId="2" borderId="26" xfId="0" applyFont="1" applyFill="1" applyBorder="1"/>
    <xf numFmtId="2" fontId="7" fillId="0" borderId="26" xfId="0" applyNumberFormat="1" applyFont="1" applyBorder="1" applyAlignment="1">
      <alignment horizontal="center"/>
    </xf>
    <xf numFmtId="9" fontId="0" fillId="2" borderId="26" xfId="0" applyNumberFormat="1" applyFill="1" applyBorder="1" applyAlignment="1">
      <alignment horizontal="center"/>
    </xf>
    <xf numFmtId="0" fontId="0" fillId="2" borderId="27" xfId="0" applyFill="1" applyBorder="1" applyAlignment="1">
      <alignment horizontal="center" wrapText="1"/>
    </xf>
    <xf numFmtId="0" fontId="7" fillId="4" borderId="25" xfId="0" applyFont="1" applyFill="1" applyBorder="1"/>
    <xf numFmtId="9" fontId="0" fillId="2" borderId="26" xfId="0" applyNumberFormat="1" applyFill="1" applyBorder="1"/>
    <xf numFmtId="0" fontId="0" fillId="4" borderId="10" xfId="0" applyFill="1" applyBorder="1"/>
    <xf numFmtId="0" fontId="7" fillId="4" borderId="10" xfId="0" applyFont="1" applyFill="1" applyBorder="1"/>
    <xf numFmtId="0" fontId="1" fillId="4" borderId="10" xfId="0" applyFont="1" applyFill="1" applyBorder="1"/>
    <xf numFmtId="0" fontId="0" fillId="4" borderId="24" xfId="0" applyFill="1" applyBorder="1"/>
    <xf numFmtId="0" fontId="0" fillId="0" borderId="0" xfId="0" applyAlignment="1">
      <alignment horizontal="left"/>
    </xf>
    <xf numFmtId="14" fontId="4" fillId="2" borderId="0" xfId="0" applyNumberFormat="1" applyFont="1" applyFill="1" applyAlignment="1">
      <alignment horizontal="center"/>
    </xf>
    <xf numFmtId="14" fontId="7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14" fontId="5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0" borderId="1" xfId="0" applyBorder="1" applyAlignment="1">
      <alignment horizontal="left"/>
    </xf>
    <xf numFmtId="0" fontId="0" fillId="0" borderId="18" xfId="0" applyBorder="1" applyAlignment="1">
      <alignment horizontal="left"/>
    </xf>
    <xf numFmtId="2" fontId="4" fillId="0" borderId="13" xfId="0" applyNumberFormat="1" applyFont="1" applyBorder="1" applyAlignment="1">
      <alignment horizontal="left"/>
    </xf>
    <xf numFmtId="0" fontId="7" fillId="2" borderId="0" xfId="0" applyFont="1" applyFill="1" applyAlignment="1">
      <alignment horizontal="left"/>
    </xf>
    <xf numFmtId="2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9" fontId="7" fillId="0" borderId="1" xfId="0" applyNumberFormat="1" applyFont="1" applyBorder="1"/>
    <xf numFmtId="0" fontId="7" fillId="0" borderId="6" xfId="0" applyFont="1" applyBorder="1" applyAlignment="1">
      <alignment horizontal="center" wrapText="1"/>
    </xf>
    <xf numFmtId="0" fontId="8" fillId="0" borderId="42" xfId="0" applyFont="1" applyBorder="1"/>
    <xf numFmtId="0" fontId="0" fillId="0" borderId="33" xfId="0" applyBorder="1"/>
    <xf numFmtId="0" fontId="2" fillId="2" borderId="0" xfId="0" applyFont="1" applyFill="1" applyAlignment="1">
      <alignment horizontal="center" wrapText="1"/>
    </xf>
    <xf numFmtId="14" fontId="0" fillId="2" borderId="1" xfId="0" applyNumberFormat="1" applyFill="1" applyBorder="1"/>
    <xf numFmtId="14" fontId="1" fillId="2" borderId="1" xfId="0" applyNumberFormat="1" applyFont="1" applyFill="1" applyBorder="1"/>
    <xf numFmtId="14" fontId="13" fillId="2" borderId="1" xfId="0" applyNumberFormat="1" applyFont="1" applyFill="1" applyBorder="1"/>
    <xf numFmtId="14" fontId="13" fillId="0" borderId="1" xfId="0" applyNumberFormat="1" applyFont="1" applyBorder="1"/>
    <xf numFmtId="14" fontId="1" fillId="5" borderId="1" xfId="0" applyNumberFormat="1" applyFont="1" applyFill="1" applyBorder="1"/>
    <xf numFmtId="14" fontId="13" fillId="5" borderId="26" xfId="0" applyNumberFormat="1" applyFont="1" applyFill="1" applyBorder="1"/>
    <xf numFmtId="14" fontId="13" fillId="5" borderId="1" xfId="0" applyNumberFormat="1" applyFont="1" applyFill="1" applyBorder="1"/>
    <xf numFmtId="9" fontId="0" fillId="0" borderId="6" xfId="0" applyNumberFormat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9" fontId="0" fillId="2" borderId="6" xfId="0" applyNumberFormat="1" applyFill="1" applyBorder="1" applyAlignment="1" applyProtection="1">
      <alignment horizontal="center"/>
      <protection locked="0"/>
    </xf>
    <xf numFmtId="0" fontId="8" fillId="2" borderId="2" xfId="0" applyFont="1" applyFill="1" applyBorder="1"/>
    <xf numFmtId="0" fontId="8" fillId="0" borderId="2" xfId="0" applyFont="1" applyBorder="1"/>
    <xf numFmtId="0" fontId="2" fillId="3" borderId="44" xfId="0" applyFont="1" applyFill="1" applyBorder="1"/>
    <xf numFmtId="0" fontId="2" fillId="3" borderId="45" xfId="0" applyFont="1" applyFill="1" applyBorder="1"/>
    <xf numFmtId="0" fontId="2" fillId="3" borderId="45" xfId="0" applyFont="1" applyFill="1" applyBorder="1" applyAlignment="1">
      <alignment wrapText="1"/>
    </xf>
    <xf numFmtId="14" fontId="0" fillId="5" borderId="1" xfId="0" applyNumberFormat="1" applyFill="1" applyBorder="1"/>
    <xf numFmtId="14" fontId="1" fillId="5" borderId="1" xfId="0" applyNumberFormat="1" applyFont="1" applyFill="1" applyBorder="1" applyAlignment="1">
      <alignment horizontal="center"/>
    </xf>
    <xf numFmtId="0" fontId="0" fillId="5" borderId="26" xfId="0" applyFill="1" applyBorder="1" applyProtection="1">
      <protection locked="0"/>
    </xf>
    <xf numFmtId="14" fontId="0" fillId="5" borderId="26" xfId="0" applyNumberFormat="1" applyFill="1" applyBorder="1" applyProtection="1">
      <protection locked="0"/>
    </xf>
    <xf numFmtId="2" fontId="0" fillId="5" borderId="26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0" fontId="0" fillId="5" borderId="18" xfId="0" applyFill="1" applyBorder="1" applyProtection="1">
      <protection locked="0"/>
    </xf>
    <xf numFmtId="14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Alignment="1" applyProtection="1">
      <alignment horizontal="center"/>
      <protection locked="0"/>
    </xf>
    <xf numFmtId="9" fontId="0" fillId="5" borderId="27" xfId="0" applyNumberFormat="1" applyFill="1" applyBorder="1" applyAlignment="1" applyProtection="1">
      <alignment horizontal="center"/>
      <protection locked="0"/>
    </xf>
    <xf numFmtId="9" fontId="0" fillId="5" borderId="6" xfId="0" applyNumberFormat="1" applyFill="1" applyBorder="1" applyAlignment="1" applyProtection="1">
      <alignment horizontal="center"/>
      <protection locked="0"/>
    </xf>
    <xf numFmtId="9" fontId="0" fillId="5" borderId="19" xfId="0" applyNumberFormat="1" applyFill="1" applyBorder="1" applyAlignment="1" applyProtection="1">
      <alignment horizontal="center"/>
      <protection locked="0"/>
    </xf>
    <xf numFmtId="0" fontId="8" fillId="5" borderId="2" xfId="0" applyFont="1" applyFill="1" applyBorder="1"/>
    <xf numFmtId="2" fontId="0" fillId="0" borderId="1" xfId="0" applyNumberFormat="1" applyBorder="1"/>
    <xf numFmtId="1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9" fontId="0" fillId="0" borderId="6" xfId="0" applyNumberFormat="1" applyBorder="1" applyAlignment="1">
      <alignment horizontal="center" wrapText="1"/>
    </xf>
    <xf numFmtId="14" fontId="1" fillId="5" borderId="1" xfId="0" applyNumberFormat="1" applyFont="1" applyFill="1" applyBorder="1" applyAlignment="1">
      <alignment horizontal="center" wrapText="1"/>
    </xf>
    <xf numFmtId="0" fontId="2" fillId="2" borderId="18" xfId="0" applyFont="1" applyFill="1" applyBorder="1"/>
    <xf numFmtId="14" fontId="1" fillId="2" borderId="1" xfId="0" applyNumberFormat="1" applyFont="1" applyFill="1" applyBorder="1" applyAlignment="1">
      <alignment horizontal="center"/>
    </xf>
    <xf numFmtId="0" fontId="8" fillId="0" borderId="2" xfId="0" applyFont="1" applyBorder="1" applyAlignment="1">
      <alignment wrapText="1"/>
    </xf>
    <xf numFmtId="168" fontId="0" fillId="0" borderId="26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68" fontId="0" fillId="5" borderId="1" xfId="0" applyNumberFormat="1" applyFill="1" applyBorder="1" applyAlignment="1">
      <alignment horizontal="center"/>
    </xf>
    <xf numFmtId="0" fontId="8" fillId="5" borderId="2" xfId="0" applyFont="1" applyFill="1" applyBorder="1" applyAlignment="1">
      <alignment wrapText="1"/>
    </xf>
    <xf numFmtId="0" fontId="2" fillId="3" borderId="46" xfId="0" applyFont="1" applyFill="1" applyBorder="1"/>
    <xf numFmtId="0" fontId="8" fillId="5" borderId="2" xfId="0" applyFont="1" applyFill="1" applyBorder="1" applyProtection="1">
      <protection locked="0"/>
    </xf>
    <xf numFmtId="0" fontId="2" fillId="3" borderId="44" xfId="0" applyFont="1" applyFill="1" applyBorder="1" applyProtection="1">
      <protection locked="0"/>
    </xf>
    <xf numFmtId="0" fontId="2" fillId="3" borderId="45" xfId="0" applyFont="1" applyFill="1" applyBorder="1" applyProtection="1">
      <protection locked="0"/>
    </xf>
    <xf numFmtId="0" fontId="2" fillId="3" borderId="46" xfId="0" applyFont="1" applyFill="1" applyBorder="1" applyProtection="1">
      <protection locked="0"/>
    </xf>
    <xf numFmtId="0" fontId="8" fillId="5" borderId="28" xfId="0" applyFont="1" applyFill="1" applyBorder="1" applyProtection="1">
      <protection locked="0"/>
    </xf>
    <xf numFmtId="0" fontId="8" fillId="5" borderId="31" xfId="0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4" fontId="1" fillId="5" borderId="18" xfId="0" applyNumberFormat="1" applyFont="1" applyFill="1" applyBorder="1" applyAlignment="1">
      <alignment horizontal="center"/>
    </xf>
    <xf numFmtId="0" fontId="0" fillId="0" borderId="26" xfId="0" applyBorder="1"/>
    <xf numFmtId="14" fontId="0" fillId="0" borderId="26" xfId="0" applyNumberFormat="1" applyBorder="1"/>
    <xf numFmtId="0" fontId="8" fillId="0" borderId="28" xfId="0" applyFont="1" applyBorder="1"/>
    <xf numFmtId="0" fontId="8" fillId="0" borderId="31" xfId="0" applyFont="1" applyBorder="1"/>
    <xf numFmtId="0" fontId="8" fillId="2" borderId="2" xfId="0" applyFont="1" applyFill="1" applyBorder="1" applyProtection="1">
      <protection locked="0"/>
    </xf>
    <xf numFmtId="0" fontId="2" fillId="0" borderId="14" xfId="0" applyFont="1" applyBorder="1" applyAlignment="1">
      <alignment horizontal="center" wrapText="1"/>
    </xf>
    <xf numFmtId="168" fontId="2" fillId="0" borderId="15" xfId="0" applyNumberFormat="1" applyFont="1" applyBorder="1" applyAlignment="1">
      <alignment horizontal="center" wrapText="1"/>
    </xf>
    <xf numFmtId="14" fontId="1" fillId="0" borderId="26" xfId="0" applyNumberFormat="1" applyFont="1" applyBorder="1" applyAlignment="1">
      <alignment horizontal="center"/>
    </xf>
    <xf numFmtId="9" fontId="0" fillId="0" borderId="27" xfId="0" applyNumberFormat="1" applyBorder="1" applyAlignment="1">
      <alignment horizontal="center"/>
    </xf>
    <xf numFmtId="14" fontId="1" fillId="0" borderId="18" xfId="0" applyNumberFormat="1" applyFont="1" applyBorder="1" applyAlignment="1">
      <alignment horizontal="center"/>
    </xf>
    <xf numFmtId="168" fontId="0" fillId="0" borderId="18" xfId="0" applyNumberFormat="1" applyBorder="1" applyAlignment="1">
      <alignment horizontal="center"/>
    </xf>
    <xf numFmtId="9" fontId="0" fillId="0" borderId="19" xfId="0" applyNumberFormat="1" applyBorder="1" applyAlignment="1">
      <alignment horizontal="center"/>
    </xf>
    <xf numFmtId="14" fontId="0" fillId="0" borderId="33" xfId="0" applyNumberFormat="1" applyBorder="1"/>
    <xf numFmtId="14" fontId="1" fillId="5" borderId="26" xfId="0" applyNumberFormat="1" applyFont="1" applyFill="1" applyBorder="1"/>
    <xf numFmtId="2" fontId="0" fillId="6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8" fillId="0" borderId="1" xfId="0" applyFont="1" applyBorder="1"/>
    <xf numFmtId="0" fontId="2" fillId="2" borderId="41" xfId="0" applyFont="1" applyFill="1" applyBorder="1" applyAlignment="1">
      <alignment horizontal="center" wrapText="1"/>
    </xf>
    <xf numFmtId="9" fontId="2" fillId="2" borderId="4" xfId="0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wrapText="1"/>
    </xf>
    <xf numFmtId="2" fontId="2" fillId="0" borderId="48" xfId="0" applyNumberFormat="1" applyFont="1" applyBorder="1" applyAlignment="1">
      <alignment horizontal="center" wrapText="1"/>
    </xf>
    <xf numFmtId="0" fontId="4" fillId="0" borderId="47" xfId="0" applyFont="1" applyBorder="1"/>
    <xf numFmtId="14" fontId="0" fillId="0" borderId="18" xfId="0" applyNumberFormat="1" applyBorder="1"/>
    <xf numFmtId="0" fontId="8" fillId="0" borderId="18" xfId="0" applyFont="1" applyBorder="1"/>
    <xf numFmtId="0" fontId="8" fillId="0" borderId="1" xfId="0" applyFont="1" applyBorder="1" applyAlignment="1">
      <alignment wrapText="1"/>
    </xf>
    <xf numFmtId="0" fontId="2" fillId="0" borderId="9" xfId="0" applyFont="1" applyBorder="1" applyAlignment="1">
      <alignment horizontal="center" wrapText="1"/>
    </xf>
    <xf numFmtId="0" fontId="8" fillId="0" borderId="26" xfId="0" applyFont="1" applyBorder="1"/>
    <xf numFmtId="14" fontId="0" fillId="0" borderId="26" xfId="0" applyNumberFormat="1" applyBorder="1" applyAlignment="1">
      <alignment horizontal="center"/>
    </xf>
    <xf numFmtId="9" fontId="0" fillId="0" borderId="26" xfId="0" applyNumberFormat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14" fontId="1" fillId="6" borderId="1" xfId="0" applyNumberFormat="1" applyFont="1" applyFill="1" applyBorder="1" applyAlignment="1">
      <alignment horizontal="center"/>
    </xf>
    <xf numFmtId="14" fontId="0" fillId="6" borderId="18" xfId="0" applyNumberFormat="1" applyFill="1" applyBorder="1" applyAlignment="1">
      <alignment horizontal="center"/>
    </xf>
    <xf numFmtId="2" fontId="0" fillId="6" borderId="18" xfId="0" applyNumberForma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2" fillId="0" borderId="13" xfId="0" applyFont="1" applyBorder="1" applyAlignment="1">
      <alignment horizontal="center" wrapText="1"/>
    </xf>
    <xf numFmtId="1" fontId="0" fillId="0" borderId="26" xfId="0" applyNumberFormat="1" applyBorder="1" applyAlignment="1">
      <alignment horizontal="center"/>
    </xf>
    <xf numFmtId="0" fontId="2" fillId="0" borderId="25" xfId="0" applyFont="1" applyBorder="1"/>
    <xf numFmtId="0" fontId="2" fillId="0" borderId="10" xfId="0" applyFont="1" applyBorder="1"/>
    <xf numFmtId="0" fontId="2" fillId="0" borderId="10" xfId="0" applyFont="1" applyBorder="1" applyAlignment="1">
      <alignment wrapText="1"/>
    </xf>
    <xf numFmtId="0" fontId="2" fillId="0" borderId="24" xfId="0" applyFont="1" applyBorder="1"/>
    <xf numFmtId="0" fontId="0" fillId="0" borderId="25" xfId="0" applyBorder="1"/>
    <xf numFmtId="0" fontId="0" fillId="0" borderId="26" xfId="0" applyBorder="1" applyAlignment="1">
      <alignment horizontal="left"/>
    </xf>
    <xf numFmtId="9" fontId="0" fillId="0" borderId="26" xfId="0" applyNumberFormat="1" applyBorder="1"/>
    <xf numFmtId="0" fontId="0" fillId="0" borderId="27" xfId="0" applyBorder="1" applyAlignment="1">
      <alignment horizontal="center" wrapText="1"/>
    </xf>
    <xf numFmtId="0" fontId="7" fillId="0" borderId="10" xfId="0" applyFont="1" applyBorder="1"/>
    <xf numFmtId="0" fontId="7" fillId="0" borderId="1" xfId="0" applyFont="1" applyBorder="1" applyAlignment="1">
      <alignment horizontal="left"/>
    </xf>
    <xf numFmtId="14" fontId="0" fillId="0" borderId="6" xfId="0" applyNumberFormat="1" applyBorder="1" applyAlignment="1">
      <alignment horizontal="center" wrapText="1"/>
    </xf>
    <xf numFmtId="0" fontId="0" fillId="0" borderId="10" xfId="0" applyBorder="1"/>
    <xf numFmtId="0" fontId="1" fillId="0" borderId="1" xfId="0" applyFont="1" applyBorder="1" applyAlignment="1">
      <alignment horizontal="left"/>
    </xf>
    <xf numFmtId="0" fontId="1" fillId="0" borderId="10" xfId="0" applyFont="1" applyBorder="1"/>
    <xf numFmtId="0" fontId="0" fillId="0" borderId="24" xfId="0" applyBorder="1"/>
    <xf numFmtId="0" fontId="0" fillId="0" borderId="39" xfId="0" applyBorder="1"/>
    <xf numFmtId="2" fontId="0" fillId="6" borderId="26" xfId="0" applyNumberFormat="1" applyFill="1" applyBorder="1" applyAlignment="1">
      <alignment horizontal="center"/>
    </xf>
    <xf numFmtId="0" fontId="2" fillId="0" borderId="49" xfId="0" applyFont="1" applyBorder="1" applyAlignment="1">
      <alignment horizontal="center" wrapText="1"/>
    </xf>
    <xf numFmtId="1" fontId="0" fillId="6" borderId="6" xfId="0" applyNumberFormat="1" applyFill="1" applyBorder="1" applyAlignment="1">
      <alignment horizontal="center"/>
    </xf>
    <xf numFmtId="0" fontId="0" fillId="0" borderId="6" xfId="0" applyBorder="1"/>
    <xf numFmtId="1" fontId="4" fillId="0" borderId="13" xfId="1" applyNumberFormat="1" applyFont="1" applyBorder="1" applyAlignment="1">
      <alignment horizontal="center"/>
    </xf>
    <xf numFmtId="1" fontId="0" fillId="6" borderId="19" xfId="0" applyNumberFormat="1" applyFill="1" applyBorder="1" applyAlignment="1">
      <alignment horizontal="center"/>
    </xf>
    <xf numFmtId="165" fontId="0" fillId="0" borderId="26" xfId="0" applyNumberFormat="1" applyBorder="1"/>
    <xf numFmtId="165" fontId="0" fillId="0" borderId="1" xfId="0" applyNumberFormat="1" applyBorder="1"/>
    <xf numFmtId="165" fontId="0" fillId="0" borderId="18" xfId="0" applyNumberFormat="1" applyBorder="1"/>
    <xf numFmtId="165" fontId="4" fillId="0" borderId="13" xfId="0" applyNumberFormat="1" applyFont="1" applyBorder="1"/>
    <xf numFmtId="0" fontId="8" fillId="0" borderId="2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8" xfId="0" applyFont="1" applyBorder="1" applyAlignment="1">
      <alignment horizontal="center"/>
    </xf>
    <xf numFmtId="0" fontId="0" fillId="0" borderId="13" xfId="0" applyBorder="1"/>
    <xf numFmtId="0" fontId="2" fillId="7" borderId="49" xfId="0" applyFont="1" applyFill="1" applyBorder="1"/>
    <xf numFmtId="0" fontId="2" fillId="7" borderId="13" xfId="0" applyFont="1" applyFill="1" applyBorder="1"/>
    <xf numFmtId="0" fontId="2" fillId="7" borderId="50" xfId="0" applyFont="1" applyFill="1" applyBorder="1"/>
    <xf numFmtId="0" fontId="0" fillId="7" borderId="50" xfId="0" applyFill="1" applyBorder="1"/>
    <xf numFmtId="0" fontId="0" fillId="7" borderId="47" xfId="0" applyFill="1" applyBorder="1"/>
    <xf numFmtId="0" fontId="2" fillId="8" borderId="49" xfId="0" applyFont="1" applyFill="1" applyBorder="1"/>
    <xf numFmtId="0" fontId="0" fillId="8" borderId="47" xfId="0" applyFill="1" applyBorder="1"/>
    <xf numFmtId="0" fontId="2" fillId="8" borderId="8" xfId="0" applyFont="1" applyFill="1" applyBorder="1"/>
    <xf numFmtId="0" fontId="2" fillId="8" borderId="35" xfId="0" applyFont="1" applyFill="1" applyBorder="1"/>
    <xf numFmtId="0" fontId="0" fillId="8" borderId="35" xfId="0" applyFill="1" applyBorder="1"/>
    <xf numFmtId="0" fontId="0" fillId="0" borderId="29" xfId="0" applyBorder="1"/>
    <xf numFmtId="165" fontId="4" fillId="0" borderId="47" xfId="0" applyNumberFormat="1" applyFont="1" applyBorder="1"/>
    <xf numFmtId="2" fontId="4" fillId="0" borderId="47" xfId="0" applyNumberFormat="1" applyFont="1" applyBorder="1" applyAlignment="1">
      <alignment horizontal="center"/>
    </xf>
    <xf numFmtId="9" fontId="4" fillId="0" borderId="47" xfId="1" applyFont="1" applyBorder="1" applyAlignment="1">
      <alignment horizontal="center"/>
    </xf>
    <xf numFmtId="1" fontId="4" fillId="0" borderId="47" xfId="1" applyNumberFormat="1" applyFont="1" applyBorder="1" applyAlignment="1">
      <alignment horizontal="center"/>
    </xf>
    <xf numFmtId="0" fontId="0" fillId="0" borderId="19" xfId="0" applyBorder="1"/>
    <xf numFmtId="0" fontId="2" fillId="9" borderId="49" xfId="0" applyFont="1" applyFill="1" applyBorder="1"/>
    <xf numFmtId="0" fontId="2" fillId="9" borderId="8" xfId="0" applyFont="1" applyFill="1" applyBorder="1"/>
    <xf numFmtId="0" fontId="2" fillId="9" borderId="35" xfId="0" applyFont="1" applyFill="1" applyBorder="1"/>
    <xf numFmtId="0" fontId="0" fillId="9" borderId="47" xfId="0" applyFill="1" applyBorder="1"/>
    <xf numFmtId="0" fontId="0" fillId="10" borderId="13" xfId="0" applyFill="1" applyBorder="1"/>
    <xf numFmtId="1" fontId="1" fillId="0" borderId="1" xfId="0" applyNumberFormat="1" applyFont="1" applyBorder="1" applyAlignment="1">
      <alignment horizontal="center" wrapText="1"/>
    </xf>
    <xf numFmtId="0" fontId="0" fillId="0" borderId="5" xfId="0" applyBorder="1"/>
    <xf numFmtId="1" fontId="2" fillId="0" borderId="13" xfId="0" applyNumberFormat="1" applyFont="1" applyBorder="1" applyAlignment="1">
      <alignment horizontal="center"/>
    </xf>
    <xf numFmtId="14" fontId="1" fillId="0" borderId="33" xfId="0" applyNumberFormat="1" applyFont="1" applyBorder="1"/>
    <xf numFmtId="2" fontId="1" fillId="0" borderId="33" xfId="0" applyNumberFormat="1" applyFont="1" applyBorder="1" applyAlignment="1">
      <alignment horizontal="center"/>
    </xf>
    <xf numFmtId="9" fontId="1" fillId="0" borderId="43" xfId="0" applyNumberFormat="1" applyFont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9" fontId="1" fillId="5" borderId="6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9" fontId="1" fillId="2" borderId="6" xfId="0" applyNumberFormat="1" applyFont="1" applyFill="1" applyBorder="1" applyAlignment="1">
      <alignment horizontal="center"/>
    </xf>
    <xf numFmtId="14" fontId="1" fillId="0" borderId="1" xfId="0" applyNumberFormat="1" applyFont="1" applyBorder="1"/>
    <xf numFmtId="9" fontId="1" fillId="0" borderId="6" xfId="0" applyNumberFormat="1" applyFont="1" applyBorder="1" applyAlignment="1">
      <alignment horizontal="center"/>
    </xf>
    <xf numFmtId="0" fontId="1" fillId="5" borderId="1" xfId="0" applyFont="1" applyFill="1" applyBorder="1"/>
    <xf numFmtId="14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0" borderId="18" xfId="0" applyFont="1" applyBorder="1"/>
    <xf numFmtId="14" fontId="1" fillId="2" borderId="18" xfId="0" applyNumberFormat="1" applyFont="1" applyFill="1" applyBorder="1"/>
    <xf numFmtId="2" fontId="1" fillId="2" borderId="18" xfId="0" applyNumberFormat="1" applyFont="1" applyFill="1" applyBorder="1" applyAlignment="1">
      <alignment horizontal="center"/>
    </xf>
    <xf numFmtId="9" fontId="1" fillId="2" borderId="19" xfId="0" applyNumberFormat="1" applyFont="1" applyFill="1" applyBorder="1" applyAlignment="1">
      <alignment horizontal="center"/>
    </xf>
    <xf numFmtId="0" fontId="1" fillId="2" borderId="0" xfId="0" applyFont="1" applyFill="1"/>
    <xf numFmtId="2" fontId="1" fillId="2" borderId="0" xfId="0" applyNumberFormat="1" applyFont="1" applyFill="1" applyAlignment="1">
      <alignment horizontal="center"/>
    </xf>
    <xf numFmtId="9" fontId="1" fillId="2" borderId="0" xfId="0" applyNumberFormat="1" applyFont="1" applyFill="1" applyAlignment="1">
      <alignment horizontal="center"/>
    </xf>
    <xf numFmtId="14" fontId="1" fillId="2" borderId="5" xfId="0" applyNumberFormat="1" applyFont="1" applyFill="1" applyBorder="1"/>
    <xf numFmtId="14" fontId="1" fillId="2" borderId="0" xfId="0" applyNumberFormat="1" applyFont="1" applyFill="1"/>
    <xf numFmtId="0" fontId="1" fillId="5" borderId="1" xfId="0" applyFont="1" applyFill="1" applyBorder="1" applyAlignment="1">
      <alignment wrapText="1"/>
    </xf>
    <xf numFmtId="14" fontId="1" fillId="0" borderId="0" xfId="0" applyNumberFormat="1" applyFont="1" applyAlignment="1">
      <alignment wrapText="1"/>
    </xf>
    <xf numFmtId="165" fontId="1" fillId="0" borderId="1" xfId="0" applyNumberFormat="1" applyFont="1" applyBorder="1" applyAlignment="1">
      <alignment wrapText="1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4" fontId="4" fillId="0" borderId="8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166" fontId="0" fillId="2" borderId="0" xfId="0" applyNumberFormat="1" applyFill="1" applyAlignment="1">
      <alignment horizontal="center"/>
    </xf>
    <xf numFmtId="0" fontId="10" fillId="0" borderId="1" xfId="0" applyFont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2" xr:uid="{00000000-0005-0000-0000-000002000000}"/>
    <cellStyle name="Percent" xfId="1" builtinId="5"/>
  </cellStyles>
  <dxfs count="0"/>
  <tableStyles count="0" defaultTableStyle="TableStyleMedium9" defaultPivotStyle="PivotStyleLight16"/>
  <colors>
    <mruColors>
      <color rgb="FFFFFF99"/>
      <color rgb="FF66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28575</xdr:rowOff>
    </xdr:from>
    <xdr:to>
      <xdr:col>1</xdr:col>
      <xdr:colOff>400050</xdr:colOff>
      <xdr:row>60</xdr:row>
      <xdr:rowOff>15240</xdr:rowOff>
    </xdr:to>
    <xdr:pic>
      <xdr:nvPicPr>
        <xdr:cNvPr id="2" name="Label1">
          <a:extLst>
            <a:ext uri="{FF2B5EF4-FFF2-40B4-BE49-F238E27FC236}">
              <a16:creationId xmlns:a16="http://schemas.microsoft.com/office/drawing/2014/main" id="{83E70BF9-49E7-4C41-BCFE-13DCA8B27BB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34575"/>
          <a:ext cx="1162050" cy="3143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58</xdr:row>
      <xdr:rowOff>28575</xdr:rowOff>
    </xdr:from>
    <xdr:to>
      <xdr:col>1</xdr:col>
      <xdr:colOff>400050</xdr:colOff>
      <xdr:row>60</xdr:row>
      <xdr:rowOff>15240</xdr:rowOff>
    </xdr:to>
    <xdr:pic>
      <xdr:nvPicPr>
        <xdr:cNvPr id="3" name="Label1">
          <a:extLst>
            <a:ext uri="{FF2B5EF4-FFF2-40B4-BE49-F238E27FC236}">
              <a16:creationId xmlns:a16="http://schemas.microsoft.com/office/drawing/2014/main" id="{2869E3FF-F236-429D-B4A0-EAB0CF4FC7F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34575"/>
          <a:ext cx="1162050" cy="3143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28575</xdr:rowOff>
    </xdr:from>
    <xdr:to>
      <xdr:col>1</xdr:col>
      <xdr:colOff>390525</xdr:colOff>
      <xdr:row>58</xdr:row>
      <xdr:rowOff>19050</xdr:rowOff>
    </xdr:to>
    <xdr:pic>
      <xdr:nvPicPr>
        <xdr:cNvPr id="12289" name="Label1">
          <a:extLst>
            <a:ext uri="{FF2B5EF4-FFF2-40B4-BE49-F238E27FC236}">
              <a16:creationId xmlns:a16="http://schemas.microsoft.com/office/drawing/2014/main" id="{00000000-0008-0000-0700-0000013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67875"/>
          <a:ext cx="1162050" cy="3143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9385F-66C5-4284-A155-31858BD6D738}">
  <sheetPr>
    <pageSetUpPr fitToPage="1"/>
  </sheetPr>
  <dimension ref="A1:EN170"/>
  <sheetViews>
    <sheetView zoomScaleNormal="100" workbookViewId="0">
      <pane ySplit="2" topLeftCell="A3" activePane="bottomLeft" state="frozen"/>
      <selection pane="bottomLeft" activeCell="A23" sqref="A23:J23"/>
    </sheetView>
  </sheetViews>
  <sheetFormatPr defaultColWidth="8.7109375" defaultRowHeight="12.75" x14ac:dyDescent="0.2"/>
  <cols>
    <col min="1" max="1" width="11.5703125" style="1" customWidth="1"/>
    <col min="2" max="2" width="13.28515625" style="1" customWidth="1"/>
    <col min="3" max="3" width="8.42578125" style="218" customWidth="1"/>
    <col min="4" max="4" width="11" style="53" customWidth="1"/>
    <col min="5" max="5" width="11.7109375" style="1" customWidth="1"/>
    <col min="6" max="6" width="11.5703125" style="1" customWidth="1"/>
    <col min="7" max="7" width="11.7109375" style="36" customWidth="1"/>
    <col min="8" max="8" width="11.7109375" style="110" customWidth="1"/>
    <col min="9" max="9" width="11.7109375" customWidth="1"/>
    <col min="10" max="10" width="11.42578125" style="52" customWidth="1"/>
    <col min="11" max="11" width="23.7109375" customWidth="1"/>
    <col min="12" max="12" width="6.5703125" customWidth="1"/>
    <col min="13" max="13" width="10" customWidth="1"/>
    <col min="25" max="25" width="8.7109375" style="13"/>
    <col min="26" max="16384" width="8.7109375" style="1"/>
  </cols>
  <sheetData>
    <row r="1" spans="1:16" ht="21" thickBot="1" x14ac:dyDescent="0.35">
      <c r="A1" s="404" t="s">
        <v>0</v>
      </c>
      <c r="B1" s="405"/>
      <c r="C1" s="405"/>
      <c r="D1" s="405"/>
      <c r="E1" s="405"/>
      <c r="F1" s="405"/>
      <c r="G1" s="405"/>
      <c r="H1" s="405"/>
      <c r="I1" s="405"/>
      <c r="J1" s="406"/>
      <c r="K1" s="9"/>
      <c r="L1" s="9"/>
      <c r="M1" s="9"/>
      <c r="N1" s="9"/>
      <c r="O1" s="9"/>
      <c r="P1" s="9"/>
    </row>
    <row r="2" spans="1:16" ht="41.25" customHeight="1" thickBot="1" x14ac:dyDescent="0.25">
      <c r="A2" s="307" t="s">
        <v>1</v>
      </c>
      <c r="B2" s="38" t="s">
        <v>2</v>
      </c>
      <c r="C2" s="38" t="s">
        <v>3</v>
      </c>
      <c r="D2" s="39" t="s">
        <v>4</v>
      </c>
      <c r="E2" s="38" t="s">
        <v>5</v>
      </c>
      <c r="F2" s="38" t="s">
        <v>6</v>
      </c>
      <c r="G2" s="308" t="s">
        <v>7</v>
      </c>
      <c r="H2" s="38" t="s">
        <v>8</v>
      </c>
      <c r="I2" s="40" t="s">
        <v>9</v>
      </c>
      <c r="J2" s="40" t="s">
        <v>10</v>
      </c>
      <c r="K2" s="9"/>
      <c r="L2" s="9"/>
      <c r="M2" s="9"/>
      <c r="N2" s="9"/>
      <c r="O2" s="9"/>
      <c r="P2" s="9"/>
    </row>
    <row r="3" spans="1:16" x14ac:dyDescent="0.2">
      <c r="A3" s="328" t="s">
        <v>11</v>
      </c>
      <c r="B3" s="288" t="s">
        <v>12</v>
      </c>
      <c r="C3" s="329">
        <v>9.5399999999999991</v>
      </c>
      <c r="D3" s="315">
        <v>43843</v>
      </c>
      <c r="E3" s="289">
        <v>43801</v>
      </c>
      <c r="F3" s="289">
        <v>43816</v>
      </c>
      <c r="G3" s="203">
        <f>H3*C3</f>
        <v>9.5399999999999991</v>
      </c>
      <c r="H3" s="316">
        <v>1</v>
      </c>
      <c r="I3" s="330"/>
      <c r="J3" s="331" t="s">
        <v>13</v>
      </c>
      <c r="K3" s="9"/>
      <c r="L3" s="9"/>
      <c r="M3" s="9"/>
      <c r="N3" s="9"/>
      <c r="O3" s="9"/>
      <c r="P3" s="9"/>
    </row>
    <row r="4" spans="1:16" x14ac:dyDescent="0.2">
      <c r="A4" s="332" t="s">
        <v>14</v>
      </c>
      <c r="B4" s="6" t="s">
        <v>15</v>
      </c>
      <c r="C4" s="333">
        <v>38.86</v>
      </c>
      <c r="D4" s="53">
        <v>43843</v>
      </c>
      <c r="E4" s="303">
        <v>43813</v>
      </c>
      <c r="F4" s="53">
        <v>43882</v>
      </c>
      <c r="G4" s="92">
        <f t="shared" ref="G4:G20" si="0">H4*C4</f>
        <v>38.86</v>
      </c>
      <c r="H4" s="43">
        <v>1</v>
      </c>
      <c r="I4" s="171"/>
      <c r="J4" s="334" t="s">
        <v>13</v>
      </c>
      <c r="K4" s="9"/>
      <c r="L4" s="9"/>
      <c r="M4" s="9"/>
      <c r="N4" s="9"/>
      <c r="O4" s="9"/>
      <c r="P4" s="9"/>
    </row>
    <row r="5" spans="1:16" x14ac:dyDescent="0.2">
      <c r="A5" s="335" t="s">
        <v>16</v>
      </c>
      <c r="B5" s="1" t="s">
        <v>17</v>
      </c>
      <c r="C5" s="218">
        <v>7.52</v>
      </c>
      <c r="D5" s="53">
        <v>43885</v>
      </c>
      <c r="E5" s="2">
        <v>43885</v>
      </c>
      <c r="F5" s="2">
        <v>43887</v>
      </c>
      <c r="G5" s="92">
        <f t="shared" si="0"/>
        <v>7.52</v>
      </c>
      <c r="H5" s="43">
        <v>1</v>
      </c>
      <c r="I5" s="171" t="s">
        <v>18</v>
      </c>
      <c r="J5" s="183"/>
      <c r="K5" s="9"/>
      <c r="L5" s="9"/>
      <c r="M5" s="9"/>
      <c r="N5" s="9"/>
      <c r="O5" s="9"/>
      <c r="P5" s="9"/>
    </row>
    <row r="6" spans="1:16" x14ac:dyDescent="0.2">
      <c r="A6" s="332" t="s">
        <v>19</v>
      </c>
      <c r="B6" s="6" t="s">
        <v>20</v>
      </c>
      <c r="C6" s="336">
        <v>13.48</v>
      </c>
      <c r="D6" s="53">
        <v>43895</v>
      </c>
      <c r="E6" s="2">
        <v>43892</v>
      </c>
      <c r="F6" s="2">
        <v>43924</v>
      </c>
      <c r="G6" s="92">
        <f t="shared" si="0"/>
        <v>13.48</v>
      </c>
      <c r="H6" s="43">
        <v>1</v>
      </c>
      <c r="I6" s="226"/>
      <c r="J6" s="227"/>
      <c r="K6" s="9"/>
      <c r="L6" s="9"/>
      <c r="M6" s="9"/>
      <c r="N6" s="9"/>
      <c r="O6" s="9"/>
      <c r="P6" s="9"/>
    </row>
    <row r="7" spans="1:16" x14ac:dyDescent="0.2">
      <c r="A7" s="335" t="s">
        <v>21</v>
      </c>
      <c r="B7" s="1" t="s">
        <v>22</v>
      </c>
      <c r="C7" s="218">
        <v>21.53</v>
      </c>
      <c r="D7" s="53">
        <v>43902</v>
      </c>
      <c r="E7" s="2">
        <v>43916</v>
      </c>
      <c r="F7" s="2">
        <v>43603</v>
      </c>
      <c r="G7" s="92">
        <f t="shared" si="0"/>
        <v>21.53</v>
      </c>
      <c r="H7" s="43">
        <v>1</v>
      </c>
      <c r="I7" s="171"/>
      <c r="J7" s="183"/>
      <c r="K7" s="9"/>
      <c r="L7" s="9"/>
      <c r="M7" s="9"/>
      <c r="N7" s="9"/>
      <c r="O7" s="9"/>
      <c r="P7" s="9"/>
    </row>
    <row r="8" spans="1:16" x14ac:dyDescent="0.2">
      <c r="A8" s="335" t="s">
        <v>23</v>
      </c>
      <c r="B8" s="1" t="s">
        <v>24</v>
      </c>
      <c r="C8" s="218">
        <v>18.23</v>
      </c>
      <c r="D8" s="53">
        <v>43923</v>
      </c>
      <c r="E8" s="2">
        <v>43604</v>
      </c>
      <c r="F8" s="2"/>
      <c r="G8" s="92">
        <f t="shared" si="0"/>
        <v>17.865400000000001</v>
      </c>
      <c r="H8" s="43">
        <v>0.98</v>
      </c>
      <c r="I8" s="171"/>
      <c r="J8" s="183"/>
      <c r="K8" s="9"/>
      <c r="L8" s="9"/>
      <c r="M8" s="9"/>
      <c r="N8" s="9"/>
      <c r="O8" s="9"/>
      <c r="P8" s="9"/>
    </row>
    <row r="9" spans="1:16" x14ac:dyDescent="0.2">
      <c r="A9" s="337" t="s">
        <v>25</v>
      </c>
      <c r="B9" s="1" t="s">
        <v>26</v>
      </c>
      <c r="C9" s="218">
        <v>3.39</v>
      </c>
      <c r="D9" s="53">
        <v>43948</v>
      </c>
      <c r="E9" s="2">
        <v>43976</v>
      </c>
      <c r="F9" s="2">
        <v>43979</v>
      </c>
      <c r="G9" s="92">
        <f t="shared" si="0"/>
        <v>3.39</v>
      </c>
      <c r="H9" s="43">
        <v>1</v>
      </c>
      <c r="I9" s="171"/>
      <c r="J9" s="183"/>
      <c r="K9" s="9"/>
      <c r="L9" s="9"/>
      <c r="M9" s="9"/>
      <c r="N9" s="9"/>
      <c r="O9" s="9"/>
      <c r="P9" s="9"/>
    </row>
    <row r="10" spans="1:16" x14ac:dyDescent="0.2">
      <c r="A10" s="335" t="s">
        <v>27</v>
      </c>
      <c r="B10" s="1" t="s">
        <v>28</v>
      </c>
      <c r="C10" s="218">
        <v>6.89</v>
      </c>
      <c r="D10" s="53">
        <v>43951</v>
      </c>
      <c r="E10" s="2">
        <v>43976</v>
      </c>
      <c r="F10" s="53">
        <v>43980</v>
      </c>
      <c r="G10" s="92">
        <f t="shared" si="0"/>
        <v>6.89</v>
      </c>
      <c r="H10" s="43">
        <v>1</v>
      </c>
      <c r="I10" s="171"/>
      <c r="J10" s="183"/>
      <c r="K10" s="9"/>
      <c r="L10" s="9"/>
      <c r="M10" s="9"/>
      <c r="N10" s="9"/>
      <c r="O10" s="9"/>
      <c r="P10" s="9"/>
    </row>
    <row r="11" spans="1:16" x14ac:dyDescent="0.2">
      <c r="A11" s="335" t="s">
        <v>29</v>
      </c>
      <c r="B11" s="1" t="s">
        <v>30</v>
      </c>
      <c r="C11" s="218">
        <v>10.039999999999999</v>
      </c>
      <c r="D11" s="53">
        <v>43960</v>
      </c>
      <c r="E11" s="2">
        <v>43983</v>
      </c>
      <c r="F11" s="2">
        <v>44001</v>
      </c>
      <c r="G11" s="92">
        <f t="shared" si="0"/>
        <v>10.039999999999999</v>
      </c>
      <c r="H11" s="43">
        <v>1</v>
      </c>
      <c r="I11" s="171"/>
      <c r="J11" s="183"/>
      <c r="K11" s="9"/>
      <c r="L11" s="9"/>
      <c r="M11" s="9"/>
      <c r="N11" s="9"/>
      <c r="O11" s="9"/>
      <c r="P11" s="9"/>
    </row>
    <row r="12" spans="1:16" x14ac:dyDescent="0.2">
      <c r="A12" s="332" t="s">
        <v>31</v>
      </c>
      <c r="B12" s="6" t="s">
        <v>32</v>
      </c>
      <c r="C12" s="336">
        <v>20.68</v>
      </c>
      <c r="D12" s="53">
        <v>43974</v>
      </c>
      <c r="E12" s="2">
        <v>43999</v>
      </c>
      <c r="F12" s="2">
        <v>44036</v>
      </c>
      <c r="G12" s="92">
        <f t="shared" si="0"/>
        <v>20.68</v>
      </c>
      <c r="H12" s="43">
        <v>1</v>
      </c>
      <c r="I12" s="226"/>
      <c r="J12" s="227" t="s">
        <v>13</v>
      </c>
      <c r="K12" s="9"/>
      <c r="L12" s="9"/>
      <c r="M12" s="9"/>
      <c r="N12" s="9"/>
      <c r="O12" s="9"/>
      <c r="P12" s="9"/>
    </row>
    <row r="13" spans="1:16" x14ac:dyDescent="0.2">
      <c r="A13" s="335" t="s">
        <v>33</v>
      </c>
      <c r="B13" s="1" t="s">
        <v>34</v>
      </c>
      <c r="C13" s="218">
        <v>18.95</v>
      </c>
      <c r="D13" s="53">
        <v>44002</v>
      </c>
      <c r="E13" s="2">
        <v>44033</v>
      </c>
      <c r="F13" s="2">
        <v>44119</v>
      </c>
      <c r="G13" s="92">
        <f t="shared" si="0"/>
        <v>18.95</v>
      </c>
      <c r="H13" s="43">
        <v>1</v>
      </c>
      <c r="I13" s="171" t="s">
        <v>13</v>
      </c>
      <c r="J13" s="183" t="s">
        <v>13</v>
      </c>
      <c r="K13" s="9"/>
      <c r="L13" s="9"/>
      <c r="M13" s="9"/>
      <c r="N13" s="9"/>
      <c r="O13" s="9"/>
      <c r="P13" s="9"/>
    </row>
    <row r="14" spans="1:16" x14ac:dyDescent="0.2">
      <c r="A14" s="335" t="s">
        <v>35</v>
      </c>
      <c r="B14" s="1" t="s">
        <v>36</v>
      </c>
      <c r="C14" s="218">
        <v>20.07</v>
      </c>
      <c r="D14" s="53">
        <v>44042</v>
      </c>
      <c r="E14" s="2">
        <v>44040</v>
      </c>
      <c r="F14" s="2">
        <v>44145</v>
      </c>
      <c r="G14" s="92">
        <f t="shared" si="0"/>
        <v>20.07</v>
      </c>
      <c r="H14" s="43">
        <v>1</v>
      </c>
      <c r="I14" s="171"/>
      <c r="J14" s="183" t="s">
        <v>13</v>
      </c>
      <c r="K14" s="9"/>
      <c r="L14" s="9"/>
      <c r="M14" s="9"/>
      <c r="N14" s="9"/>
      <c r="O14" s="9"/>
      <c r="P14" s="9"/>
    </row>
    <row r="15" spans="1:16" x14ac:dyDescent="0.2">
      <c r="A15" s="335" t="s">
        <v>37</v>
      </c>
      <c r="B15" s="1" t="s">
        <v>38</v>
      </c>
      <c r="C15" s="218">
        <v>22.13</v>
      </c>
      <c r="D15" s="53">
        <v>44071</v>
      </c>
      <c r="E15" s="2">
        <v>44033</v>
      </c>
      <c r="F15" s="2">
        <v>44091</v>
      </c>
      <c r="G15" s="92">
        <f t="shared" si="0"/>
        <v>22.13</v>
      </c>
      <c r="H15" s="43">
        <v>1</v>
      </c>
      <c r="I15" s="171"/>
      <c r="J15" s="183"/>
      <c r="K15" s="9"/>
      <c r="L15" s="9"/>
      <c r="M15" s="9"/>
      <c r="N15" s="9"/>
      <c r="O15" s="9"/>
      <c r="P15" s="9"/>
    </row>
    <row r="16" spans="1:16" x14ac:dyDescent="0.2">
      <c r="A16" s="335" t="s">
        <v>39</v>
      </c>
      <c r="B16" s="1" t="s">
        <v>40</v>
      </c>
      <c r="C16" s="218">
        <v>11.04</v>
      </c>
      <c r="D16" s="53">
        <v>44093</v>
      </c>
      <c r="E16" s="2">
        <v>44040</v>
      </c>
      <c r="F16" s="2">
        <v>44041</v>
      </c>
      <c r="G16" s="92">
        <f t="shared" si="0"/>
        <v>11.04</v>
      </c>
      <c r="H16" s="43">
        <v>1</v>
      </c>
      <c r="I16" s="171"/>
      <c r="J16" s="183"/>
      <c r="K16" s="9"/>
      <c r="L16" s="9"/>
      <c r="M16" s="9"/>
      <c r="N16" s="9"/>
      <c r="O16" s="9"/>
      <c r="P16" s="9"/>
    </row>
    <row r="17" spans="1:25" ht="15.75" customHeight="1" x14ac:dyDescent="0.2">
      <c r="A17" s="335" t="s">
        <v>41</v>
      </c>
      <c r="B17" s="1" t="s">
        <v>42</v>
      </c>
      <c r="C17" s="218">
        <v>12.52</v>
      </c>
      <c r="D17" s="53">
        <v>44100</v>
      </c>
      <c r="E17" s="2">
        <v>44160</v>
      </c>
      <c r="F17" s="2">
        <v>44168</v>
      </c>
      <c r="G17" s="92">
        <f t="shared" si="0"/>
        <v>12.52</v>
      </c>
      <c r="H17" s="43">
        <v>1</v>
      </c>
      <c r="I17" s="171"/>
      <c r="J17" s="183"/>
      <c r="K17" s="9"/>
      <c r="L17" s="9"/>
      <c r="M17" s="9"/>
      <c r="N17" s="9"/>
      <c r="O17" s="9"/>
      <c r="P17" s="9"/>
    </row>
    <row r="18" spans="1:25" x14ac:dyDescent="0.2">
      <c r="A18" s="335" t="s">
        <v>43</v>
      </c>
      <c r="B18" s="1" t="s">
        <v>44</v>
      </c>
      <c r="C18" s="218">
        <v>30.33</v>
      </c>
      <c r="D18" s="53">
        <v>44114</v>
      </c>
      <c r="E18" s="2">
        <v>44169</v>
      </c>
      <c r="F18" s="2">
        <v>44204</v>
      </c>
      <c r="G18" s="92">
        <f t="shared" si="0"/>
        <v>30.33</v>
      </c>
      <c r="H18" s="43">
        <v>1</v>
      </c>
      <c r="I18" s="171"/>
      <c r="J18" s="183"/>
      <c r="K18" s="9"/>
      <c r="L18" s="9"/>
      <c r="M18" s="9"/>
      <c r="N18" s="9"/>
      <c r="O18" s="9"/>
      <c r="P18" s="9"/>
    </row>
    <row r="19" spans="1:25" x14ac:dyDescent="0.2">
      <c r="A19" s="332" t="s">
        <v>45</v>
      </c>
      <c r="B19" s="6" t="s">
        <v>46</v>
      </c>
      <c r="C19" s="333">
        <v>11.21</v>
      </c>
      <c r="D19" s="53">
        <v>44163</v>
      </c>
      <c r="E19" s="2" t="s">
        <v>13</v>
      </c>
      <c r="F19" s="2" t="s">
        <v>13</v>
      </c>
      <c r="G19" s="92">
        <f>H19*C19</f>
        <v>11.21</v>
      </c>
      <c r="H19" s="43">
        <v>1</v>
      </c>
      <c r="I19" s="226"/>
      <c r="J19" s="227" t="s">
        <v>47</v>
      </c>
      <c r="K19" s="9"/>
      <c r="L19" s="9"/>
      <c r="M19" s="9"/>
      <c r="N19" s="9"/>
      <c r="O19" s="9"/>
      <c r="P19" s="9"/>
    </row>
    <row r="20" spans="1:25" x14ac:dyDescent="0.2">
      <c r="A20" s="335" t="s">
        <v>48</v>
      </c>
      <c r="B20" s="1" t="s">
        <v>49</v>
      </c>
      <c r="C20" s="218">
        <v>11.44</v>
      </c>
      <c r="D20" s="53">
        <v>44189</v>
      </c>
      <c r="E20" s="2" t="s">
        <v>50</v>
      </c>
      <c r="F20" s="2" t="s">
        <v>13</v>
      </c>
      <c r="G20" s="92">
        <f t="shared" si="0"/>
        <v>11.44</v>
      </c>
      <c r="H20" s="43">
        <v>1</v>
      </c>
      <c r="I20" s="171"/>
      <c r="J20" s="183" t="s">
        <v>47</v>
      </c>
      <c r="K20" s="9"/>
      <c r="L20" s="9"/>
      <c r="M20" s="9"/>
      <c r="N20" s="9"/>
      <c r="O20" s="9"/>
      <c r="P20" s="9"/>
    </row>
    <row r="21" spans="1:25" x14ac:dyDescent="0.2">
      <c r="A21" s="335" t="s">
        <v>51</v>
      </c>
      <c r="C21" s="218">
        <v>6.0000000000000001E-3</v>
      </c>
      <c r="D21" s="53">
        <v>44189</v>
      </c>
      <c r="E21" s="2" t="s">
        <v>13</v>
      </c>
      <c r="F21" s="2" t="s">
        <v>13</v>
      </c>
      <c r="G21" s="92">
        <f>H21*C21</f>
        <v>6.0000000000000001E-3</v>
      </c>
      <c r="H21" s="43">
        <v>1</v>
      </c>
      <c r="I21" s="171"/>
      <c r="J21" s="183" t="s">
        <v>47</v>
      </c>
      <c r="K21" s="9"/>
      <c r="L21" s="9"/>
      <c r="M21" s="9"/>
      <c r="N21" s="9"/>
      <c r="O21" s="9"/>
      <c r="P21" s="9"/>
    </row>
    <row r="22" spans="1:25" ht="13.5" thickBot="1" x14ac:dyDescent="0.25">
      <c r="A22" s="338" t="s">
        <v>52</v>
      </c>
      <c r="B22" s="184"/>
      <c r="C22" s="219">
        <v>8.0000000000000002E-3</v>
      </c>
      <c r="D22" s="173">
        <v>44189</v>
      </c>
      <c r="E22" s="310" t="s">
        <v>13</v>
      </c>
      <c r="F22" s="310" t="s">
        <v>13</v>
      </c>
      <c r="G22" s="185">
        <f>H22*C22</f>
        <v>8.0000000000000002E-3</v>
      </c>
      <c r="H22" s="186">
        <v>1</v>
      </c>
      <c r="I22" s="187"/>
      <c r="J22" s="188" t="s">
        <v>47</v>
      </c>
      <c r="K22" s="9"/>
      <c r="L22" s="9"/>
      <c r="M22" s="9"/>
      <c r="N22" s="9"/>
      <c r="O22" s="9"/>
      <c r="P22" s="9"/>
    </row>
    <row r="23" spans="1:25" ht="13.5" thickBot="1" x14ac:dyDescent="0.25">
      <c r="A23" s="407"/>
      <c r="B23" s="408"/>
      <c r="C23" s="408"/>
      <c r="D23" s="408"/>
      <c r="E23" s="408"/>
      <c r="F23" s="408"/>
      <c r="G23" s="408"/>
      <c r="H23" s="408"/>
      <c r="I23" s="408"/>
      <c r="J23" s="409"/>
      <c r="K23" s="9"/>
      <c r="L23" s="9"/>
      <c r="M23" s="9"/>
      <c r="N23" s="9"/>
      <c r="O23" s="9"/>
      <c r="P23" s="9"/>
    </row>
    <row r="24" spans="1:25" ht="13.5" thickBot="1" x14ac:dyDescent="0.25">
      <c r="A24" s="44"/>
      <c r="B24" s="69" t="s">
        <v>53</v>
      </c>
      <c r="C24" s="220">
        <f>SUM(C3:C22)</f>
        <v>287.86399999999992</v>
      </c>
      <c r="D24" s="410"/>
      <c r="E24" s="411"/>
      <c r="F24" s="412"/>
      <c r="G24" s="71">
        <f>SUM(G3:G22)</f>
        <v>287.49939999999992</v>
      </c>
      <c r="H24" s="74">
        <f>SUM(G24/C24)</f>
        <v>0.99873342967512435</v>
      </c>
      <c r="I24" s="93"/>
      <c r="J24" s="73"/>
      <c r="K24" s="9"/>
      <c r="L24" s="9"/>
      <c r="M24" s="9"/>
      <c r="N24" s="9"/>
      <c r="O24" s="9"/>
      <c r="P24" s="9"/>
    </row>
    <row r="25" spans="1:25" x14ac:dyDescent="0.2">
      <c r="A25"/>
      <c r="B25"/>
      <c r="C25"/>
      <c r="D25"/>
      <c r="E25"/>
      <c r="F25"/>
      <c r="G25"/>
      <c r="H25"/>
      <c r="J25"/>
      <c r="K25" s="9"/>
      <c r="L25" s="9"/>
      <c r="M25" s="9"/>
      <c r="N25" s="9"/>
      <c r="O25" s="9"/>
      <c r="P25" s="9"/>
    </row>
    <row r="26" spans="1:25" s="4" customForma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72"/>
    </row>
    <row r="27" spans="1:25" x14ac:dyDescent="0.2">
      <c r="A27"/>
      <c r="B27"/>
      <c r="C27"/>
      <c r="D27"/>
      <c r="E27"/>
      <c r="F27"/>
      <c r="G27"/>
      <c r="H27"/>
      <c r="J27"/>
      <c r="K27" s="9"/>
      <c r="L27" s="9"/>
      <c r="M27" s="9"/>
      <c r="N27" s="9"/>
      <c r="O27" s="9"/>
      <c r="P27" s="9"/>
    </row>
    <row r="28" spans="1:25" ht="11.25" customHeight="1" x14ac:dyDescent="0.2">
      <c r="A28" s="47"/>
      <c r="B28" s="47"/>
      <c r="C28" s="217"/>
      <c r="D28" s="47"/>
      <c r="E28" s="47"/>
      <c r="F28" s="47"/>
      <c r="G28" s="47"/>
      <c r="H28" s="47"/>
      <c r="I28" s="47"/>
      <c r="J28" s="47"/>
      <c r="K28" s="9"/>
      <c r="L28" s="9"/>
      <c r="M28" s="9"/>
      <c r="N28" s="9"/>
      <c r="O28" s="9"/>
      <c r="P28" s="9"/>
      <c r="Q28" s="9"/>
      <c r="R28" s="9"/>
      <c r="S28" s="9"/>
    </row>
    <row r="29" spans="1:25" x14ac:dyDescent="0.2">
      <c r="A29" s="413"/>
      <c r="B29" s="413"/>
      <c r="C29" s="413"/>
      <c r="D29" s="413"/>
      <c r="E29" s="413"/>
      <c r="F29" s="413"/>
      <c r="G29" s="413"/>
      <c r="H29" s="413"/>
      <c r="I29" s="413"/>
      <c r="J29" s="413"/>
      <c r="K29" s="9"/>
      <c r="L29" s="9"/>
      <c r="M29" s="9"/>
      <c r="N29" s="9"/>
      <c r="O29" s="9"/>
      <c r="P29" s="9"/>
      <c r="Q29" s="9"/>
      <c r="R29" s="9"/>
      <c r="S29" s="9"/>
    </row>
    <row r="30" spans="1:25" x14ac:dyDescent="0.2">
      <c r="A30" s="413"/>
      <c r="B30" s="413"/>
      <c r="C30" s="413"/>
      <c r="D30" s="413"/>
      <c r="E30" s="413"/>
      <c r="F30" s="413"/>
      <c r="G30" s="413"/>
      <c r="H30" s="413"/>
      <c r="I30" s="413"/>
      <c r="J30" s="413"/>
      <c r="K30" s="9"/>
      <c r="L30" s="9"/>
      <c r="M30" s="9"/>
    </row>
    <row r="31" spans="1:25" x14ac:dyDescent="0.2">
      <c r="A31" s="413"/>
      <c r="B31" s="413"/>
      <c r="C31" s="413"/>
      <c r="D31" s="413"/>
      <c r="E31" s="413"/>
      <c r="F31" s="413"/>
      <c r="G31" s="413"/>
      <c r="H31" s="413"/>
      <c r="I31" s="413"/>
      <c r="J31" s="413"/>
      <c r="K31" s="9"/>
      <c r="L31" s="9"/>
      <c r="M31" s="9"/>
      <c r="N31" s="9"/>
      <c r="O31" s="9"/>
      <c r="P31" s="9"/>
      <c r="Q31" s="9"/>
      <c r="R31" s="9"/>
      <c r="S31" s="9"/>
    </row>
    <row r="32" spans="1:25" x14ac:dyDescent="0.2">
      <c r="A32" s="47"/>
      <c r="B32" s="47"/>
      <c r="C32" s="217"/>
      <c r="D32" s="47"/>
      <c r="E32" s="47"/>
      <c r="F32" s="47"/>
      <c r="G32" s="47"/>
      <c r="H32" s="47"/>
      <c r="I32" s="47"/>
      <c r="J32" s="47"/>
      <c r="K32" s="9"/>
      <c r="L32" s="9"/>
      <c r="M32" s="9"/>
      <c r="N32" s="9"/>
      <c r="O32" s="9"/>
      <c r="P32" s="9"/>
      <c r="Q32" s="9"/>
      <c r="R32" s="9"/>
      <c r="S32" s="9"/>
    </row>
    <row r="33" spans="1:144" x14ac:dyDescent="0.2">
      <c r="A33" s="47"/>
      <c r="B33" s="47"/>
      <c r="C33" s="217"/>
      <c r="D33" s="47"/>
      <c r="E33" s="47"/>
      <c r="F33" s="47"/>
      <c r="G33" s="47"/>
      <c r="H33" s="47"/>
      <c r="I33" s="47"/>
      <c r="J33" s="47"/>
      <c r="K33" s="9"/>
      <c r="L33" s="9"/>
      <c r="M33" s="9"/>
      <c r="N33" s="9"/>
      <c r="O33" s="9"/>
      <c r="P33" s="9"/>
      <c r="Q33" s="9"/>
      <c r="R33" s="9"/>
      <c r="S33" s="9"/>
    </row>
    <row r="34" spans="1:144" x14ac:dyDescent="0.2">
      <c r="A34" s="47"/>
      <c r="B34" s="47"/>
      <c r="C34" s="217"/>
      <c r="D34" s="47"/>
      <c r="E34" s="47"/>
      <c r="F34" s="47"/>
      <c r="G34" s="47"/>
      <c r="H34" s="47"/>
      <c r="I34" s="47"/>
      <c r="J34" s="47"/>
      <c r="K34" s="9"/>
      <c r="L34" s="9"/>
      <c r="M34" s="9"/>
      <c r="N34" s="9"/>
      <c r="O34" s="9"/>
      <c r="P34" s="9"/>
      <c r="Q34" s="9"/>
      <c r="R34" s="9"/>
      <c r="S34" s="9"/>
    </row>
    <row r="35" spans="1:144" x14ac:dyDescent="0.2">
      <c r="A35" s="47"/>
      <c r="B35" s="47"/>
      <c r="C35" s="217"/>
      <c r="D35" s="47"/>
      <c r="E35" s="47"/>
      <c r="F35" s="47"/>
      <c r="G35" s="47"/>
      <c r="H35" s="47"/>
      <c r="I35" s="47"/>
      <c r="J35" s="47"/>
      <c r="K35" s="9"/>
      <c r="L35" s="9"/>
      <c r="M35" s="9"/>
      <c r="N35" s="9"/>
      <c r="O35" s="9"/>
      <c r="P35" s="9"/>
      <c r="Q35" s="9"/>
      <c r="R35" s="9"/>
      <c r="S35" s="9"/>
    </row>
    <row r="36" spans="1:144" x14ac:dyDescent="0.2">
      <c r="A36" s="47"/>
      <c r="B36" s="47"/>
      <c r="C36" s="217"/>
      <c r="D36" s="47"/>
      <c r="E36" s="47"/>
      <c r="F36" s="47"/>
      <c r="G36" s="47"/>
      <c r="H36" s="47"/>
      <c r="I36" s="47"/>
      <c r="J36" s="47"/>
      <c r="K36" s="9"/>
      <c r="L36" s="9"/>
      <c r="M36" s="9"/>
      <c r="N36" s="9"/>
      <c r="O36" s="9"/>
      <c r="P36" s="9"/>
      <c r="Q36" s="9"/>
      <c r="R36" s="9"/>
      <c r="S36" s="9"/>
    </row>
    <row r="37" spans="1:144" x14ac:dyDescent="0.2">
      <c r="A37" s="47"/>
      <c r="B37" s="47"/>
      <c r="C37" s="217"/>
      <c r="D37" s="47"/>
      <c r="E37" s="47"/>
      <c r="F37" s="47"/>
      <c r="G37" s="47"/>
      <c r="H37" s="47"/>
      <c r="I37" s="47"/>
      <c r="J37" s="47"/>
      <c r="K37" s="9"/>
      <c r="L37" s="9"/>
      <c r="M37" s="9"/>
      <c r="N37" s="9"/>
      <c r="O37" s="9"/>
      <c r="P37" s="9"/>
      <c r="Q37" s="9"/>
      <c r="R37" s="9"/>
      <c r="S37" s="9"/>
    </row>
    <row r="38" spans="1:144" x14ac:dyDescent="0.2">
      <c r="A38" s="47"/>
      <c r="B38" s="47"/>
      <c r="C38" s="217"/>
      <c r="D38" s="47"/>
      <c r="E38" s="47"/>
      <c r="F38" s="47"/>
      <c r="G38" s="47"/>
      <c r="H38" s="47"/>
      <c r="I38" s="47"/>
      <c r="J38" s="47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</row>
    <row r="39" spans="1:144" x14ac:dyDescent="0.2">
      <c r="A39" s="9"/>
      <c r="B39" s="9"/>
      <c r="C39" s="217"/>
      <c r="D39" s="64"/>
      <c r="E39" s="10"/>
      <c r="F39" s="10"/>
      <c r="G39" s="30"/>
      <c r="H39" s="114"/>
      <c r="I39" s="11"/>
      <c r="J39" s="47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</row>
    <row r="40" spans="1:144" x14ac:dyDescent="0.2">
      <c r="A40" s="9"/>
      <c r="B40" s="9"/>
      <c r="C40" s="217"/>
      <c r="D40" s="64"/>
      <c r="E40" s="10"/>
      <c r="F40" s="10"/>
      <c r="G40" s="30"/>
      <c r="H40" s="114"/>
      <c r="I40" s="11"/>
      <c r="J40" s="47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</row>
    <row r="41" spans="1:144" x14ac:dyDescent="0.2">
      <c r="A41" s="9"/>
      <c r="B41" s="9"/>
      <c r="C41" s="217"/>
      <c r="D41" s="64"/>
      <c r="E41" s="10"/>
      <c r="F41" s="10"/>
      <c r="G41" s="30"/>
      <c r="H41" s="114"/>
      <c r="I41" s="11"/>
      <c r="J41" s="47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</row>
    <row r="42" spans="1:144" x14ac:dyDescent="0.2">
      <c r="A42" s="23"/>
      <c r="B42" s="23"/>
      <c r="C42" s="221"/>
      <c r="D42" s="64"/>
      <c r="E42" s="24"/>
      <c r="F42" s="23"/>
      <c r="G42" s="30"/>
      <c r="H42" s="114"/>
      <c r="I42" s="11"/>
      <c r="J42" s="47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</row>
    <row r="43" spans="1:144" x14ac:dyDescent="0.2">
      <c r="A43" s="23"/>
      <c r="B43" s="23"/>
      <c r="C43" s="221"/>
      <c r="D43" s="64"/>
      <c r="E43" s="24"/>
      <c r="F43" s="23"/>
      <c r="G43" s="30"/>
      <c r="H43" s="114"/>
      <c r="I43" s="11"/>
      <c r="J43" s="47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</row>
    <row r="44" spans="1:144" x14ac:dyDescent="0.2">
      <c r="A44" s="21"/>
      <c r="B44" s="19"/>
      <c r="C44" s="222"/>
      <c r="D44" s="213"/>
      <c r="E44" s="21"/>
      <c r="F44" s="21"/>
      <c r="G44" s="31"/>
      <c r="H44" s="115"/>
      <c r="I44" s="26"/>
      <c r="J44" s="48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</row>
    <row r="45" spans="1:144" x14ac:dyDescent="0.2">
      <c r="A45" s="9"/>
      <c r="B45" s="9"/>
      <c r="C45" s="217"/>
      <c r="D45" s="64"/>
      <c r="E45" s="9"/>
      <c r="F45" s="9"/>
      <c r="G45" s="30"/>
      <c r="H45" s="47"/>
      <c r="I45" s="9"/>
      <c r="J45" s="47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</row>
    <row r="46" spans="1:144" s="6" customFormat="1" x14ac:dyDescent="0.2">
      <c r="A46" s="23"/>
      <c r="B46" s="23"/>
      <c r="C46" s="221"/>
      <c r="D46" s="214"/>
      <c r="E46" s="23"/>
      <c r="F46" s="23"/>
      <c r="G46" s="32"/>
      <c r="H46" s="49"/>
      <c r="I46" s="23"/>
      <c r="J46" s="49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</row>
    <row r="47" spans="1:144" s="6" customFormat="1" x14ac:dyDescent="0.2">
      <c r="A47" s="23"/>
      <c r="B47" s="23"/>
      <c r="C47" s="221"/>
      <c r="D47" s="214"/>
      <c r="E47" s="23"/>
      <c r="F47" s="23"/>
      <c r="G47" s="32"/>
      <c r="H47" s="49"/>
      <c r="I47" s="23"/>
      <c r="J47" s="49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</row>
    <row r="48" spans="1:144" s="6" customFormat="1" x14ac:dyDescent="0.2">
      <c r="A48" s="23"/>
      <c r="B48" s="23"/>
      <c r="C48" s="221"/>
      <c r="D48" s="214"/>
      <c r="E48" s="23"/>
      <c r="F48" s="23"/>
      <c r="G48" s="32"/>
      <c r="H48" s="49"/>
      <c r="I48" s="23"/>
      <c r="J48" s="49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</row>
    <row r="49" spans="1:144" s="6" customFormat="1" x14ac:dyDescent="0.2">
      <c r="A49" s="23"/>
      <c r="B49" s="23"/>
      <c r="C49" s="221"/>
      <c r="D49" s="214"/>
      <c r="E49" s="23"/>
      <c r="F49" s="23"/>
      <c r="G49" s="32"/>
      <c r="H49" s="49"/>
      <c r="I49" s="23"/>
      <c r="J49" s="49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</row>
    <row r="50" spans="1:144" s="6" customFormat="1" x14ac:dyDescent="0.2">
      <c r="A50" s="23"/>
      <c r="B50" s="23"/>
      <c r="C50" s="221"/>
      <c r="D50" s="214"/>
      <c r="E50" s="23"/>
      <c r="F50" s="23"/>
      <c r="G50" s="32"/>
      <c r="H50" s="49"/>
      <c r="I50" s="23"/>
      <c r="J50" s="49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</row>
    <row r="51" spans="1:144" s="6" customFormat="1" x14ac:dyDescent="0.2">
      <c r="A51" s="23"/>
      <c r="B51" s="23"/>
      <c r="C51" s="221"/>
      <c r="D51" s="214"/>
      <c r="E51" s="23"/>
      <c r="F51" s="23"/>
      <c r="G51" s="32"/>
      <c r="H51" s="49"/>
      <c r="I51" s="23"/>
      <c r="J51" s="49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</row>
    <row r="52" spans="1:144" s="6" customFormat="1" x14ac:dyDescent="0.2">
      <c r="A52" s="23"/>
      <c r="B52" s="23"/>
      <c r="C52" s="221"/>
      <c r="D52" s="214"/>
      <c r="E52" s="23"/>
      <c r="F52" s="23"/>
      <c r="G52" s="32"/>
      <c r="H52" s="49"/>
      <c r="I52" s="23"/>
      <c r="J52" s="49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</row>
    <row r="53" spans="1:144" s="6" customFormat="1" x14ac:dyDescent="0.2">
      <c r="A53" s="23"/>
      <c r="B53" s="23"/>
      <c r="C53" s="221"/>
      <c r="D53" s="214"/>
      <c r="E53" s="23"/>
      <c r="F53" s="23"/>
      <c r="G53" s="32"/>
      <c r="H53" s="49"/>
      <c r="I53" s="23"/>
      <c r="J53" s="49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</row>
    <row r="54" spans="1:144" s="3" customFormat="1" x14ac:dyDescent="0.2">
      <c r="A54" s="19"/>
      <c r="B54" s="19"/>
      <c r="C54" s="223"/>
      <c r="D54" s="213"/>
      <c r="E54" s="19"/>
      <c r="F54" s="19"/>
      <c r="G54" s="31"/>
      <c r="H54" s="48"/>
      <c r="I54" s="19"/>
      <c r="J54" s="48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</row>
    <row r="55" spans="1:144" x14ac:dyDescent="0.2">
      <c r="A55" s="9"/>
      <c r="B55" s="9"/>
      <c r="C55" s="217"/>
      <c r="D55" s="64"/>
      <c r="E55" s="9"/>
      <c r="F55" s="9"/>
      <c r="G55" s="30"/>
      <c r="H55" s="47"/>
      <c r="I55" s="9"/>
      <c r="J55" s="47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</row>
    <row r="56" spans="1:144" x14ac:dyDescent="0.2">
      <c r="A56" s="9"/>
      <c r="B56" s="9"/>
      <c r="C56" s="217"/>
      <c r="D56" s="64"/>
      <c r="E56" s="9"/>
      <c r="F56" s="9"/>
      <c r="G56" s="30"/>
      <c r="H56" s="47"/>
      <c r="I56" s="9"/>
      <c r="J56" s="47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</row>
    <row r="57" spans="1:144" x14ac:dyDescent="0.2">
      <c r="A57" s="9"/>
      <c r="B57" s="9"/>
      <c r="C57" s="217"/>
      <c r="D57" s="64"/>
      <c r="E57" s="9"/>
      <c r="F57" s="9"/>
      <c r="G57" s="30"/>
      <c r="H57" s="47"/>
      <c r="I57" s="9"/>
      <c r="J57" s="47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</row>
    <row r="58" spans="1:144" x14ac:dyDescent="0.2">
      <c r="A58" s="9"/>
      <c r="B58" s="9"/>
      <c r="C58" s="217"/>
      <c r="D58" s="64"/>
      <c r="E58" s="9"/>
      <c r="F58" s="9"/>
      <c r="G58" s="30"/>
      <c r="H58" s="47"/>
      <c r="I58" s="9"/>
      <c r="J58" s="47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</row>
    <row r="59" spans="1:144" x14ac:dyDescent="0.2">
      <c r="A59" s="9"/>
      <c r="B59" s="9"/>
      <c r="C59" s="217"/>
      <c r="D59" s="64"/>
      <c r="E59" s="9"/>
      <c r="F59" s="9"/>
      <c r="G59" s="30"/>
      <c r="H59" s="47"/>
      <c r="I59" s="9"/>
      <c r="J59" s="47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</row>
    <row r="60" spans="1:144" x14ac:dyDescent="0.2">
      <c r="A60" s="9"/>
      <c r="B60" s="9"/>
      <c r="C60" s="217"/>
      <c r="D60" s="64"/>
      <c r="E60" s="9"/>
      <c r="F60" s="9"/>
      <c r="G60" s="30"/>
      <c r="H60" s="47"/>
      <c r="I60" s="9"/>
      <c r="J60" s="47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</row>
    <row r="61" spans="1:144" x14ac:dyDescent="0.2">
      <c r="A61" s="9"/>
      <c r="B61" s="9"/>
      <c r="C61" s="217"/>
      <c r="D61" s="64"/>
      <c r="E61" s="12"/>
      <c r="F61" s="12"/>
      <c r="G61" s="30"/>
      <c r="H61" s="114"/>
      <c r="I61" s="11"/>
      <c r="J61" s="47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</row>
    <row r="62" spans="1:144" x14ac:dyDescent="0.2">
      <c r="A62" s="9"/>
      <c r="B62" s="9"/>
      <c r="C62" s="321"/>
      <c r="D62" s="64"/>
      <c r="E62" s="12"/>
      <c r="F62" s="12"/>
      <c r="G62" s="30"/>
      <c r="H62" s="114"/>
      <c r="I62" s="11"/>
      <c r="J62" s="47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</row>
    <row r="63" spans="1:144" x14ac:dyDescent="0.2">
      <c r="A63" s="9"/>
      <c r="B63" s="9"/>
      <c r="C63" s="224"/>
      <c r="D63" s="64"/>
      <c r="E63" s="12"/>
      <c r="F63" s="12"/>
      <c r="G63" s="30"/>
      <c r="H63" s="114"/>
      <c r="I63" s="11"/>
      <c r="J63" s="47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</row>
    <row r="64" spans="1:144" x14ac:dyDescent="0.2">
      <c r="A64" s="9"/>
      <c r="B64" s="9"/>
      <c r="C64" s="217"/>
      <c r="D64" s="64"/>
      <c r="E64" s="12"/>
      <c r="F64" s="12"/>
      <c r="G64" s="30"/>
      <c r="H64" s="114"/>
      <c r="I64" s="11"/>
      <c r="J64" s="47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</row>
    <row r="65" spans="1:144" x14ac:dyDescent="0.2">
      <c r="A65" s="9"/>
      <c r="B65" s="9"/>
      <c r="C65" s="217"/>
      <c r="D65" s="64"/>
      <c r="E65" s="12"/>
      <c r="F65" s="12"/>
      <c r="G65" s="30"/>
      <c r="H65" s="114"/>
      <c r="I65" s="11"/>
      <c r="J65" s="47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</row>
    <row r="66" spans="1:144" x14ac:dyDescent="0.2">
      <c r="A66" s="9"/>
      <c r="B66" s="9"/>
      <c r="C66" s="217"/>
      <c r="D66" s="64"/>
      <c r="E66" s="12"/>
      <c r="F66" s="12"/>
      <c r="G66" s="30"/>
      <c r="H66" s="114"/>
      <c r="I66" s="11"/>
      <c r="J66" s="47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</row>
    <row r="67" spans="1:144" x14ac:dyDescent="0.2">
      <c r="A67" s="9"/>
      <c r="B67" s="9"/>
      <c r="C67" s="224"/>
      <c r="D67" s="64"/>
      <c r="E67" s="12"/>
      <c r="F67" s="12"/>
      <c r="G67" s="30"/>
      <c r="H67" s="114"/>
      <c r="I67" s="11"/>
      <c r="J67" s="47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</row>
    <row r="68" spans="1:144" x14ac:dyDescent="0.2">
      <c r="A68" s="9"/>
      <c r="B68" s="9"/>
      <c r="C68" s="217"/>
      <c r="D68" s="64"/>
      <c r="E68" s="12"/>
      <c r="F68" s="12"/>
      <c r="G68" s="30"/>
      <c r="H68" s="114"/>
      <c r="I68" s="11"/>
      <c r="J68" s="47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</row>
    <row r="69" spans="1:144" s="5" customFormat="1" x14ac:dyDescent="0.2">
      <c r="A69" s="17"/>
      <c r="B69" s="17"/>
      <c r="C69" s="224"/>
      <c r="D69" s="215"/>
      <c r="E69" s="18"/>
      <c r="F69" s="18"/>
      <c r="G69" s="33"/>
      <c r="H69" s="116"/>
      <c r="I69" s="27"/>
      <c r="J69" s="50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</row>
    <row r="70" spans="1:144" s="3" customFormat="1" x14ac:dyDescent="0.2">
      <c r="A70" s="19"/>
      <c r="B70" s="19"/>
      <c r="C70" s="223"/>
      <c r="D70" s="213"/>
      <c r="E70" s="20"/>
      <c r="F70" s="20"/>
      <c r="G70" s="31"/>
      <c r="H70" s="117"/>
      <c r="I70" s="28"/>
      <c r="J70" s="48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</row>
    <row r="71" spans="1:144" x14ac:dyDescent="0.2">
      <c r="A71" s="9"/>
      <c r="B71" s="9"/>
      <c r="C71" s="217"/>
      <c r="D71" s="216"/>
      <c r="E71" s="21"/>
      <c r="F71" s="9"/>
      <c r="G71" s="34"/>
      <c r="H71" s="51"/>
      <c r="I71" s="21"/>
      <c r="J71" s="51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</row>
    <row r="72" spans="1:144" x14ac:dyDescent="0.2">
      <c r="A72" s="9"/>
      <c r="B72" s="19"/>
      <c r="C72" s="225"/>
      <c r="D72" s="216"/>
      <c r="E72" s="9"/>
      <c r="F72" s="9"/>
      <c r="G72" s="34"/>
      <c r="H72" s="51"/>
      <c r="I72" s="21"/>
      <c r="J72" s="51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</row>
    <row r="73" spans="1:144" x14ac:dyDescent="0.2">
      <c r="A73" s="9"/>
      <c r="B73" s="19"/>
      <c r="C73" s="217"/>
      <c r="D73" s="64"/>
      <c r="E73" s="9"/>
      <c r="F73" s="9"/>
      <c r="G73" s="30"/>
      <c r="H73" s="47"/>
      <c r="I73" s="9"/>
      <c r="J73" s="47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</row>
    <row r="74" spans="1:144" x14ac:dyDescent="0.2">
      <c r="A74" s="9"/>
      <c r="B74" s="9"/>
      <c r="C74" s="217"/>
      <c r="D74" s="64"/>
      <c r="E74" s="9"/>
      <c r="F74" s="9"/>
      <c r="G74" s="30"/>
      <c r="H74" s="47"/>
      <c r="I74" s="9"/>
      <c r="J74" s="47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</row>
    <row r="75" spans="1:144" x14ac:dyDescent="0.2">
      <c r="A75" s="9"/>
      <c r="B75" s="9"/>
      <c r="C75" s="217"/>
      <c r="D75" s="64"/>
      <c r="E75" s="9"/>
      <c r="F75" s="9"/>
      <c r="G75" s="30"/>
      <c r="H75" s="47"/>
      <c r="I75" s="9"/>
      <c r="J75" s="47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</row>
    <row r="76" spans="1:144" x14ac:dyDescent="0.2">
      <c r="A76" s="9"/>
      <c r="B76" s="9"/>
      <c r="C76" s="217"/>
      <c r="D76" s="64"/>
      <c r="E76" s="9"/>
      <c r="F76" s="9"/>
      <c r="G76" s="30"/>
      <c r="H76" s="47"/>
      <c r="I76" s="9"/>
      <c r="J76" s="47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</row>
    <row r="77" spans="1:144" x14ac:dyDescent="0.2">
      <c r="A77" s="9"/>
      <c r="B77" s="9"/>
      <c r="C77" s="217"/>
      <c r="D77" s="64"/>
      <c r="E77" s="9"/>
      <c r="F77" s="9"/>
      <c r="G77" s="30"/>
      <c r="H77" s="47"/>
      <c r="I77" s="9"/>
      <c r="J77" s="47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</row>
    <row r="78" spans="1:144" x14ac:dyDescent="0.2">
      <c r="A78"/>
      <c r="B78"/>
      <c r="C78" s="212"/>
      <c r="D78" s="65"/>
      <c r="E78"/>
      <c r="F78"/>
      <c r="G78" s="35"/>
      <c r="H78" s="52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</row>
    <row r="79" spans="1:144" ht="25.5" customHeight="1" x14ac:dyDescent="0.2">
      <c r="A79"/>
      <c r="B79"/>
      <c r="C79" s="212"/>
      <c r="D79" s="65"/>
      <c r="E79"/>
      <c r="F79"/>
      <c r="G79" s="35"/>
      <c r="H79" s="52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</row>
    <row r="80" spans="1:144" x14ac:dyDescent="0.2">
      <c r="A80"/>
      <c r="B80"/>
      <c r="C80" s="212"/>
      <c r="D80" s="65"/>
      <c r="E80"/>
      <c r="F80"/>
      <c r="G80" s="35"/>
      <c r="H80" s="52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</row>
    <row r="81" spans="1:144" x14ac:dyDescent="0.2">
      <c r="A81"/>
      <c r="B81"/>
      <c r="C81" s="212"/>
      <c r="D81" s="65"/>
      <c r="E81"/>
      <c r="F81"/>
      <c r="G81" s="35"/>
      <c r="H81" s="52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</row>
    <row r="82" spans="1:144" x14ac:dyDescent="0.2">
      <c r="A82"/>
      <c r="B82"/>
      <c r="C82" s="212"/>
      <c r="D82" s="65"/>
      <c r="E82"/>
      <c r="F82"/>
      <c r="G82" s="35"/>
      <c r="H82" s="5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</row>
    <row r="83" spans="1:144" x14ac:dyDescent="0.2">
      <c r="A83"/>
      <c r="B83"/>
      <c r="C83" s="212"/>
      <c r="D83" s="65"/>
      <c r="E83"/>
      <c r="F83"/>
      <c r="G83" s="35"/>
      <c r="H83" s="52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</row>
    <row r="84" spans="1:144" x14ac:dyDescent="0.2">
      <c r="A84"/>
      <c r="B84"/>
      <c r="C84" s="212"/>
      <c r="D84" s="65"/>
      <c r="E84"/>
      <c r="F84"/>
      <c r="G84" s="35"/>
      <c r="H84" s="52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</row>
    <row r="85" spans="1:144" x14ac:dyDescent="0.2">
      <c r="A85"/>
      <c r="B85"/>
      <c r="C85" s="212"/>
      <c r="D85" s="65"/>
      <c r="E85"/>
      <c r="F85"/>
      <c r="G85" s="35"/>
      <c r="H85" s="52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</row>
    <row r="86" spans="1:144" x14ac:dyDescent="0.2">
      <c r="A86"/>
      <c r="B86"/>
      <c r="C86" s="212"/>
      <c r="D86" s="65"/>
      <c r="E86"/>
      <c r="F86"/>
      <c r="G86" s="35"/>
      <c r="H86" s="52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</row>
    <row r="87" spans="1:144" x14ac:dyDescent="0.2">
      <c r="A87"/>
      <c r="B87"/>
      <c r="C87" s="212"/>
      <c r="D87" s="65"/>
      <c r="E87"/>
      <c r="F87"/>
      <c r="G87" s="35"/>
      <c r="H87" s="52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</row>
    <row r="88" spans="1:144" x14ac:dyDescent="0.2">
      <c r="A88"/>
      <c r="B88"/>
      <c r="C88" s="212"/>
      <c r="D88" s="65"/>
      <c r="E88"/>
      <c r="F88"/>
      <c r="G88" s="35"/>
      <c r="H88" s="52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</row>
    <row r="89" spans="1:144" x14ac:dyDescent="0.2">
      <c r="A89"/>
      <c r="B89"/>
      <c r="C89" s="212"/>
      <c r="D89" s="65"/>
      <c r="E89"/>
      <c r="F89"/>
      <c r="G89" s="35"/>
      <c r="H89" s="52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</row>
    <row r="90" spans="1:144" x14ac:dyDescent="0.2">
      <c r="A90"/>
      <c r="B90"/>
      <c r="C90" s="212"/>
      <c r="D90" s="65"/>
      <c r="E90"/>
      <c r="F90"/>
      <c r="G90" s="35"/>
      <c r="H90" s="52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</row>
    <row r="91" spans="1:144" x14ac:dyDescent="0.2">
      <c r="A91"/>
      <c r="B91"/>
      <c r="C91" s="212"/>
      <c r="D91" s="65"/>
      <c r="E91"/>
      <c r="F91"/>
      <c r="G91" s="35"/>
      <c r="H91" s="52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</row>
    <row r="92" spans="1:144" x14ac:dyDescent="0.2">
      <c r="A92"/>
      <c r="B92"/>
      <c r="C92" s="212"/>
      <c r="D92" s="65"/>
      <c r="E92"/>
      <c r="F92"/>
      <c r="G92" s="35"/>
      <c r="H92" s="5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</row>
    <row r="93" spans="1:144" x14ac:dyDescent="0.2">
      <c r="A93"/>
      <c r="B93"/>
      <c r="C93" s="212"/>
      <c r="D93" s="65"/>
      <c r="E93"/>
      <c r="F93"/>
      <c r="G93" s="35"/>
      <c r="H93" s="52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</row>
    <row r="94" spans="1:144" x14ac:dyDescent="0.2">
      <c r="A94"/>
      <c r="B94"/>
      <c r="C94" s="212"/>
      <c r="D94" s="65"/>
      <c r="E94"/>
      <c r="F94"/>
      <c r="G94" s="35"/>
      <c r="H94" s="52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</row>
    <row r="95" spans="1:144" x14ac:dyDescent="0.2">
      <c r="A95"/>
      <c r="B95"/>
      <c r="C95" s="212"/>
      <c r="D95" s="65"/>
      <c r="E95"/>
      <c r="F95"/>
      <c r="G95" s="35"/>
      <c r="H95" s="52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</row>
    <row r="96" spans="1:144" x14ac:dyDescent="0.2">
      <c r="A96"/>
      <c r="B96"/>
      <c r="C96" s="212"/>
      <c r="D96" s="65"/>
      <c r="E96"/>
      <c r="F96"/>
      <c r="G96" s="35"/>
      <c r="H96" s="52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</row>
    <row r="97" spans="1:144" x14ac:dyDescent="0.2">
      <c r="A97"/>
      <c r="B97"/>
      <c r="C97" s="212"/>
      <c r="D97" s="65"/>
      <c r="E97"/>
      <c r="F97"/>
      <c r="G97" s="35"/>
      <c r="H97" s="52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</row>
    <row r="98" spans="1:144" x14ac:dyDescent="0.2">
      <c r="A98"/>
      <c r="B98"/>
      <c r="C98" s="212"/>
      <c r="D98" s="65"/>
      <c r="E98"/>
      <c r="F98"/>
      <c r="G98" s="35"/>
      <c r="H98" s="52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</row>
    <row r="99" spans="1:144" x14ac:dyDescent="0.2">
      <c r="A99"/>
      <c r="B99"/>
      <c r="C99" s="212"/>
      <c r="D99" s="65"/>
      <c r="E99"/>
      <c r="F99"/>
      <c r="G99" s="35"/>
      <c r="H99" s="52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</row>
    <row r="100" spans="1:144" x14ac:dyDescent="0.2">
      <c r="A100"/>
      <c r="B100"/>
      <c r="C100" s="212"/>
      <c r="D100" s="65"/>
      <c r="E100"/>
      <c r="F100"/>
      <c r="G100" s="35"/>
      <c r="H100" s="52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</row>
    <row r="101" spans="1:144" x14ac:dyDescent="0.2">
      <c r="A101"/>
      <c r="B101"/>
      <c r="C101" s="212"/>
      <c r="D101" s="65"/>
      <c r="E101"/>
      <c r="F101"/>
      <c r="G101" s="35"/>
      <c r="H101" s="52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</row>
    <row r="102" spans="1:144" x14ac:dyDescent="0.2">
      <c r="A102"/>
      <c r="B102"/>
      <c r="C102" s="212"/>
      <c r="D102" s="65"/>
      <c r="E102"/>
      <c r="F102"/>
      <c r="G102" s="35"/>
      <c r="H102" s="5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</row>
    <row r="103" spans="1:144" x14ac:dyDescent="0.2">
      <c r="A103"/>
      <c r="B103"/>
      <c r="C103" s="212"/>
      <c r="D103" s="65"/>
      <c r="E103"/>
      <c r="F103"/>
      <c r="G103" s="35"/>
      <c r="H103" s="52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</row>
    <row r="104" spans="1:144" x14ac:dyDescent="0.2">
      <c r="A104"/>
      <c r="B104"/>
      <c r="C104" s="212"/>
      <c r="D104" s="65"/>
      <c r="E104"/>
      <c r="F104"/>
      <c r="G104" s="35"/>
      <c r="H104" s="52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</row>
    <row r="105" spans="1:144" x14ac:dyDescent="0.2">
      <c r="A105"/>
      <c r="B105"/>
      <c r="C105" s="212"/>
      <c r="D105" s="65"/>
      <c r="E105"/>
      <c r="F105"/>
      <c r="G105" s="35"/>
      <c r="H105" s="52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</row>
    <row r="106" spans="1:144" x14ac:dyDescent="0.2">
      <c r="A106"/>
      <c r="B106"/>
      <c r="C106" s="212"/>
      <c r="D106" s="65"/>
      <c r="E106"/>
      <c r="F106"/>
      <c r="G106" s="35"/>
      <c r="H106" s="52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</row>
    <row r="107" spans="1:144" x14ac:dyDescent="0.2">
      <c r="A107"/>
      <c r="B107"/>
      <c r="C107" s="212"/>
      <c r="D107" s="65"/>
      <c r="E107"/>
      <c r="F107"/>
      <c r="G107" s="35"/>
      <c r="H107" s="52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</row>
    <row r="108" spans="1:144" x14ac:dyDescent="0.2">
      <c r="A108"/>
      <c r="B108"/>
      <c r="C108" s="212"/>
      <c r="D108" s="65"/>
      <c r="E108"/>
      <c r="F108"/>
      <c r="G108" s="35"/>
      <c r="H108" s="52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</row>
    <row r="109" spans="1:144" x14ac:dyDescent="0.2">
      <c r="A109"/>
      <c r="B109"/>
      <c r="C109" s="212"/>
      <c r="D109" s="65"/>
      <c r="E109"/>
      <c r="F109"/>
      <c r="G109" s="35"/>
      <c r="H109" s="52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</row>
    <row r="110" spans="1:144" x14ac:dyDescent="0.2">
      <c r="A110"/>
      <c r="B110"/>
      <c r="C110" s="212"/>
      <c r="D110" s="65"/>
      <c r="E110"/>
      <c r="F110"/>
      <c r="G110" s="35"/>
      <c r="H110" s="52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</row>
    <row r="111" spans="1:144" x14ac:dyDescent="0.2">
      <c r="A111"/>
      <c r="B111"/>
      <c r="C111" s="212"/>
      <c r="D111" s="65"/>
      <c r="E111"/>
      <c r="F111"/>
      <c r="G111" s="35"/>
      <c r="H111" s="52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</row>
    <row r="112" spans="1:144" x14ac:dyDescent="0.2">
      <c r="A112"/>
      <c r="B112"/>
      <c r="C112" s="212"/>
      <c r="D112" s="65"/>
      <c r="E112"/>
      <c r="F112"/>
      <c r="G112" s="35"/>
      <c r="H112" s="5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</row>
    <row r="113" spans="1:144" x14ac:dyDescent="0.2">
      <c r="A113"/>
      <c r="B113"/>
      <c r="C113" s="212"/>
      <c r="D113" s="65"/>
      <c r="E113"/>
      <c r="F113"/>
      <c r="G113" s="35"/>
      <c r="H113" s="52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</row>
    <row r="114" spans="1:144" x14ac:dyDescent="0.2">
      <c r="A114"/>
      <c r="B114"/>
      <c r="C114" s="212"/>
      <c r="D114" s="65"/>
      <c r="E114"/>
      <c r="F114"/>
      <c r="G114" s="35"/>
      <c r="H114" s="52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</row>
    <row r="115" spans="1:144" x14ac:dyDescent="0.2">
      <c r="A115"/>
      <c r="B115"/>
      <c r="C115" s="212"/>
      <c r="D115" s="65"/>
      <c r="E115"/>
      <c r="F115"/>
      <c r="G115" s="35"/>
      <c r="H115" s="52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</row>
    <row r="116" spans="1:144" x14ac:dyDescent="0.2">
      <c r="A116"/>
      <c r="B116"/>
      <c r="C116" s="212"/>
      <c r="D116" s="65"/>
      <c r="E116"/>
      <c r="F116"/>
      <c r="G116" s="35"/>
      <c r="H116" s="52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</row>
    <row r="117" spans="1:144" x14ac:dyDescent="0.2">
      <c r="A117"/>
      <c r="B117"/>
      <c r="C117" s="212"/>
      <c r="D117" s="65"/>
      <c r="E117"/>
      <c r="F117"/>
      <c r="G117" s="35"/>
      <c r="H117" s="52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</row>
    <row r="118" spans="1:144" x14ac:dyDescent="0.2">
      <c r="A118"/>
      <c r="B118"/>
      <c r="C118" s="212"/>
      <c r="D118" s="65"/>
      <c r="E118"/>
      <c r="F118"/>
      <c r="G118" s="35"/>
      <c r="H118" s="52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</row>
    <row r="119" spans="1:144" x14ac:dyDescent="0.2">
      <c r="A119"/>
      <c r="B119"/>
      <c r="C119" s="212"/>
      <c r="D119" s="65"/>
      <c r="E119"/>
      <c r="F119"/>
      <c r="G119" s="35"/>
      <c r="H119" s="52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</row>
    <row r="120" spans="1:144" x14ac:dyDescent="0.2">
      <c r="A120"/>
      <c r="B120"/>
      <c r="C120" s="212"/>
      <c r="D120" s="65"/>
      <c r="E120"/>
      <c r="F120"/>
      <c r="G120" s="35"/>
      <c r="H120" s="52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</row>
    <row r="121" spans="1:144" x14ac:dyDescent="0.2">
      <c r="A121"/>
      <c r="B121"/>
      <c r="C121" s="212"/>
      <c r="D121" s="65"/>
      <c r="E121"/>
      <c r="F121"/>
      <c r="G121" s="35"/>
      <c r="H121" s="52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</row>
    <row r="122" spans="1:144" x14ac:dyDescent="0.2">
      <c r="A122"/>
      <c r="B122"/>
      <c r="C122" s="212"/>
      <c r="D122" s="65"/>
      <c r="E122"/>
      <c r="F122"/>
      <c r="G122" s="35"/>
      <c r="H122" s="5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</row>
    <row r="123" spans="1:144" x14ac:dyDescent="0.2">
      <c r="A123"/>
      <c r="B123"/>
      <c r="C123" s="212"/>
      <c r="D123" s="65"/>
      <c r="E123"/>
      <c r="F123"/>
      <c r="G123" s="35"/>
      <c r="H123" s="52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</row>
    <row r="124" spans="1:144" x14ac:dyDescent="0.2">
      <c r="A124"/>
      <c r="B124"/>
      <c r="C124" s="212"/>
      <c r="D124" s="65"/>
      <c r="E124"/>
      <c r="F124"/>
      <c r="G124" s="35"/>
      <c r="H124" s="52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</row>
    <row r="125" spans="1:144" x14ac:dyDescent="0.2">
      <c r="A125"/>
      <c r="B125"/>
      <c r="C125" s="212"/>
      <c r="D125" s="65"/>
      <c r="E125"/>
      <c r="F125"/>
      <c r="G125" s="35"/>
      <c r="H125" s="52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</row>
    <row r="126" spans="1:144" x14ac:dyDescent="0.2">
      <c r="A126"/>
      <c r="B126"/>
      <c r="C126" s="212"/>
      <c r="D126" s="65"/>
      <c r="E126"/>
      <c r="F126"/>
      <c r="G126" s="35"/>
      <c r="H126" s="52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</row>
    <row r="127" spans="1:144" x14ac:dyDescent="0.2">
      <c r="A127"/>
      <c r="B127"/>
      <c r="C127" s="212"/>
      <c r="D127" s="65"/>
      <c r="E127"/>
      <c r="F127"/>
      <c r="G127" s="35"/>
      <c r="H127" s="52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</row>
    <row r="128" spans="1:144" x14ac:dyDescent="0.2">
      <c r="A128"/>
      <c r="B128"/>
      <c r="C128" s="212"/>
      <c r="D128" s="65"/>
      <c r="E128"/>
      <c r="F128"/>
      <c r="G128" s="35"/>
      <c r="H128" s="52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</row>
    <row r="129" spans="1:144" x14ac:dyDescent="0.2">
      <c r="A129"/>
      <c r="B129"/>
      <c r="C129" s="212"/>
      <c r="D129" s="65"/>
      <c r="E129"/>
      <c r="F129"/>
      <c r="G129" s="35"/>
      <c r="H129" s="52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</row>
    <row r="130" spans="1:144" x14ac:dyDescent="0.2">
      <c r="A130"/>
      <c r="B130"/>
      <c r="C130" s="212"/>
      <c r="D130" s="65"/>
      <c r="E130"/>
      <c r="F130"/>
      <c r="G130" s="35"/>
      <c r="H130" s="52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</row>
    <row r="131" spans="1:144" x14ac:dyDescent="0.2">
      <c r="A131"/>
      <c r="B131"/>
      <c r="C131" s="212"/>
      <c r="D131" s="65"/>
      <c r="E131"/>
      <c r="F131"/>
      <c r="G131" s="35"/>
      <c r="H131" s="52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</row>
    <row r="132" spans="1:144" x14ac:dyDescent="0.2">
      <c r="A132"/>
      <c r="B132"/>
      <c r="C132" s="212"/>
      <c r="D132" s="65"/>
      <c r="E132"/>
      <c r="F132"/>
      <c r="G132" s="35"/>
      <c r="H132" s="5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</row>
    <row r="133" spans="1:144" x14ac:dyDescent="0.2">
      <c r="A133"/>
      <c r="B133"/>
      <c r="C133" s="212"/>
      <c r="D133" s="65"/>
      <c r="E133"/>
      <c r="F133"/>
      <c r="G133" s="35"/>
      <c r="H133" s="52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</row>
    <row r="134" spans="1:144" x14ac:dyDescent="0.2">
      <c r="A134"/>
      <c r="B134"/>
      <c r="C134" s="212"/>
      <c r="D134" s="65"/>
      <c r="E134"/>
      <c r="F134"/>
      <c r="G134" s="35"/>
      <c r="H134" s="52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</row>
    <row r="135" spans="1:144" x14ac:dyDescent="0.2">
      <c r="A135"/>
      <c r="B135"/>
      <c r="C135" s="212"/>
      <c r="D135" s="65"/>
      <c r="E135"/>
      <c r="F135"/>
      <c r="G135" s="35"/>
      <c r="H135" s="52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</row>
    <row r="136" spans="1:144" x14ac:dyDescent="0.2">
      <c r="A136"/>
      <c r="B136"/>
      <c r="C136" s="212"/>
      <c r="D136" s="65"/>
      <c r="E136"/>
      <c r="F136"/>
      <c r="G136" s="35"/>
      <c r="H136" s="52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</row>
    <row r="137" spans="1:144" x14ac:dyDescent="0.2">
      <c r="A137"/>
      <c r="B137"/>
      <c r="C137" s="212"/>
      <c r="D137" s="65"/>
      <c r="E137"/>
      <c r="F137"/>
      <c r="G137" s="35"/>
      <c r="H137" s="52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</row>
    <row r="138" spans="1:144" x14ac:dyDescent="0.2">
      <c r="A138"/>
      <c r="B138"/>
      <c r="C138" s="212"/>
      <c r="D138" s="65"/>
      <c r="E138"/>
      <c r="F138"/>
      <c r="G138" s="35"/>
      <c r="H138" s="52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</row>
    <row r="139" spans="1:144" x14ac:dyDescent="0.2">
      <c r="A139"/>
      <c r="B139"/>
      <c r="C139" s="212"/>
      <c r="D139" s="65"/>
      <c r="E139"/>
      <c r="F139"/>
      <c r="G139" s="35"/>
      <c r="H139" s="52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</row>
    <row r="140" spans="1:144" x14ac:dyDescent="0.2">
      <c r="A140"/>
      <c r="B140"/>
      <c r="C140" s="212"/>
      <c r="D140" s="65"/>
      <c r="E140"/>
      <c r="F140"/>
      <c r="G140" s="35"/>
      <c r="H140" s="52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</row>
    <row r="141" spans="1:144" x14ac:dyDescent="0.2">
      <c r="A141"/>
      <c r="B141"/>
      <c r="C141" s="212"/>
      <c r="D141" s="65"/>
      <c r="E141"/>
      <c r="F141"/>
      <c r="G141" s="35"/>
      <c r="H141" s="52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</row>
    <row r="142" spans="1:144" x14ac:dyDescent="0.2">
      <c r="A142"/>
      <c r="B142"/>
      <c r="C142" s="212"/>
      <c r="D142" s="65"/>
      <c r="E142"/>
      <c r="F142"/>
      <c r="G142" s="35"/>
      <c r="H142" s="5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</row>
    <row r="143" spans="1:144" x14ac:dyDescent="0.2">
      <c r="A143"/>
      <c r="B143"/>
      <c r="C143" s="212"/>
      <c r="D143" s="65"/>
      <c r="E143"/>
      <c r="F143"/>
      <c r="G143" s="35"/>
      <c r="H143" s="52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</row>
    <row r="144" spans="1:144" x14ac:dyDescent="0.2">
      <c r="A144"/>
      <c r="B144"/>
      <c r="C144" s="212"/>
      <c r="D144" s="65"/>
      <c r="E144"/>
      <c r="F144"/>
      <c r="G144" s="35"/>
      <c r="H144" s="52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</row>
    <row r="145" spans="1:144" x14ac:dyDescent="0.2">
      <c r="A145"/>
      <c r="B145"/>
      <c r="C145" s="212"/>
      <c r="D145" s="65"/>
      <c r="E145"/>
      <c r="F145"/>
      <c r="G145" s="35"/>
      <c r="H145" s="52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</row>
    <row r="146" spans="1:144" x14ac:dyDescent="0.2">
      <c r="A146"/>
      <c r="B146"/>
      <c r="C146" s="212"/>
      <c r="D146" s="65"/>
      <c r="E146"/>
      <c r="F146"/>
      <c r="G146" s="35"/>
      <c r="H146" s="52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</row>
    <row r="147" spans="1:144" x14ac:dyDescent="0.2">
      <c r="A147"/>
      <c r="B147"/>
      <c r="C147" s="212"/>
      <c r="D147" s="65"/>
      <c r="E147"/>
      <c r="F147"/>
      <c r="G147" s="35"/>
      <c r="H147" s="52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</row>
    <row r="148" spans="1:144" x14ac:dyDescent="0.2">
      <c r="A148"/>
      <c r="B148"/>
      <c r="C148" s="212"/>
      <c r="D148" s="65"/>
      <c r="E148"/>
      <c r="F148"/>
      <c r="G148" s="35"/>
      <c r="H148" s="52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</row>
    <row r="149" spans="1:144" x14ac:dyDescent="0.2">
      <c r="A149"/>
      <c r="B149"/>
      <c r="C149" s="212"/>
      <c r="D149" s="65"/>
      <c r="E149"/>
      <c r="F149"/>
      <c r="G149" s="35"/>
      <c r="H149" s="52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</row>
    <row r="150" spans="1:144" x14ac:dyDescent="0.2">
      <c r="A150"/>
      <c r="B150"/>
      <c r="C150" s="212"/>
      <c r="D150" s="65"/>
      <c r="E150"/>
      <c r="F150"/>
      <c r="G150" s="35"/>
      <c r="H150" s="52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</row>
    <row r="151" spans="1:144" x14ac:dyDescent="0.2">
      <c r="A151"/>
      <c r="B151"/>
      <c r="C151" s="212"/>
      <c r="D151" s="65"/>
      <c r="E151"/>
      <c r="F151"/>
      <c r="G151" s="35"/>
      <c r="H151" s="52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</row>
    <row r="152" spans="1:144" x14ac:dyDescent="0.2">
      <c r="A152"/>
      <c r="B152"/>
      <c r="C152" s="212"/>
      <c r="D152" s="65"/>
      <c r="E152"/>
      <c r="F152"/>
      <c r="G152" s="35"/>
      <c r="H152" s="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</row>
    <row r="153" spans="1:144" x14ac:dyDescent="0.2">
      <c r="A153"/>
      <c r="B153"/>
      <c r="C153" s="212"/>
      <c r="D153" s="65"/>
      <c r="E153"/>
      <c r="F153"/>
      <c r="G153" s="35"/>
      <c r="H153" s="52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</row>
    <row r="154" spans="1:144" x14ac:dyDescent="0.2">
      <c r="A154"/>
      <c r="B154"/>
      <c r="C154" s="212"/>
      <c r="D154" s="65"/>
      <c r="E154"/>
      <c r="F154"/>
      <c r="G154" s="35"/>
      <c r="H154" s="52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</row>
    <row r="155" spans="1:144" x14ac:dyDescent="0.2">
      <c r="A155"/>
      <c r="B155"/>
      <c r="C155" s="212"/>
      <c r="D155" s="65"/>
      <c r="E155"/>
      <c r="F155"/>
      <c r="G155" s="35"/>
      <c r="H155" s="52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</row>
    <row r="156" spans="1:144" x14ac:dyDescent="0.2">
      <c r="A156"/>
      <c r="B156"/>
      <c r="C156" s="212"/>
      <c r="D156" s="65"/>
      <c r="E156"/>
      <c r="F156"/>
      <c r="G156" s="35"/>
      <c r="H156" s="52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</row>
    <row r="157" spans="1:144" x14ac:dyDescent="0.2">
      <c r="A157"/>
      <c r="B157"/>
      <c r="C157" s="212"/>
      <c r="D157" s="65"/>
      <c r="E157"/>
      <c r="F157"/>
      <c r="G157" s="35"/>
      <c r="H157" s="52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</row>
    <row r="158" spans="1:144" x14ac:dyDescent="0.2">
      <c r="A158"/>
      <c r="B158"/>
      <c r="C158" s="212"/>
      <c r="D158" s="65"/>
      <c r="E158"/>
      <c r="F158"/>
      <c r="G158" s="35"/>
      <c r="H158" s="52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</row>
    <row r="159" spans="1:144" x14ac:dyDescent="0.2">
      <c r="A159"/>
      <c r="B159"/>
      <c r="C159" s="212"/>
      <c r="D159" s="65"/>
      <c r="E159"/>
      <c r="F159"/>
      <c r="G159" s="35"/>
      <c r="H159" s="52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</row>
    <row r="160" spans="1:144" x14ac:dyDescent="0.2">
      <c r="A160"/>
      <c r="B160"/>
      <c r="C160" s="212"/>
      <c r="D160" s="65"/>
      <c r="E160"/>
      <c r="F160"/>
      <c r="G160" s="35"/>
      <c r="H160" s="52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</row>
    <row r="161" spans="1:144" x14ac:dyDescent="0.2">
      <c r="A161"/>
      <c r="B161"/>
      <c r="C161" s="212"/>
      <c r="D161" s="65"/>
      <c r="E161"/>
      <c r="F161"/>
      <c r="G161" s="35"/>
      <c r="H161" s="52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</row>
    <row r="162" spans="1:144" x14ac:dyDescent="0.2">
      <c r="A162"/>
      <c r="B162"/>
      <c r="C162" s="212"/>
      <c r="D162" s="65"/>
      <c r="E162"/>
      <c r="F162"/>
      <c r="G162" s="35"/>
      <c r="H162" s="5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</row>
    <row r="163" spans="1:144" x14ac:dyDescent="0.2">
      <c r="A163"/>
      <c r="B163"/>
      <c r="C163" s="212"/>
      <c r="D163" s="65"/>
      <c r="E163"/>
      <c r="F163"/>
      <c r="G163" s="35"/>
      <c r="H163" s="52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</row>
    <row r="164" spans="1:144" x14ac:dyDescent="0.2">
      <c r="A164"/>
      <c r="B164"/>
      <c r="C164" s="212"/>
      <c r="D164" s="65"/>
      <c r="E164"/>
      <c r="F164"/>
      <c r="G164" s="35"/>
      <c r="H164" s="52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</row>
    <row r="165" spans="1:144" x14ac:dyDescent="0.2">
      <c r="A165"/>
      <c r="B165"/>
      <c r="C165" s="212"/>
      <c r="D165" s="65"/>
      <c r="E165"/>
      <c r="F165"/>
      <c r="G165" s="35"/>
      <c r="H165" s="52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</row>
    <row r="166" spans="1:144" x14ac:dyDescent="0.2">
      <c r="A166"/>
      <c r="B166"/>
      <c r="C166" s="212"/>
      <c r="D166" s="65"/>
      <c r="E166"/>
      <c r="F166"/>
      <c r="G166" s="35"/>
      <c r="H166" s="52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</row>
    <row r="167" spans="1:144" x14ac:dyDescent="0.2">
      <c r="A167"/>
      <c r="B167"/>
      <c r="C167" s="212"/>
      <c r="D167" s="65"/>
      <c r="E167"/>
      <c r="F167"/>
      <c r="G167" s="35"/>
      <c r="H167" s="52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</row>
    <row r="168" spans="1:144" x14ac:dyDescent="0.2">
      <c r="A168"/>
      <c r="B168"/>
      <c r="C168" s="212"/>
      <c r="D168" s="65"/>
      <c r="E168"/>
      <c r="F168"/>
      <c r="G168" s="35"/>
      <c r="H168" s="52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</row>
    <row r="169" spans="1:144" x14ac:dyDescent="0.2">
      <c r="A169"/>
      <c r="B169"/>
      <c r="C169" s="212"/>
      <c r="D169" s="65"/>
      <c r="E169"/>
      <c r="F169"/>
      <c r="G169" s="35"/>
      <c r="H169" s="52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</row>
    <row r="170" spans="1:144" x14ac:dyDescent="0.2">
      <c r="A170"/>
      <c r="B170"/>
      <c r="C170" s="212"/>
      <c r="D170" s="65"/>
      <c r="E170"/>
      <c r="F170"/>
      <c r="G170" s="35"/>
      <c r="H170" s="52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</row>
  </sheetData>
  <mergeCells count="4">
    <mergeCell ref="A1:J1"/>
    <mergeCell ref="A23:J23"/>
    <mergeCell ref="D24:F24"/>
    <mergeCell ref="A29:J31"/>
  </mergeCells>
  <printOptions horizontalCentered="1"/>
  <pageMargins left="0.6" right="0.48" top="1.58" bottom="1" header="0.5" footer="0.5"/>
  <pageSetup orientation="landscape" horizontalDpi="1200" verticalDpi="1200" r:id="rId1"/>
  <headerFooter alignWithMargins="0"/>
  <rowBreaks count="1" manualBreakCount="1">
    <brk id="7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52"/>
  <sheetViews>
    <sheetView workbookViewId="0">
      <pane ySplit="3" topLeftCell="A4" activePane="bottomLeft" state="frozen"/>
      <selection pane="bottomLeft" activeCell="G3" sqref="G1:G1048576"/>
    </sheetView>
  </sheetViews>
  <sheetFormatPr defaultRowHeight="12.75" x14ac:dyDescent="0.2"/>
  <cols>
    <col min="1" max="1" width="8.7109375" customWidth="1"/>
    <col min="2" max="2" width="13" customWidth="1"/>
    <col min="3" max="3" width="7.42578125" customWidth="1"/>
    <col min="4" max="4" width="12.28515625" style="127" customWidth="1"/>
    <col min="5" max="5" width="12" customWidth="1"/>
    <col min="6" max="6" width="11.42578125" customWidth="1"/>
    <col min="7" max="7" width="11.42578125" style="176" customWidth="1"/>
    <col min="8" max="8" width="11.28515625" style="128" customWidth="1"/>
    <col min="9" max="9" width="12.28515625" style="16" customWidth="1"/>
    <col min="10" max="10" width="10.7109375" customWidth="1"/>
    <col min="11" max="11" width="11.28515625" customWidth="1"/>
    <col min="12" max="12" width="11.28515625" style="76" customWidth="1"/>
    <col min="13" max="14" width="11.28515625" customWidth="1"/>
    <col min="15" max="15" width="10.5703125" customWidth="1"/>
  </cols>
  <sheetData>
    <row r="1" spans="1:32" ht="18.75" thickBot="1" x14ac:dyDescent="0.3">
      <c r="A1" s="414" t="s">
        <v>54</v>
      </c>
      <c r="B1" s="415"/>
      <c r="C1" s="415"/>
      <c r="D1" s="415"/>
      <c r="E1" s="415"/>
      <c r="F1" s="415"/>
      <c r="G1" s="415"/>
      <c r="H1" s="416"/>
      <c r="I1" s="119"/>
      <c r="J1" s="119"/>
      <c r="K1" s="119"/>
      <c r="L1" s="119"/>
      <c r="M1" s="119"/>
      <c r="N1" s="119"/>
      <c r="O1" s="120"/>
      <c r="P1" s="9"/>
      <c r="Q1" s="9"/>
      <c r="R1" s="9"/>
      <c r="S1" s="9"/>
      <c r="T1" s="9"/>
      <c r="U1" s="9"/>
      <c r="V1" s="9"/>
    </row>
    <row r="2" spans="1:32" ht="18.75" thickBot="1" x14ac:dyDescent="0.3">
      <c r="A2" s="414" t="s">
        <v>55</v>
      </c>
      <c r="B2" s="415"/>
      <c r="C2" s="415"/>
      <c r="D2" s="415"/>
      <c r="E2" s="415"/>
      <c r="F2" s="415"/>
      <c r="G2" s="415"/>
      <c r="H2" s="416"/>
      <c r="I2" s="417"/>
      <c r="J2" s="417"/>
      <c r="K2" s="417"/>
      <c r="L2" s="417"/>
      <c r="M2" s="417"/>
      <c r="N2" s="417"/>
      <c r="O2" s="417"/>
      <c r="P2" s="9"/>
      <c r="Q2" s="9"/>
      <c r="R2" s="9"/>
      <c r="S2" s="9"/>
      <c r="T2" s="9"/>
      <c r="U2" s="9"/>
      <c r="V2" s="9"/>
    </row>
    <row r="3" spans="1:32" s="15" customFormat="1" ht="51.75" thickBot="1" x14ac:dyDescent="0.25">
      <c r="A3" s="305" t="s">
        <v>1</v>
      </c>
      <c r="B3" s="96" t="s">
        <v>2</v>
      </c>
      <c r="C3" s="97" t="s">
        <v>3</v>
      </c>
      <c r="D3" s="98" t="s">
        <v>4</v>
      </c>
      <c r="E3" s="97" t="s">
        <v>5</v>
      </c>
      <c r="F3" s="97" t="s">
        <v>6</v>
      </c>
      <c r="G3" s="174" t="s">
        <v>56</v>
      </c>
      <c r="H3" s="306" t="s">
        <v>57</v>
      </c>
      <c r="I3" s="121"/>
      <c r="J3" s="122"/>
      <c r="K3" s="122"/>
      <c r="L3" s="123"/>
      <c r="M3" s="122"/>
      <c r="N3" s="122"/>
      <c r="O3" s="122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</row>
    <row r="4" spans="1:32" x14ac:dyDescent="0.2">
      <c r="A4" s="246" t="s">
        <v>58</v>
      </c>
      <c r="B4" s="228" t="s">
        <v>59</v>
      </c>
      <c r="C4" s="229">
        <v>38</v>
      </c>
      <c r="D4" s="379"/>
      <c r="E4" s="300"/>
      <c r="F4" s="300"/>
      <c r="G4" s="380">
        <f t="shared" ref="G4:G20" si="0">H4*C4</f>
        <v>0</v>
      </c>
      <c r="H4" s="381">
        <v>0</v>
      </c>
      <c r="I4" s="65"/>
      <c r="J4" s="16"/>
      <c r="K4" s="16"/>
      <c r="L4" s="124"/>
      <c r="M4" s="125"/>
      <c r="N4" s="125"/>
      <c r="O4" s="8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x14ac:dyDescent="0.2">
      <c r="A5" s="247" t="s">
        <v>60</v>
      </c>
      <c r="B5" s="263" t="s">
        <v>61</v>
      </c>
      <c r="C5" s="154">
        <v>4.1399999999999997</v>
      </c>
      <c r="D5" s="235"/>
      <c r="E5" s="249"/>
      <c r="F5" s="249"/>
      <c r="G5" s="382">
        <f t="shared" si="0"/>
        <v>0</v>
      </c>
      <c r="H5" s="383">
        <v>0</v>
      </c>
      <c r="I5" s="65"/>
      <c r="J5" s="16"/>
      <c r="K5" s="16"/>
      <c r="L5" s="124"/>
      <c r="M5" s="125"/>
      <c r="N5" s="125"/>
      <c r="O5" s="8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x14ac:dyDescent="0.2">
      <c r="A6" s="247" t="s">
        <v>62</v>
      </c>
      <c r="B6" s="263" t="s">
        <v>63</v>
      </c>
      <c r="C6" s="154">
        <v>3.39</v>
      </c>
      <c r="D6" s="235"/>
      <c r="E6" s="249"/>
      <c r="F6" s="249"/>
      <c r="G6" s="382">
        <f t="shared" si="0"/>
        <v>0</v>
      </c>
      <c r="H6" s="383">
        <v>0</v>
      </c>
      <c r="I6" s="65"/>
      <c r="J6" s="16"/>
      <c r="K6" s="16"/>
      <c r="L6" s="124"/>
      <c r="M6" s="125"/>
      <c r="N6" s="125"/>
      <c r="O6" s="8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2">
      <c r="A7" s="247" t="s">
        <v>64</v>
      </c>
      <c r="B7" s="245" t="s">
        <v>65</v>
      </c>
      <c r="C7" s="1">
        <v>15.09</v>
      </c>
      <c r="D7" s="232"/>
      <c r="E7" s="231"/>
      <c r="F7" s="231"/>
      <c r="G7" s="384">
        <f t="shared" si="0"/>
        <v>0</v>
      </c>
      <c r="H7" s="385">
        <v>0</v>
      </c>
      <c r="I7" s="65"/>
      <c r="J7" s="16"/>
      <c r="K7" s="16"/>
      <c r="L7" s="124"/>
      <c r="M7" s="125"/>
      <c r="N7" s="125"/>
      <c r="O7" s="8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x14ac:dyDescent="0.2">
      <c r="A8" s="247" t="s">
        <v>66</v>
      </c>
      <c r="B8" s="263" t="s">
        <v>34</v>
      </c>
      <c r="C8" s="154">
        <v>8.49</v>
      </c>
      <c r="D8" s="235"/>
      <c r="E8" s="249"/>
      <c r="F8" s="249"/>
      <c r="G8" s="382">
        <f t="shared" si="0"/>
        <v>0</v>
      </c>
      <c r="H8" s="383">
        <v>0</v>
      </c>
      <c r="I8" s="65"/>
      <c r="J8" s="16"/>
      <c r="K8" s="16"/>
      <c r="L8" s="124"/>
      <c r="M8" s="125"/>
      <c r="N8" s="125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x14ac:dyDescent="0.2">
      <c r="A9" s="247" t="s">
        <v>67</v>
      </c>
      <c r="B9" s="245" t="s">
        <v>68</v>
      </c>
      <c r="C9" s="4">
        <v>6.23</v>
      </c>
      <c r="D9" s="386"/>
      <c r="E9" s="2"/>
      <c r="F9" s="2"/>
      <c r="G9" s="384">
        <f t="shared" si="0"/>
        <v>0</v>
      </c>
      <c r="H9" s="387">
        <v>0</v>
      </c>
      <c r="I9" s="65"/>
      <c r="J9" s="16"/>
      <c r="K9" s="16"/>
      <c r="L9" s="124"/>
      <c r="M9" s="125"/>
      <c r="N9" s="125"/>
      <c r="O9" s="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2">
      <c r="A10" s="247" t="s">
        <v>69</v>
      </c>
      <c r="B10" s="263" t="s">
        <v>70</v>
      </c>
      <c r="C10" s="154">
        <v>8.2799999999999994</v>
      </c>
      <c r="D10" s="235"/>
      <c r="E10" s="249"/>
      <c r="F10" s="249"/>
      <c r="G10" s="382">
        <f t="shared" si="0"/>
        <v>0</v>
      </c>
      <c r="H10" s="383">
        <v>0</v>
      </c>
      <c r="I10" s="65"/>
      <c r="J10" s="16"/>
      <c r="K10" s="16"/>
      <c r="L10" s="124"/>
      <c r="M10" s="125"/>
      <c r="N10" s="125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x14ac:dyDescent="0.2">
      <c r="A11" s="247" t="s">
        <v>71</v>
      </c>
      <c r="B11" s="245" t="s">
        <v>72</v>
      </c>
      <c r="C11" s="1">
        <v>3.66</v>
      </c>
      <c r="D11" s="386"/>
      <c r="E11" s="2"/>
      <c r="F11" s="2"/>
      <c r="G11" s="384">
        <f t="shared" si="0"/>
        <v>0</v>
      </c>
      <c r="H11" s="387">
        <v>0</v>
      </c>
      <c r="I11" s="65"/>
      <c r="J11" s="16"/>
      <c r="K11" s="16"/>
      <c r="L11" s="124"/>
      <c r="M11" s="125"/>
      <c r="N11" s="125"/>
      <c r="O11" s="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x14ac:dyDescent="0.2">
      <c r="A12" s="247" t="s">
        <v>73</v>
      </c>
      <c r="B12" s="263" t="s">
        <v>74</v>
      </c>
      <c r="C12" s="154">
        <v>11.44</v>
      </c>
      <c r="D12" s="235"/>
      <c r="E12" s="249"/>
      <c r="F12" s="249"/>
      <c r="G12" s="382">
        <f t="shared" si="0"/>
        <v>0</v>
      </c>
      <c r="H12" s="383">
        <v>0</v>
      </c>
      <c r="I12" s="65"/>
      <c r="J12" s="16"/>
      <c r="K12" s="16"/>
      <c r="L12" s="124"/>
      <c r="M12" s="125"/>
      <c r="N12" s="125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x14ac:dyDescent="0.2">
      <c r="A13" s="247" t="s">
        <v>75</v>
      </c>
      <c r="B13" s="245" t="s">
        <v>76</v>
      </c>
      <c r="C13" s="1">
        <v>1.99</v>
      </c>
      <c r="D13" s="386"/>
      <c r="E13" s="2"/>
      <c r="F13" s="2"/>
      <c r="G13" s="384">
        <f t="shared" si="0"/>
        <v>0</v>
      </c>
      <c r="H13" s="387">
        <v>0</v>
      </c>
      <c r="I13" s="65"/>
      <c r="J13" s="16"/>
      <c r="K13" s="16"/>
      <c r="L13" s="124"/>
      <c r="M13" s="125"/>
      <c r="N13" s="125"/>
      <c r="O13" s="8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x14ac:dyDescent="0.2">
      <c r="A14" s="247" t="s">
        <v>77</v>
      </c>
      <c r="B14" s="263" t="s">
        <v>78</v>
      </c>
      <c r="C14" s="154">
        <v>4.03</v>
      </c>
      <c r="D14" s="235"/>
      <c r="E14" s="249"/>
      <c r="F14" s="249"/>
      <c r="G14" s="382">
        <f t="shared" si="0"/>
        <v>0</v>
      </c>
      <c r="H14" s="383">
        <v>0</v>
      </c>
      <c r="I14" s="65"/>
      <c r="J14" s="16"/>
      <c r="K14" s="16"/>
      <c r="L14" s="124"/>
      <c r="M14" s="125"/>
      <c r="N14" s="125"/>
      <c r="O14" s="8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x14ac:dyDescent="0.2">
      <c r="A15" s="247" t="s">
        <v>79</v>
      </c>
      <c r="B15" s="245" t="s">
        <v>80</v>
      </c>
      <c r="C15" s="4">
        <v>34.28</v>
      </c>
      <c r="D15" s="232"/>
      <c r="E15" s="232"/>
      <c r="F15" s="231"/>
      <c r="G15" s="384">
        <f t="shared" si="0"/>
        <v>0</v>
      </c>
      <c r="H15" s="385">
        <v>0</v>
      </c>
      <c r="I15" s="65"/>
      <c r="J15" s="126"/>
      <c r="K15" s="16"/>
      <c r="L15" s="124"/>
      <c r="M15" s="125"/>
      <c r="N15" s="125"/>
      <c r="O15" s="8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x14ac:dyDescent="0.2">
      <c r="A16" s="247" t="s">
        <v>81</v>
      </c>
      <c r="B16" s="263" t="s">
        <v>82</v>
      </c>
      <c r="C16" s="154">
        <v>43.77</v>
      </c>
      <c r="D16" s="235"/>
      <c r="E16" s="235"/>
      <c r="F16" s="249"/>
      <c r="G16" s="382">
        <f t="shared" si="0"/>
        <v>0</v>
      </c>
      <c r="H16" s="383">
        <v>0</v>
      </c>
      <c r="I16" s="65"/>
      <c r="J16" s="126"/>
      <c r="K16" s="16"/>
      <c r="L16" s="124"/>
      <c r="M16" s="125"/>
      <c r="N16" s="125"/>
      <c r="O16" s="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6" x14ac:dyDescent="0.2">
      <c r="A17" s="247" t="s">
        <v>83</v>
      </c>
      <c r="B17" s="245" t="s">
        <v>84</v>
      </c>
      <c r="C17" s="1">
        <v>7.84</v>
      </c>
      <c r="D17" s="386"/>
      <c r="E17" s="2"/>
      <c r="F17" s="2"/>
      <c r="G17" s="384">
        <f t="shared" si="0"/>
        <v>0</v>
      </c>
      <c r="H17" s="387">
        <v>0</v>
      </c>
      <c r="I17" s="65"/>
      <c r="J17" s="16"/>
      <c r="K17" s="16"/>
      <c r="L17" s="124"/>
      <c r="M17" s="125"/>
      <c r="N17" s="125"/>
      <c r="O17" s="8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1:36" x14ac:dyDescent="0.2">
      <c r="A18" s="247" t="s">
        <v>85</v>
      </c>
      <c r="B18" s="263" t="s">
        <v>86</v>
      </c>
      <c r="C18" s="388">
        <v>78.91</v>
      </c>
      <c r="D18" s="235"/>
      <c r="E18" s="235"/>
      <c r="F18" s="235"/>
      <c r="G18" s="382">
        <f t="shared" si="0"/>
        <v>0</v>
      </c>
      <c r="H18" s="383">
        <v>0</v>
      </c>
      <c r="I18" s="389"/>
      <c r="J18" s="126"/>
      <c r="K18" s="126"/>
      <c r="L18" s="124"/>
      <c r="M18" s="390"/>
      <c r="N18" s="390"/>
      <c r="O18" s="391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6" x14ac:dyDescent="0.2">
      <c r="A19" s="247" t="s">
        <v>87</v>
      </c>
      <c r="B19" s="245" t="s">
        <v>88</v>
      </c>
      <c r="C19" s="4">
        <v>2.2999999999999998</v>
      </c>
      <c r="D19" s="232"/>
      <c r="E19" s="231"/>
      <c r="F19" s="231"/>
      <c r="G19" s="384">
        <f t="shared" si="0"/>
        <v>0</v>
      </c>
      <c r="H19" s="385">
        <v>0</v>
      </c>
      <c r="I19" s="65"/>
      <c r="J19" s="16"/>
      <c r="K19" s="16"/>
      <c r="L19" s="124"/>
      <c r="M19" s="125"/>
      <c r="N19" s="125"/>
      <c r="O19" s="8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6" x14ac:dyDescent="0.2">
      <c r="A20" s="247" t="s">
        <v>89</v>
      </c>
      <c r="B20" s="263" t="s">
        <v>90</v>
      </c>
      <c r="C20" s="154">
        <v>3.01</v>
      </c>
      <c r="D20" s="235"/>
      <c r="E20" s="249"/>
      <c r="F20" s="249"/>
      <c r="G20" s="382">
        <f t="shared" si="0"/>
        <v>0</v>
      </c>
      <c r="H20" s="383">
        <v>0</v>
      </c>
      <c r="I20" s="65"/>
      <c r="J20" s="16"/>
      <c r="K20" s="16"/>
      <c r="L20" s="124"/>
      <c r="M20" s="125"/>
      <c r="N20" s="125"/>
      <c r="O20" s="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6" ht="13.5" thickBot="1" x14ac:dyDescent="0.25">
      <c r="A21" s="276" t="s">
        <v>91</v>
      </c>
      <c r="B21" s="291" t="s">
        <v>92</v>
      </c>
      <c r="C21" s="392">
        <v>0.02</v>
      </c>
      <c r="D21" s="393"/>
      <c r="E21" s="269"/>
      <c r="F21" s="269"/>
      <c r="G21" s="394">
        <v>0</v>
      </c>
      <c r="H21" s="395">
        <v>0</v>
      </c>
      <c r="I21" s="17"/>
      <c r="J21" s="17"/>
      <c r="K21" s="17"/>
      <c r="L21" s="17"/>
      <c r="M21" s="17"/>
      <c r="N21" s="17"/>
      <c r="O21" s="17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1:36" ht="13.5" thickBot="1" x14ac:dyDescent="0.25">
      <c r="A22" s="180"/>
      <c r="B22" s="178"/>
      <c r="C22" s="179"/>
      <c r="D22" s="396"/>
      <c r="E22" s="17"/>
      <c r="F22" s="17"/>
      <c r="G22" s="397"/>
      <c r="H22" s="398"/>
      <c r="I22" s="17"/>
      <c r="J22" s="17"/>
      <c r="K22" s="17"/>
      <c r="L22" s="17"/>
      <c r="M22" s="17"/>
      <c r="N22" s="17"/>
      <c r="O22" s="17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1:36" s="7" customFormat="1" ht="13.5" thickBot="1" x14ac:dyDescent="0.25">
      <c r="A23" s="44"/>
      <c r="B23" s="69" t="s">
        <v>53</v>
      </c>
      <c r="C23" s="69">
        <f>SUM(C4:C22)</f>
        <v>274.86999999999995</v>
      </c>
      <c r="D23" s="399"/>
      <c r="E23" s="41"/>
      <c r="F23" s="41"/>
      <c r="G23" s="175">
        <f>SUM(G4:G20)</f>
        <v>0</v>
      </c>
      <c r="H23" s="177">
        <f>G23/C23</f>
        <v>0</v>
      </c>
      <c r="I23"/>
      <c r="J23"/>
      <c r="K23"/>
      <c r="L23" s="129"/>
      <c r="M23" s="115"/>
      <c r="N23" s="115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</row>
    <row r="24" spans="1:36" x14ac:dyDescent="0.2">
      <c r="A24" s="9"/>
      <c r="B24" s="9"/>
      <c r="C24" s="9"/>
      <c r="D24" s="400"/>
      <c r="E24" s="9"/>
      <c r="F24" s="9"/>
      <c r="G24" s="397"/>
      <c r="H24" s="398"/>
      <c r="I24" s="12"/>
      <c r="J24" s="9"/>
      <c r="K24" s="9"/>
      <c r="L24" s="75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6" spans="1:36" x14ac:dyDescent="0.2">
      <c r="D26" s="400"/>
      <c r="E26" s="9"/>
      <c r="F26" s="9"/>
      <c r="G26" s="397"/>
      <c r="H26" s="398"/>
      <c r="I26" s="12"/>
      <c r="J26" s="9"/>
      <c r="K26" s="9"/>
      <c r="L26" s="75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</row>
    <row r="27" spans="1:36" x14ac:dyDescent="0.2">
      <c r="D27" s="400"/>
      <c r="E27" s="9"/>
      <c r="F27" s="9"/>
      <c r="G27" s="397"/>
      <c r="H27" s="398"/>
      <c r="I27" s="12"/>
      <c r="J27" s="9"/>
      <c r="K27" s="9"/>
      <c r="L27" s="75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6" x14ac:dyDescent="0.2">
      <c r="A28" s="9"/>
      <c r="B28" s="9"/>
      <c r="C28" s="9"/>
      <c r="D28" s="400"/>
      <c r="E28" s="9"/>
      <c r="F28" s="9"/>
      <c r="G28" s="397"/>
      <c r="H28" s="398"/>
      <c r="I28" s="12"/>
      <c r="J28" s="9"/>
      <c r="K28" s="9"/>
      <c r="L28" s="75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 x14ac:dyDescent="0.2">
      <c r="A29" s="9"/>
      <c r="B29" s="9"/>
      <c r="C29" s="9"/>
      <c r="D29" s="400"/>
      <c r="E29" s="9"/>
      <c r="F29" s="9"/>
      <c r="G29" s="397"/>
      <c r="H29" s="398"/>
      <c r="I29" s="12"/>
      <c r="J29" s="9"/>
      <c r="K29" s="9"/>
      <c r="L29" s="75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6" x14ac:dyDescent="0.2">
      <c r="A30" s="9"/>
      <c r="B30" s="9"/>
      <c r="C30" s="9"/>
      <c r="D30" s="400"/>
      <c r="E30" s="9"/>
      <c r="F30" s="9"/>
      <c r="G30" s="397"/>
      <c r="H30" s="398"/>
      <c r="I30" s="12"/>
      <c r="J30" s="9"/>
      <c r="K30" s="9"/>
      <c r="L30" s="75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 x14ac:dyDescent="0.2">
      <c r="A31" s="9"/>
      <c r="B31" s="9"/>
      <c r="C31" s="9"/>
      <c r="D31" s="400"/>
      <c r="E31" s="9"/>
      <c r="F31" s="9"/>
      <c r="G31" s="397"/>
      <c r="H31" s="398"/>
      <c r="I31" s="12"/>
      <c r="J31" s="9"/>
      <c r="K31" s="9"/>
      <c r="L31" s="75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36" x14ac:dyDescent="0.2">
      <c r="A32" s="9"/>
      <c r="B32" s="9"/>
      <c r="C32" s="9"/>
      <c r="D32" s="400"/>
      <c r="E32" s="9"/>
      <c r="F32" s="9"/>
      <c r="G32" s="397"/>
      <c r="H32" s="398"/>
      <c r="I32" s="12"/>
      <c r="J32" s="9"/>
      <c r="K32" s="9"/>
      <c r="L32" s="75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1:36" x14ac:dyDescent="0.2">
      <c r="A33" s="9"/>
      <c r="B33" s="9"/>
      <c r="C33" s="9"/>
      <c r="D33" s="400"/>
      <c r="E33" s="9"/>
      <c r="F33" s="9"/>
      <c r="G33" s="397"/>
      <c r="H33" s="398"/>
      <c r="I33" s="12"/>
      <c r="J33" s="9"/>
      <c r="K33" s="9"/>
      <c r="L33" s="75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1:36" x14ac:dyDescent="0.2">
      <c r="A34" s="9"/>
      <c r="B34" s="9"/>
      <c r="C34" s="9"/>
      <c r="D34" s="400"/>
      <c r="E34" s="9"/>
      <c r="F34" s="9"/>
      <c r="G34" s="397"/>
      <c r="H34" s="398"/>
      <c r="I34" s="12"/>
      <c r="J34" s="9"/>
      <c r="K34" s="9"/>
      <c r="L34" s="75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1:36" x14ac:dyDescent="0.2">
      <c r="A35" s="9"/>
      <c r="B35" s="9"/>
      <c r="C35" s="9"/>
      <c r="D35" s="400"/>
      <c r="E35" s="9"/>
      <c r="F35" s="9"/>
      <c r="G35" s="397"/>
      <c r="H35" s="398"/>
      <c r="I35" s="12"/>
      <c r="J35" s="9"/>
      <c r="K35" s="9"/>
      <c r="L35" s="75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1:36" x14ac:dyDescent="0.2">
      <c r="A36" s="9"/>
      <c r="B36" s="9"/>
      <c r="C36" s="9"/>
      <c r="D36" s="400"/>
      <c r="E36" s="9"/>
      <c r="F36" s="9"/>
      <c r="G36" s="397"/>
      <c r="H36" s="398"/>
      <c r="I36" s="12"/>
      <c r="J36" s="9"/>
      <c r="K36" s="9"/>
      <c r="L36" s="75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:36" x14ac:dyDescent="0.2">
      <c r="A37" s="9"/>
      <c r="B37" s="9"/>
      <c r="C37" s="9"/>
      <c r="D37" s="400"/>
      <c r="E37" s="9"/>
      <c r="F37" s="9"/>
      <c r="G37" s="397"/>
      <c r="H37" s="398"/>
      <c r="I37" s="12"/>
      <c r="J37" s="9"/>
      <c r="K37" s="9"/>
      <c r="L37" s="75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1:36" x14ac:dyDescent="0.2">
      <c r="A38" s="9"/>
      <c r="B38" s="9"/>
      <c r="C38" s="9"/>
      <c r="D38" s="400"/>
      <c r="E38" s="9"/>
      <c r="F38" s="9"/>
      <c r="G38" s="397"/>
      <c r="H38" s="398"/>
      <c r="I38" s="12"/>
      <c r="J38" s="9"/>
      <c r="K38" s="9"/>
      <c r="L38" s="75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1:36" x14ac:dyDescent="0.2">
      <c r="A39" s="9"/>
      <c r="B39" s="9"/>
      <c r="C39" s="9"/>
      <c r="D39" s="400"/>
      <c r="E39" s="9"/>
      <c r="F39" s="9"/>
      <c r="G39" s="397"/>
      <c r="H39" s="398"/>
      <c r="I39" s="12"/>
      <c r="J39" s="9"/>
      <c r="K39" s="9"/>
      <c r="L39" s="75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1:36" x14ac:dyDescent="0.2">
      <c r="A40" s="9"/>
      <c r="B40" s="9"/>
      <c r="C40" s="9"/>
      <c r="D40" s="400"/>
      <c r="E40" s="9"/>
      <c r="F40" s="9"/>
      <c r="G40" s="397"/>
      <c r="H40" s="398"/>
      <c r="I40" s="12"/>
      <c r="J40" s="9"/>
      <c r="K40" s="9"/>
      <c r="L40" s="75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1:36" x14ac:dyDescent="0.2">
      <c r="A41" s="9"/>
      <c r="B41" s="9"/>
      <c r="C41" s="9"/>
      <c r="D41" s="400"/>
      <c r="E41" s="9"/>
      <c r="F41" s="9"/>
      <c r="G41" s="397"/>
      <c r="H41" s="398"/>
      <c r="I41" s="12"/>
      <c r="J41" s="9"/>
      <c r="K41" s="9"/>
      <c r="L41" s="75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3" spans="1:36" x14ac:dyDescent="0.2">
      <c r="A43" s="9"/>
      <c r="B43" s="9"/>
      <c r="C43" s="9"/>
      <c r="D43" s="400"/>
      <c r="E43" s="9"/>
      <c r="F43" s="9"/>
      <c r="G43" s="397"/>
      <c r="H43" s="398"/>
      <c r="I43" s="12"/>
      <c r="J43" s="9"/>
      <c r="K43" s="9"/>
      <c r="L43" s="75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spans="1:36" x14ac:dyDescent="0.2">
      <c r="A44" s="9"/>
      <c r="B44" s="9"/>
      <c r="C44" s="9"/>
      <c r="D44" s="400"/>
      <c r="E44" s="9"/>
      <c r="F44" s="9"/>
      <c r="G44" s="397"/>
      <c r="H44" s="398"/>
      <c r="I44" s="12"/>
      <c r="J44" s="9"/>
      <c r="K44" s="9"/>
      <c r="L44" s="75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</row>
    <row r="45" spans="1:36" x14ac:dyDescent="0.2">
      <c r="A45" s="9"/>
      <c r="B45" s="9"/>
      <c r="C45" s="9"/>
      <c r="D45" s="400"/>
      <c r="E45" s="9"/>
      <c r="F45" s="9"/>
      <c r="G45" s="397"/>
      <c r="H45" s="398"/>
      <c r="I45" s="12"/>
      <c r="J45" s="9"/>
      <c r="K45" s="9"/>
      <c r="L45" s="75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</row>
    <row r="46" spans="1:36" x14ac:dyDescent="0.2">
      <c r="A46" s="9"/>
      <c r="B46" s="9"/>
      <c r="C46" s="9"/>
      <c r="D46" s="400"/>
      <c r="E46" s="9"/>
      <c r="F46" s="9"/>
      <c r="G46" s="397"/>
      <c r="H46" s="398"/>
      <c r="I46" s="12"/>
      <c r="J46" s="9"/>
      <c r="K46" s="9"/>
      <c r="L46" s="75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</row>
    <row r="47" spans="1:36" x14ac:dyDescent="0.2">
      <c r="A47" s="9"/>
      <c r="B47" s="9"/>
      <c r="C47" s="9"/>
      <c r="D47" s="400"/>
      <c r="E47" s="9"/>
      <c r="F47" s="9"/>
      <c r="G47" s="397"/>
      <c r="H47" s="398"/>
      <c r="I47" s="12"/>
      <c r="J47" s="9"/>
      <c r="K47" s="9"/>
      <c r="L47" s="75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</row>
    <row r="48" spans="1:36" x14ac:dyDescent="0.2">
      <c r="A48" s="9"/>
      <c r="B48" s="9"/>
      <c r="C48" s="9"/>
      <c r="D48" s="400"/>
      <c r="E48" s="9"/>
      <c r="F48" s="9"/>
      <c r="G48" s="397"/>
      <c r="H48" s="398"/>
      <c r="I48" s="12"/>
      <c r="J48" s="9"/>
      <c r="K48" s="9"/>
      <c r="L48" s="75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spans="1:30" x14ac:dyDescent="0.2">
      <c r="A49" s="9"/>
      <c r="B49" s="9"/>
      <c r="C49" s="9"/>
      <c r="D49" s="400"/>
      <c r="E49" s="9"/>
      <c r="F49" s="9"/>
      <c r="G49" s="397"/>
      <c r="H49" s="398"/>
      <c r="I49" s="12"/>
      <c r="J49" s="9"/>
      <c r="K49" s="9"/>
      <c r="L49" s="75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</row>
    <row r="50" spans="1:30" x14ac:dyDescent="0.2">
      <c r="A50" s="9"/>
      <c r="B50" s="9"/>
      <c r="C50" s="9"/>
      <c r="D50" s="400"/>
      <c r="E50" s="9"/>
      <c r="F50" s="9"/>
      <c r="G50" s="397"/>
      <c r="H50" s="398"/>
      <c r="I50" s="12"/>
      <c r="J50" s="9"/>
      <c r="K50" s="9"/>
      <c r="L50" s="75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</row>
    <row r="51" spans="1:30" x14ac:dyDescent="0.2">
      <c r="A51" s="9"/>
      <c r="B51" s="9"/>
      <c r="C51" s="9"/>
      <c r="D51" s="400"/>
      <c r="E51" s="9"/>
      <c r="F51" s="9"/>
      <c r="G51" s="397"/>
      <c r="H51" s="398"/>
      <c r="I51" s="12"/>
      <c r="J51" s="9"/>
      <c r="K51" s="9"/>
      <c r="L51" s="75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</row>
    <row r="52" spans="1:30" x14ac:dyDescent="0.2">
      <c r="A52" s="9"/>
      <c r="B52" s="9"/>
      <c r="C52" s="9"/>
      <c r="D52" s="400"/>
      <c r="E52" s="9"/>
      <c r="F52" s="9"/>
      <c r="G52" s="397"/>
      <c r="H52" s="398"/>
      <c r="I52" s="12"/>
      <c r="J52" s="9"/>
      <c r="K52" s="9"/>
      <c r="L52" s="75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</row>
  </sheetData>
  <mergeCells count="3">
    <mergeCell ref="A1:H1"/>
    <mergeCell ref="A2:H2"/>
    <mergeCell ref="I2:O2"/>
  </mergeCells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28"/>
  <sheetViews>
    <sheetView workbookViewId="0">
      <pane ySplit="3" topLeftCell="A4" activePane="bottomLeft" state="frozen"/>
      <selection pane="bottomLeft" activeCell="A2" sqref="A2:H2"/>
    </sheetView>
  </sheetViews>
  <sheetFormatPr defaultColWidth="8.7109375" defaultRowHeight="21.6" customHeight="1" x14ac:dyDescent="0.2"/>
  <cols>
    <col min="1" max="1" width="8.7109375" customWidth="1"/>
    <col min="2" max="2" width="12.42578125" customWidth="1"/>
    <col min="3" max="3" width="6.42578125" customWidth="1"/>
    <col min="4" max="4" width="11.28515625" style="16" customWidth="1"/>
    <col min="5" max="6" width="11.7109375" customWidth="1"/>
    <col min="7" max="7" width="10.28515625" style="61" customWidth="1"/>
    <col min="8" max="8" width="11.28515625" customWidth="1"/>
    <col min="9" max="10" width="10.5703125" customWidth="1"/>
    <col min="11" max="11" width="11.28515625" customWidth="1"/>
    <col min="12" max="12" width="10.28515625" customWidth="1"/>
    <col min="13" max="13" width="11.5703125" customWidth="1"/>
    <col min="14" max="14" width="9.5703125" customWidth="1"/>
    <col min="15" max="15" width="10.5703125" customWidth="1"/>
    <col min="16" max="16" width="11.28515625" customWidth="1"/>
    <col min="17" max="17" width="7.28515625" customWidth="1"/>
  </cols>
  <sheetData>
    <row r="1" spans="1:34" ht="21" thickBot="1" x14ac:dyDescent="0.35">
      <c r="A1" s="404" t="s">
        <v>93</v>
      </c>
      <c r="B1" s="405"/>
      <c r="C1" s="405"/>
      <c r="D1" s="405"/>
      <c r="E1" s="405"/>
      <c r="F1" s="405"/>
      <c r="G1" s="405"/>
      <c r="H1" s="406"/>
      <c r="I1" s="139"/>
      <c r="J1" s="139"/>
      <c r="K1" s="139"/>
      <c r="L1" s="139"/>
      <c r="M1" s="139"/>
      <c r="N1" s="139"/>
      <c r="O1" s="139"/>
      <c r="P1" s="56"/>
      <c r="Q1" s="57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ht="21" thickBot="1" x14ac:dyDescent="0.35">
      <c r="A2" s="404" t="s">
        <v>94</v>
      </c>
      <c r="B2" s="405"/>
      <c r="C2" s="405"/>
      <c r="D2" s="405"/>
      <c r="E2" s="405"/>
      <c r="F2" s="405"/>
      <c r="G2" s="405"/>
      <c r="H2" s="406"/>
      <c r="I2" s="417"/>
      <c r="J2" s="417"/>
      <c r="K2" s="417"/>
      <c r="L2" s="417"/>
      <c r="M2" s="417"/>
      <c r="N2" s="417"/>
      <c r="O2" s="417"/>
      <c r="P2" s="56"/>
      <c r="Q2" s="56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ht="51" customHeight="1" thickBot="1" x14ac:dyDescent="0.25">
      <c r="A3" s="78" t="s">
        <v>1</v>
      </c>
      <c r="B3" s="79" t="s">
        <v>2</v>
      </c>
      <c r="C3" s="79" t="s">
        <v>3</v>
      </c>
      <c r="D3" s="80" t="s">
        <v>4</v>
      </c>
      <c r="E3" s="79" t="s">
        <v>5</v>
      </c>
      <c r="F3" s="79" t="s">
        <v>6</v>
      </c>
      <c r="G3" s="81" t="s">
        <v>56</v>
      </c>
      <c r="H3" s="140" t="s">
        <v>95</v>
      </c>
      <c r="I3" s="131"/>
      <c r="J3" s="122"/>
      <c r="K3" s="122"/>
      <c r="L3" s="122"/>
      <c r="M3" s="122"/>
      <c r="N3" s="122"/>
      <c r="O3" s="122"/>
      <c r="P3" s="58"/>
      <c r="Q3" s="22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ht="12.75" customHeight="1" x14ac:dyDescent="0.2">
      <c r="A4" s="278" t="s">
        <v>96</v>
      </c>
      <c r="B4" s="281" t="s">
        <v>97</v>
      </c>
      <c r="C4" s="251">
        <v>0.25</v>
      </c>
      <c r="D4" s="252"/>
      <c r="E4" s="252"/>
      <c r="F4" s="252"/>
      <c r="G4" s="253">
        <f>H4*C4</f>
        <v>0</v>
      </c>
      <c r="H4" s="260">
        <v>0</v>
      </c>
      <c r="I4" s="55"/>
      <c r="J4" s="16"/>
      <c r="K4" s="16"/>
      <c r="L4" s="35"/>
      <c r="M4" s="125"/>
      <c r="N4" s="125"/>
      <c r="O4" s="8"/>
      <c r="P4" s="5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</row>
    <row r="5" spans="1:34" ht="12.75" customHeight="1" x14ac:dyDescent="0.2">
      <c r="A5" s="279" t="s">
        <v>98</v>
      </c>
      <c r="B5" s="277" t="s">
        <v>24</v>
      </c>
      <c r="C5" s="254">
        <v>30.89</v>
      </c>
      <c r="D5" s="255"/>
      <c r="E5" s="255"/>
      <c r="F5" s="255"/>
      <c r="G5" s="256">
        <f>H5*C5</f>
        <v>0</v>
      </c>
      <c r="H5" s="261">
        <v>0</v>
      </c>
      <c r="I5" s="55"/>
      <c r="J5" s="16"/>
      <c r="K5" s="16"/>
      <c r="L5" s="35"/>
      <c r="M5" s="125"/>
      <c r="N5" s="125"/>
      <c r="O5" s="8"/>
      <c r="P5" s="5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spans="1:34" ht="12.75" customHeight="1" x14ac:dyDescent="0.2">
      <c r="A6" s="279" t="s">
        <v>99</v>
      </c>
      <c r="B6" s="292" t="s">
        <v>100</v>
      </c>
      <c r="C6" s="240">
        <v>66.34</v>
      </c>
      <c r="D6" s="241"/>
      <c r="E6" s="241"/>
      <c r="F6" s="241"/>
      <c r="G6" s="242">
        <f>H6*C6</f>
        <v>0</v>
      </c>
      <c r="H6" s="243">
        <v>0</v>
      </c>
      <c r="I6" s="55"/>
      <c r="J6" s="16"/>
      <c r="K6" s="16"/>
      <c r="L6" s="35"/>
      <c r="M6" s="125"/>
      <c r="N6" s="125"/>
      <c r="O6" s="8"/>
      <c r="P6" s="5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12.75" customHeight="1" x14ac:dyDescent="0.2">
      <c r="A7" s="279" t="s">
        <v>101</v>
      </c>
      <c r="B7" s="292" t="s">
        <v>102</v>
      </c>
      <c r="C7" s="240">
        <v>18.54</v>
      </c>
      <c r="D7" s="241"/>
      <c r="E7" s="241"/>
      <c r="F7" s="241"/>
      <c r="G7" s="242">
        <f>H7*C7</f>
        <v>0</v>
      </c>
      <c r="H7" s="243">
        <v>0</v>
      </c>
      <c r="I7" s="55"/>
      <c r="J7" s="16"/>
      <c r="K7" s="16"/>
      <c r="L7" s="35"/>
      <c r="M7" s="125"/>
      <c r="N7" s="125"/>
      <c r="O7" s="8"/>
      <c r="P7" s="5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34" ht="12.75" customHeight="1" thickBot="1" x14ac:dyDescent="0.25">
      <c r="A8" s="280" t="s">
        <v>103</v>
      </c>
      <c r="B8" s="282" t="s">
        <v>104</v>
      </c>
      <c r="C8" s="257">
        <v>13.73</v>
      </c>
      <c r="D8" s="258"/>
      <c r="E8" s="258"/>
      <c r="F8" s="258"/>
      <c r="G8" s="259">
        <f>H8*C8</f>
        <v>0</v>
      </c>
      <c r="H8" s="262">
        <v>0</v>
      </c>
      <c r="I8" s="55"/>
      <c r="J8" s="16"/>
      <c r="K8" s="16"/>
      <c r="L8" s="35"/>
      <c r="M8" s="125"/>
      <c r="N8" s="125"/>
      <c r="O8" s="8"/>
      <c r="P8" s="5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1:34" s="63" customFormat="1" ht="12.75" customHeight="1" thickBot="1" x14ac:dyDescent="0.25">
      <c r="A9" s="137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</row>
    <row r="10" spans="1:34" ht="12.75" customHeight="1" thickBot="1" x14ac:dyDescent="0.25">
      <c r="A10" s="103"/>
      <c r="B10" s="104" t="s">
        <v>105</v>
      </c>
      <c r="C10" s="102">
        <f>SUM(C5:C8)</f>
        <v>129.5</v>
      </c>
      <c r="D10" s="60"/>
      <c r="E10" s="41"/>
      <c r="F10" s="41"/>
      <c r="G10" s="100">
        <f>SUM(G5:G8)</f>
        <v>0</v>
      </c>
      <c r="H10" s="101">
        <f>G10/C10</f>
        <v>0</v>
      </c>
      <c r="I10" s="418"/>
      <c r="J10" s="418"/>
      <c r="K10" s="418"/>
      <c r="L10" s="31"/>
      <c r="M10" s="115"/>
      <c r="N10" s="115"/>
      <c r="O10" s="9"/>
      <c r="P10" s="26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4" ht="21.6" customHeight="1" x14ac:dyDescent="0.2">
      <c r="A11" s="9"/>
      <c r="B11" s="9"/>
      <c r="C11" s="9"/>
      <c r="D11" s="12"/>
      <c r="E11" s="9"/>
      <c r="F11" s="9"/>
      <c r="G11" s="5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21.6" customHeight="1" x14ac:dyDescent="0.2">
      <c r="A12" s="9"/>
      <c r="B12" s="9"/>
      <c r="C12" s="9"/>
      <c r="D12" s="12"/>
      <c r="E12" s="9"/>
      <c r="F12" s="9"/>
      <c r="G12" s="59"/>
      <c r="H12" s="9"/>
      <c r="I12" s="9"/>
      <c r="J12" s="9" t="s">
        <v>13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34" ht="21.6" customHeight="1" x14ac:dyDescent="0.2">
      <c r="A13" s="9"/>
      <c r="B13" s="9"/>
      <c r="C13" s="9"/>
      <c r="D13" s="12"/>
      <c r="E13" s="9"/>
      <c r="F13" s="9"/>
      <c r="G13" s="5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</row>
    <row r="14" spans="1:34" ht="21.6" customHeight="1" x14ac:dyDescent="0.2">
      <c r="A14" s="9"/>
      <c r="B14" s="9"/>
      <c r="C14" s="9"/>
      <c r="D14" s="12"/>
      <c r="E14" s="9"/>
      <c r="F14" s="9"/>
      <c r="G14" s="5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</row>
    <row r="15" spans="1:34" ht="21.6" customHeight="1" x14ac:dyDescent="0.2">
      <c r="A15" s="9"/>
      <c r="B15" s="9"/>
      <c r="C15" s="9"/>
      <c r="D15" s="12"/>
      <c r="E15" s="9"/>
      <c r="F15" s="9"/>
      <c r="G15" s="5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</row>
    <row r="16" spans="1:34" ht="21.6" customHeight="1" x14ac:dyDescent="0.2">
      <c r="A16" s="9"/>
      <c r="B16" s="9"/>
      <c r="C16" s="9"/>
      <c r="D16" s="12"/>
      <c r="E16" s="9"/>
      <c r="F16" s="9"/>
      <c r="G16" s="5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</row>
    <row r="17" spans="1:34" ht="21.6" customHeight="1" x14ac:dyDescent="0.2">
      <c r="A17" s="9"/>
      <c r="B17" s="9"/>
      <c r="C17" s="9"/>
      <c r="D17" s="12"/>
      <c r="E17" s="9"/>
      <c r="F17" s="9"/>
      <c r="G17" s="5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</row>
    <row r="18" spans="1:34" ht="21.6" customHeight="1" x14ac:dyDescent="0.2">
      <c r="A18" s="9"/>
      <c r="B18" s="9"/>
      <c r="C18" s="9"/>
      <c r="D18" s="12"/>
      <c r="E18" s="9"/>
      <c r="F18" s="9"/>
      <c r="G18" s="5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</row>
    <row r="19" spans="1:34" ht="21.6" customHeight="1" x14ac:dyDescent="0.2">
      <c r="A19" s="9"/>
      <c r="B19" s="9"/>
      <c r="C19" s="9"/>
      <c r="D19" s="12"/>
      <c r="E19" s="9"/>
      <c r="F19" s="9"/>
      <c r="G19" s="5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</row>
    <row r="20" spans="1:34" ht="21.6" customHeight="1" x14ac:dyDescent="0.2">
      <c r="A20" s="9"/>
      <c r="B20" s="9"/>
      <c r="C20" s="9"/>
      <c r="D20" s="12"/>
      <c r="E20" s="9"/>
      <c r="F20" s="9"/>
      <c r="G20" s="5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4" ht="21.6" customHeight="1" x14ac:dyDescent="0.2">
      <c r="A21" s="9"/>
      <c r="B21" s="9"/>
      <c r="C21" s="9"/>
      <c r="D21" s="12"/>
      <c r="E21" s="9"/>
      <c r="F21" s="9"/>
      <c r="G21" s="5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1:34" ht="21.6" customHeight="1" x14ac:dyDescent="0.2">
      <c r="A22" s="9"/>
      <c r="B22" s="9"/>
      <c r="C22" s="9"/>
      <c r="D22" s="12"/>
      <c r="E22" s="9"/>
      <c r="F22" s="9"/>
      <c r="G22" s="5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1:34" ht="21.6" customHeight="1" x14ac:dyDescent="0.2">
      <c r="A23" s="9"/>
      <c r="B23" s="9"/>
      <c r="C23" s="9"/>
      <c r="D23" s="12"/>
      <c r="E23" s="9"/>
      <c r="F23" s="9"/>
      <c r="G23" s="5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</row>
    <row r="24" spans="1:34" ht="21.6" customHeight="1" x14ac:dyDescent="0.2">
      <c r="A24" s="9"/>
      <c r="B24" s="9"/>
      <c r="C24" s="9"/>
      <c r="D24" s="12"/>
      <c r="E24" s="9"/>
      <c r="F24" s="9"/>
      <c r="G24" s="5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1:34" ht="21.6" customHeight="1" x14ac:dyDescent="0.2">
      <c r="A25" s="9"/>
      <c r="B25" s="9"/>
      <c r="C25" s="9"/>
      <c r="D25" s="12"/>
      <c r="E25" s="9"/>
      <c r="F25" s="9"/>
      <c r="G25" s="5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1:34" ht="21.6" customHeight="1" x14ac:dyDescent="0.2">
      <c r="A26" s="9"/>
      <c r="B26" s="9"/>
      <c r="C26" s="9"/>
      <c r="D26" s="12"/>
      <c r="E26" s="9"/>
      <c r="F26" s="9"/>
      <c r="G26" s="5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spans="1:34" ht="21.6" customHeight="1" x14ac:dyDescent="0.2">
      <c r="A27" s="9"/>
      <c r="B27" s="9"/>
      <c r="C27" s="9"/>
      <c r="D27" s="12"/>
      <c r="E27" s="9"/>
      <c r="F27" s="9"/>
      <c r="G27" s="5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8" spans="1:34" ht="21.6" customHeight="1" x14ac:dyDescent="0.2">
      <c r="A28" s="9"/>
      <c r="B28" s="9"/>
      <c r="C28" s="9"/>
      <c r="D28" s="12"/>
      <c r="E28" s="9"/>
      <c r="F28" s="9"/>
      <c r="G28" s="5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</sheetData>
  <mergeCells count="4">
    <mergeCell ref="I10:K10"/>
    <mergeCell ref="A1:H1"/>
    <mergeCell ref="A2:H2"/>
    <mergeCell ref="I2:O2"/>
  </mergeCells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N168"/>
  <sheetViews>
    <sheetView workbookViewId="0">
      <pane ySplit="3" topLeftCell="A4" activePane="bottomLeft" state="frozen"/>
      <selection pane="bottomLeft" activeCell="A2" sqref="A2:J2"/>
    </sheetView>
  </sheetViews>
  <sheetFormatPr defaultColWidth="8.7109375" defaultRowHeight="12.75" x14ac:dyDescent="0.2"/>
  <cols>
    <col min="1" max="1" width="11.5703125" style="1" customWidth="1"/>
    <col min="2" max="2" width="13.28515625" style="1" customWidth="1"/>
    <col min="3" max="3" width="8.42578125" style="1" customWidth="1"/>
    <col min="4" max="4" width="11" style="2" customWidth="1"/>
    <col min="5" max="5" width="11.7109375" style="1" customWidth="1"/>
    <col min="6" max="6" width="11.5703125" style="1" customWidth="1"/>
    <col min="7" max="7" width="11.7109375" style="36" customWidth="1"/>
    <col min="8" max="8" width="11.7109375" style="110" customWidth="1"/>
    <col min="9" max="9" width="11.7109375" customWidth="1"/>
    <col min="10" max="10" width="11.42578125" style="52" customWidth="1"/>
    <col min="11" max="11" width="23.7109375" customWidth="1"/>
    <col min="12" max="12" width="6.5703125" customWidth="1"/>
    <col min="13" max="13" width="10" customWidth="1"/>
    <col min="25" max="25" width="8.7109375" style="13"/>
    <col min="26" max="16384" width="8.7109375" style="1"/>
  </cols>
  <sheetData>
    <row r="1" spans="1:16" ht="20.25" x14ac:dyDescent="0.3">
      <c r="A1" s="419" t="s">
        <v>106</v>
      </c>
      <c r="B1" s="419"/>
      <c r="C1" s="419"/>
      <c r="D1" s="419"/>
      <c r="E1" s="419"/>
      <c r="F1" s="419"/>
      <c r="G1" s="419"/>
      <c r="H1" s="419"/>
      <c r="I1" s="419"/>
      <c r="J1" s="419"/>
      <c r="K1" s="9"/>
      <c r="L1" s="9"/>
      <c r="M1" s="9"/>
      <c r="N1" s="9"/>
      <c r="O1" s="9"/>
      <c r="P1" s="9"/>
    </row>
    <row r="2" spans="1:16" ht="20.25" x14ac:dyDescent="0.3">
      <c r="A2" s="419" t="s">
        <v>94</v>
      </c>
      <c r="B2" s="419"/>
      <c r="C2" s="419"/>
      <c r="D2" s="419"/>
      <c r="E2" s="419"/>
      <c r="F2" s="419"/>
      <c r="G2" s="419"/>
      <c r="H2" s="419"/>
      <c r="I2" s="419"/>
      <c r="J2" s="419"/>
      <c r="K2" s="9"/>
      <c r="L2" s="9"/>
      <c r="M2" s="9"/>
      <c r="N2" s="9"/>
      <c r="O2" s="9"/>
      <c r="P2" s="9"/>
    </row>
    <row r="3" spans="1:16" ht="41.25" customHeight="1" thickBot="1" x14ac:dyDescent="0.25">
      <c r="A3" s="142" t="s">
        <v>1</v>
      </c>
      <c r="B3" s="143" t="s">
        <v>2</v>
      </c>
      <c r="C3" s="143" t="s">
        <v>3</v>
      </c>
      <c r="D3" s="144" t="s">
        <v>4</v>
      </c>
      <c r="E3" s="143" t="s">
        <v>5</v>
      </c>
      <c r="F3" s="143" t="s">
        <v>6</v>
      </c>
      <c r="G3" s="145" t="s">
        <v>7</v>
      </c>
      <c r="H3" s="143" t="s">
        <v>8</v>
      </c>
      <c r="I3" s="146" t="s">
        <v>9</v>
      </c>
      <c r="J3" s="146" t="s">
        <v>10</v>
      </c>
      <c r="K3" s="9"/>
      <c r="L3" s="9"/>
      <c r="M3" s="9"/>
      <c r="N3" s="9"/>
      <c r="O3" s="9"/>
      <c r="P3" s="9"/>
    </row>
    <row r="4" spans="1:16" ht="13.5" thickBot="1" x14ac:dyDescent="0.25">
      <c r="A4" s="197" t="s">
        <v>11</v>
      </c>
      <c r="B4" s="172" t="s">
        <v>12</v>
      </c>
      <c r="C4" s="172">
        <v>9.5399999999999991</v>
      </c>
      <c r="G4" s="198">
        <f t="shared" ref="G4:G21" si="0">H4*C4</f>
        <v>0</v>
      </c>
      <c r="H4" s="199">
        <v>0</v>
      </c>
      <c r="I4" s="200"/>
      <c r="J4" s="201"/>
      <c r="K4" s="9"/>
      <c r="L4" s="9"/>
      <c r="M4" s="9"/>
      <c r="N4" s="9"/>
      <c r="O4" s="9"/>
      <c r="P4" s="9"/>
    </row>
    <row r="5" spans="1:16" x14ac:dyDescent="0.2">
      <c r="A5" s="206" t="s">
        <v>14</v>
      </c>
      <c r="B5" s="202" t="s">
        <v>15</v>
      </c>
      <c r="C5" s="202">
        <v>38.86</v>
      </c>
      <c r="G5" s="203">
        <f t="shared" si="0"/>
        <v>0</v>
      </c>
      <c r="H5" s="204">
        <v>0</v>
      </c>
      <c r="I5" s="207"/>
      <c r="J5" s="205"/>
      <c r="K5" s="9"/>
      <c r="L5" s="9"/>
      <c r="M5" s="9"/>
      <c r="N5" s="9"/>
      <c r="O5" s="9"/>
      <c r="P5" s="9"/>
    </row>
    <row r="6" spans="1:16" x14ac:dyDescent="0.2">
      <c r="A6" s="208" t="s">
        <v>16</v>
      </c>
      <c r="B6" s="154" t="s">
        <v>17</v>
      </c>
      <c r="C6" s="154">
        <v>7.52</v>
      </c>
      <c r="G6" s="155">
        <f t="shared" si="0"/>
        <v>0</v>
      </c>
      <c r="H6" s="156">
        <v>0</v>
      </c>
      <c r="I6" s="166"/>
      <c r="J6" s="181"/>
      <c r="K6" s="9"/>
      <c r="L6" s="9"/>
      <c r="M6" s="9"/>
      <c r="N6" s="9"/>
      <c r="O6" s="9"/>
      <c r="P6" s="9"/>
    </row>
    <row r="7" spans="1:16" x14ac:dyDescent="0.2">
      <c r="A7" s="209" t="s">
        <v>45</v>
      </c>
      <c r="B7" s="85" t="s">
        <v>107</v>
      </c>
      <c r="C7" s="85">
        <v>11.21</v>
      </c>
      <c r="G7" s="92">
        <f t="shared" si="0"/>
        <v>0</v>
      </c>
      <c r="H7" s="113">
        <v>0</v>
      </c>
      <c r="I7" s="168"/>
      <c r="J7" s="95"/>
      <c r="K7" s="9"/>
      <c r="L7" s="9"/>
      <c r="M7" s="9"/>
      <c r="N7" s="9"/>
      <c r="O7" s="9"/>
      <c r="P7" s="9"/>
    </row>
    <row r="8" spans="1:16" x14ac:dyDescent="0.2">
      <c r="A8" s="209" t="s">
        <v>19</v>
      </c>
      <c r="B8" s="169" t="s">
        <v>20</v>
      </c>
      <c r="C8" s="388">
        <v>13.48</v>
      </c>
      <c r="G8" s="155">
        <f t="shared" si="0"/>
        <v>0</v>
      </c>
      <c r="H8" s="157">
        <v>0</v>
      </c>
      <c r="I8" s="170"/>
      <c r="J8" s="182"/>
      <c r="K8" s="9"/>
      <c r="L8" s="9"/>
      <c r="M8" s="9"/>
      <c r="N8" s="9"/>
      <c r="O8" s="9"/>
      <c r="P8" s="9"/>
    </row>
    <row r="9" spans="1:16" x14ac:dyDescent="0.2">
      <c r="A9" s="208" t="s">
        <v>21</v>
      </c>
      <c r="B9" s="4" t="s">
        <v>22</v>
      </c>
      <c r="C9" s="4">
        <v>21.53</v>
      </c>
      <c r="G9" s="92">
        <f t="shared" si="0"/>
        <v>0</v>
      </c>
      <c r="H9" s="42">
        <v>0</v>
      </c>
      <c r="I9" s="167"/>
      <c r="J9" s="94"/>
      <c r="K9" s="9"/>
      <c r="L9" s="9"/>
      <c r="M9" s="9"/>
      <c r="N9" s="9"/>
      <c r="O9" s="9"/>
      <c r="P9" s="9"/>
    </row>
    <row r="10" spans="1:16" x14ac:dyDescent="0.2">
      <c r="A10" s="208" t="s">
        <v>23</v>
      </c>
      <c r="B10" s="154" t="s">
        <v>24</v>
      </c>
      <c r="C10" s="154">
        <v>18.23</v>
      </c>
      <c r="G10" s="155">
        <f t="shared" si="0"/>
        <v>0</v>
      </c>
      <c r="H10" s="156">
        <v>0</v>
      </c>
      <c r="I10" s="166"/>
      <c r="J10" s="181"/>
      <c r="K10" s="9"/>
      <c r="L10" s="9"/>
      <c r="M10" s="9"/>
      <c r="N10" s="9"/>
      <c r="O10" s="9"/>
      <c r="P10" s="9"/>
    </row>
    <row r="11" spans="1:16" x14ac:dyDescent="0.2">
      <c r="A11" s="210" t="s">
        <v>25</v>
      </c>
      <c r="B11" s="4" t="s">
        <v>26</v>
      </c>
      <c r="C11" s="4">
        <v>3.39</v>
      </c>
      <c r="G11" s="92">
        <f t="shared" si="0"/>
        <v>0</v>
      </c>
      <c r="H11" s="42">
        <v>0</v>
      </c>
      <c r="I11" s="167"/>
      <c r="J11" s="94"/>
      <c r="K11" s="9"/>
      <c r="L11" s="9"/>
      <c r="M11" s="9"/>
      <c r="N11" s="9"/>
      <c r="O11" s="9"/>
      <c r="P11" s="9"/>
    </row>
    <row r="12" spans="1:16" x14ac:dyDescent="0.2">
      <c r="A12" s="208" t="s">
        <v>27</v>
      </c>
      <c r="B12" s="154" t="s">
        <v>28</v>
      </c>
      <c r="C12" s="154">
        <v>6.89</v>
      </c>
      <c r="G12" s="155">
        <f t="shared" si="0"/>
        <v>0</v>
      </c>
      <c r="H12" s="156">
        <v>0</v>
      </c>
      <c r="I12" s="166"/>
      <c r="J12" s="181"/>
      <c r="K12" s="9"/>
      <c r="L12" s="9"/>
      <c r="M12" s="9"/>
      <c r="N12" s="9"/>
      <c r="O12" s="9"/>
      <c r="P12" s="9"/>
    </row>
    <row r="13" spans="1:16" x14ac:dyDescent="0.2">
      <c r="A13" s="208" t="s">
        <v>29</v>
      </c>
      <c r="B13" s="4" t="s">
        <v>30</v>
      </c>
      <c r="C13" s="4">
        <v>10.039999999999999</v>
      </c>
      <c r="G13" s="92">
        <f t="shared" si="0"/>
        <v>0</v>
      </c>
      <c r="H13" s="42">
        <v>0</v>
      </c>
      <c r="I13" s="167"/>
      <c r="J13" s="94"/>
      <c r="K13" s="9"/>
      <c r="L13" s="9"/>
      <c r="M13" s="9"/>
      <c r="N13" s="9"/>
      <c r="O13" s="9"/>
      <c r="P13" s="9"/>
    </row>
    <row r="14" spans="1:16" x14ac:dyDescent="0.2">
      <c r="A14" s="209" t="s">
        <v>31</v>
      </c>
      <c r="B14" s="169" t="s">
        <v>32</v>
      </c>
      <c r="C14" s="388">
        <v>20.68</v>
      </c>
      <c r="G14" s="155">
        <f t="shared" si="0"/>
        <v>0</v>
      </c>
      <c r="H14" s="157">
        <v>0</v>
      </c>
      <c r="I14" s="170"/>
      <c r="J14" s="182" t="s">
        <v>108</v>
      </c>
      <c r="K14" s="9"/>
      <c r="L14" s="9"/>
      <c r="M14" s="9"/>
      <c r="N14" s="9"/>
      <c r="O14" s="9"/>
      <c r="P14" s="9"/>
    </row>
    <row r="15" spans="1:16" x14ac:dyDescent="0.2">
      <c r="A15" s="208" t="s">
        <v>33</v>
      </c>
      <c r="B15" s="4" t="s">
        <v>34</v>
      </c>
      <c r="C15" s="4">
        <v>18.95</v>
      </c>
      <c r="G15" s="92">
        <f t="shared" si="0"/>
        <v>0</v>
      </c>
      <c r="H15" s="42">
        <v>0</v>
      </c>
      <c r="I15" s="167"/>
      <c r="J15" s="94" t="s">
        <v>109</v>
      </c>
      <c r="K15" s="9"/>
      <c r="L15" s="9"/>
      <c r="M15" s="9"/>
      <c r="N15" s="9"/>
      <c r="O15" s="9"/>
      <c r="P15" s="9"/>
    </row>
    <row r="16" spans="1:16" x14ac:dyDescent="0.2">
      <c r="A16" s="208" t="s">
        <v>35</v>
      </c>
      <c r="B16" s="154" t="s">
        <v>36</v>
      </c>
      <c r="C16" s="154">
        <v>20.07</v>
      </c>
      <c r="G16" s="155">
        <f t="shared" si="0"/>
        <v>0</v>
      </c>
      <c r="H16" s="156">
        <v>0</v>
      </c>
      <c r="I16" s="166"/>
      <c r="J16" s="181"/>
      <c r="K16" s="9"/>
      <c r="L16" s="9"/>
      <c r="M16" s="9"/>
      <c r="N16" s="9"/>
      <c r="O16" s="9"/>
      <c r="P16" s="9"/>
    </row>
    <row r="17" spans="1:25" x14ac:dyDescent="0.2">
      <c r="A17" s="208" t="s">
        <v>37</v>
      </c>
      <c r="B17" s="4" t="s">
        <v>38</v>
      </c>
      <c r="C17" s="4">
        <v>22.13</v>
      </c>
      <c r="G17" s="92">
        <f t="shared" si="0"/>
        <v>0</v>
      </c>
      <c r="H17" s="42">
        <v>0</v>
      </c>
      <c r="I17" s="167"/>
      <c r="J17" s="94"/>
      <c r="K17" s="9"/>
      <c r="L17" s="9"/>
      <c r="M17" s="9"/>
      <c r="N17" s="9"/>
      <c r="O17" s="9"/>
      <c r="P17" s="9"/>
    </row>
    <row r="18" spans="1:25" x14ac:dyDescent="0.2">
      <c r="A18" s="208" t="s">
        <v>39</v>
      </c>
      <c r="B18" s="154" t="s">
        <v>40</v>
      </c>
      <c r="C18" s="154">
        <v>11.04</v>
      </c>
      <c r="G18" s="155">
        <f t="shared" si="0"/>
        <v>0</v>
      </c>
      <c r="H18" s="156">
        <v>0</v>
      </c>
      <c r="I18" s="166"/>
      <c r="J18" s="181"/>
      <c r="K18" s="9"/>
      <c r="L18" s="9"/>
      <c r="M18" s="9"/>
      <c r="N18" s="9"/>
      <c r="O18" s="9"/>
      <c r="P18" s="9"/>
    </row>
    <row r="19" spans="1:25" x14ac:dyDescent="0.2">
      <c r="A19" s="208" t="s">
        <v>41</v>
      </c>
      <c r="B19" s="1" t="s">
        <v>42</v>
      </c>
      <c r="C19" s="1">
        <v>12.52</v>
      </c>
      <c r="G19" s="92">
        <f t="shared" si="0"/>
        <v>0</v>
      </c>
      <c r="H19" s="43">
        <v>0</v>
      </c>
      <c r="I19" s="171"/>
      <c r="J19" s="183"/>
      <c r="K19" s="9"/>
      <c r="L19" s="9"/>
      <c r="M19" s="9"/>
      <c r="N19" s="9"/>
      <c r="O19" s="9"/>
      <c r="P19" s="9"/>
    </row>
    <row r="20" spans="1:25" x14ac:dyDescent="0.2">
      <c r="A20" s="208" t="s">
        <v>43</v>
      </c>
      <c r="B20" s="154" t="s">
        <v>44</v>
      </c>
      <c r="C20" s="154">
        <v>30.33</v>
      </c>
      <c r="G20" s="155">
        <f t="shared" si="0"/>
        <v>0</v>
      </c>
      <c r="H20" s="156">
        <v>0</v>
      </c>
      <c r="I20" s="166"/>
      <c r="J20" s="181"/>
      <c r="K20" s="9"/>
      <c r="L20" s="9"/>
      <c r="M20" s="9"/>
      <c r="N20" s="9"/>
      <c r="O20" s="9"/>
      <c r="P20" s="9"/>
    </row>
    <row r="21" spans="1:25" x14ac:dyDescent="0.2">
      <c r="A21" s="208" t="s">
        <v>48</v>
      </c>
      <c r="B21" s="1" t="s">
        <v>49</v>
      </c>
      <c r="C21" s="1">
        <v>11.44</v>
      </c>
      <c r="G21" s="92">
        <f t="shared" si="0"/>
        <v>0</v>
      </c>
      <c r="H21" s="43">
        <v>0</v>
      </c>
      <c r="I21" s="171"/>
      <c r="J21" s="183" t="s">
        <v>47</v>
      </c>
      <c r="K21" s="9"/>
      <c r="L21" s="9"/>
      <c r="M21" s="9"/>
      <c r="N21" s="9"/>
      <c r="O21" s="9"/>
      <c r="P21" s="9"/>
    </row>
    <row r="22" spans="1:25" x14ac:dyDescent="0.2">
      <c r="A22" s="208" t="s">
        <v>51</v>
      </c>
      <c r="B22" s="154"/>
      <c r="C22" s="154">
        <v>6.0000000000000001E-3</v>
      </c>
      <c r="G22" s="155">
        <v>0</v>
      </c>
      <c r="H22" s="156">
        <v>0</v>
      </c>
      <c r="I22" s="166"/>
      <c r="J22" s="181"/>
      <c r="K22" s="9"/>
      <c r="L22" s="9"/>
      <c r="M22" s="9"/>
      <c r="N22" s="9"/>
      <c r="O22" s="9"/>
      <c r="P22" s="9"/>
    </row>
    <row r="23" spans="1:25" ht="13.5" thickBot="1" x14ac:dyDescent="0.25">
      <c r="A23" s="211" t="s">
        <v>52</v>
      </c>
      <c r="B23" s="184"/>
      <c r="C23" s="184">
        <v>8.0000000000000002E-3</v>
      </c>
      <c r="G23" s="185">
        <v>0</v>
      </c>
      <c r="H23" s="186">
        <v>0</v>
      </c>
      <c r="I23" s="187"/>
      <c r="J23" s="188"/>
      <c r="K23" s="9"/>
      <c r="L23" s="9"/>
      <c r="M23" s="9"/>
      <c r="N23" s="9"/>
      <c r="O23" s="9"/>
      <c r="P23" s="9"/>
    </row>
    <row r="24" spans="1:25" s="4" customFormat="1" ht="13.5" thickBot="1" x14ac:dyDescent="0.25">
      <c r="A24" s="420"/>
      <c r="B24" s="421"/>
      <c r="C24" s="421"/>
      <c r="D24" s="421"/>
      <c r="E24" s="421"/>
      <c r="F24" s="421"/>
      <c r="G24" s="421"/>
      <c r="H24" s="421"/>
      <c r="I24" s="421"/>
      <c r="J24" s="422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72"/>
    </row>
    <row r="25" spans="1:25" ht="13.5" thickBot="1" x14ac:dyDescent="0.25">
      <c r="A25" s="44"/>
      <c r="B25" s="69" t="s">
        <v>53</v>
      </c>
      <c r="C25" s="70">
        <f>SUM(C4:C21)</f>
        <v>287.84999999999997</v>
      </c>
      <c r="D25" s="410"/>
      <c r="E25" s="411"/>
      <c r="F25" s="412"/>
      <c r="G25" s="71">
        <f>SUM(G4:G21)</f>
        <v>0</v>
      </c>
      <c r="H25" s="74">
        <f>G25/C25</f>
        <v>0</v>
      </c>
      <c r="I25" s="93"/>
      <c r="J25" s="73"/>
      <c r="K25" s="9"/>
      <c r="L25" s="9"/>
      <c r="M25" s="9"/>
      <c r="N25" s="9"/>
      <c r="O25" s="9"/>
      <c r="P25" s="9"/>
    </row>
    <row r="26" spans="1:25" ht="11.25" customHeight="1" x14ac:dyDescent="0.2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9"/>
      <c r="L26" s="9"/>
      <c r="M26" s="9"/>
      <c r="N26" s="9"/>
      <c r="O26" s="9"/>
      <c r="P26" s="9"/>
      <c r="Q26" s="9"/>
      <c r="R26" s="9"/>
      <c r="S26" s="9"/>
    </row>
    <row r="27" spans="1:25" x14ac:dyDescent="0.2">
      <c r="A27" s="413"/>
      <c r="B27" s="413"/>
      <c r="C27" s="413"/>
      <c r="D27" s="413"/>
      <c r="E27" s="413"/>
      <c r="F27" s="413"/>
      <c r="G27" s="413"/>
      <c r="H27" s="413"/>
      <c r="I27" s="413"/>
      <c r="J27" s="413"/>
      <c r="K27" s="9"/>
      <c r="L27" s="9"/>
      <c r="M27" s="9"/>
      <c r="N27" s="9"/>
      <c r="O27" s="9"/>
      <c r="P27" s="9"/>
      <c r="Q27" s="9"/>
      <c r="R27" s="9"/>
      <c r="S27" s="9"/>
    </row>
    <row r="28" spans="1:25" x14ac:dyDescent="0.2">
      <c r="A28" s="413"/>
      <c r="B28" s="413"/>
      <c r="C28" s="413"/>
      <c r="D28" s="413"/>
      <c r="E28" s="413"/>
      <c r="F28" s="413"/>
      <c r="G28" s="413"/>
      <c r="H28" s="413"/>
      <c r="I28" s="413"/>
      <c r="J28" s="413"/>
      <c r="K28" s="9"/>
      <c r="L28" s="9"/>
      <c r="M28" s="9"/>
    </row>
    <row r="29" spans="1:25" x14ac:dyDescent="0.2">
      <c r="A29" s="413"/>
      <c r="B29" s="413"/>
      <c r="C29" s="413"/>
      <c r="D29" s="413"/>
      <c r="E29" s="413"/>
      <c r="F29" s="413"/>
      <c r="G29" s="413"/>
      <c r="H29" s="413"/>
      <c r="I29" s="413"/>
      <c r="J29" s="413"/>
      <c r="K29" s="9"/>
      <c r="L29" s="9"/>
      <c r="M29" s="9"/>
      <c r="N29" s="9"/>
      <c r="O29" s="9"/>
      <c r="P29" s="9"/>
      <c r="Q29" s="9"/>
      <c r="R29" s="9"/>
      <c r="S29" s="9"/>
    </row>
    <row r="30" spans="1:25" x14ac:dyDescent="0.2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9"/>
      <c r="L30" s="9"/>
      <c r="M30" s="9"/>
      <c r="N30" s="9"/>
      <c r="O30" s="9"/>
      <c r="P30" s="9"/>
      <c r="Q30" s="9"/>
      <c r="R30" s="9"/>
      <c r="S30" s="9"/>
    </row>
    <row r="31" spans="1:25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9"/>
      <c r="L31" s="9"/>
      <c r="M31" s="9"/>
      <c r="N31" s="9"/>
      <c r="O31" s="9"/>
      <c r="P31" s="9"/>
      <c r="Q31" s="9"/>
      <c r="R31" s="9"/>
      <c r="S31" s="9"/>
    </row>
    <row r="32" spans="1:25" x14ac:dyDescent="0.2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9"/>
      <c r="L32" s="9"/>
      <c r="M32" s="9"/>
      <c r="N32" s="9"/>
      <c r="O32" s="9"/>
      <c r="P32" s="9"/>
      <c r="Q32" s="9"/>
      <c r="R32" s="9"/>
      <c r="S32" s="9"/>
    </row>
    <row r="33" spans="1:144" x14ac:dyDescent="0.2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9"/>
      <c r="L33" s="9"/>
      <c r="M33" s="9"/>
      <c r="N33" s="9"/>
      <c r="O33" s="9"/>
      <c r="P33" s="9"/>
      <c r="Q33" s="9"/>
      <c r="R33" s="9"/>
      <c r="S33" s="9"/>
    </row>
    <row r="34" spans="1:144" x14ac:dyDescent="0.2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9"/>
      <c r="L34" s="9"/>
      <c r="M34" s="9"/>
      <c r="N34" s="9"/>
      <c r="O34" s="9"/>
      <c r="P34" s="9"/>
      <c r="Q34" s="9"/>
      <c r="R34" s="9"/>
      <c r="S34" s="9"/>
    </row>
    <row r="35" spans="1:144" x14ac:dyDescent="0.2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9"/>
      <c r="L35" s="9"/>
      <c r="M35" s="9"/>
      <c r="N35" s="9"/>
      <c r="O35" s="9"/>
      <c r="P35" s="9"/>
      <c r="Q35" s="9"/>
      <c r="R35" s="9"/>
      <c r="S35" s="9"/>
    </row>
    <row r="36" spans="1:144" x14ac:dyDescent="0.2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</row>
    <row r="37" spans="1:144" x14ac:dyDescent="0.2">
      <c r="A37" s="9"/>
      <c r="B37" s="9"/>
      <c r="C37" s="9"/>
      <c r="D37" s="12"/>
      <c r="E37" s="10"/>
      <c r="F37" s="10"/>
      <c r="G37" s="30"/>
      <c r="H37" s="114"/>
      <c r="I37" s="11"/>
      <c r="J37" s="47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</row>
    <row r="38" spans="1:144" x14ac:dyDescent="0.2">
      <c r="A38" s="9"/>
      <c r="B38" s="9"/>
      <c r="C38" s="9"/>
      <c r="D38" s="12"/>
      <c r="E38" s="10"/>
      <c r="F38" s="10"/>
      <c r="G38" s="30"/>
      <c r="H38" s="114"/>
      <c r="I38" s="11"/>
      <c r="J38" s="47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</row>
    <row r="39" spans="1:144" x14ac:dyDescent="0.2">
      <c r="A39" s="9"/>
      <c r="B39" s="9"/>
      <c r="C39" s="9"/>
      <c r="D39" s="12"/>
      <c r="E39" s="10"/>
      <c r="F39" s="10"/>
      <c r="G39" s="30"/>
      <c r="H39" s="114"/>
      <c r="I39" s="11"/>
      <c r="J39" s="47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</row>
    <row r="40" spans="1:144" x14ac:dyDescent="0.2">
      <c r="A40" s="23"/>
      <c r="B40" s="23"/>
      <c r="C40" s="23"/>
      <c r="D40" s="12"/>
      <c r="E40" s="24"/>
      <c r="F40" s="23"/>
      <c r="G40" s="30"/>
      <c r="H40" s="114"/>
      <c r="I40" s="11"/>
      <c r="J40" s="47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</row>
    <row r="41" spans="1:144" x14ac:dyDescent="0.2">
      <c r="A41" s="23"/>
      <c r="B41" s="23"/>
      <c r="C41" s="23"/>
      <c r="D41" s="12"/>
      <c r="E41" s="24"/>
      <c r="F41" s="23"/>
      <c r="G41" s="30"/>
      <c r="H41" s="114"/>
      <c r="I41" s="11"/>
      <c r="J41" s="47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</row>
    <row r="42" spans="1:144" x14ac:dyDescent="0.2">
      <c r="A42" s="21"/>
      <c r="B42" s="19"/>
      <c r="C42" s="25"/>
      <c r="D42" s="20"/>
      <c r="E42" s="21"/>
      <c r="F42" s="21"/>
      <c r="G42" s="31"/>
      <c r="H42" s="115"/>
      <c r="I42" s="26"/>
      <c r="J42" s="48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</row>
    <row r="43" spans="1:144" x14ac:dyDescent="0.2">
      <c r="A43" s="9"/>
      <c r="B43" s="9"/>
      <c r="C43" s="9"/>
      <c r="D43" s="12"/>
      <c r="E43" s="9"/>
      <c r="F43" s="9"/>
      <c r="G43" s="30"/>
      <c r="H43" s="47"/>
      <c r="I43" s="9"/>
      <c r="J43" s="47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</row>
    <row r="44" spans="1:144" s="6" customFormat="1" x14ac:dyDescent="0.2">
      <c r="A44" s="23"/>
      <c r="B44" s="23"/>
      <c r="C44" s="23"/>
      <c r="D44" s="24"/>
      <c r="E44" s="23"/>
      <c r="F44" s="23"/>
      <c r="G44" s="32"/>
      <c r="H44" s="49"/>
      <c r="I44" s="23"/>
      <c r="J44" s="49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</row>
    <row r="45" spans="1:144" s="6" customFormat="1" x14ac:dyDescent="0.2">
      <c r="A45" s="23"/>
      <c r="B45" s="23"/>
      <c r="C45" s="23"/>
      <c r="D45" s="24"/>
      <c r="E45" s="23"/>
      <c r="F45" s="23"/>
      <c r="G45" s="32"/>
      <c r="H45" s="49"/>
      <c r="I45" s="23"/>
      <c r="J45" s="49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</row>
    <row r="46" spans="1:144" s="6" customFormat="1" x14ac:dyDescent="0.2">
      <c r="A46" s="23"/>
      <c r="B46" s="23"/>
      <c r="C46" s="23"/>
      <c r="D46" s="24"/>
      <c r="E46" s="23"/>
      <c r="F46" s="23"/>
      <c r="G46" s="32"/>
      <c r="H46" s="49"/>
      <c r="I46" s="23"/>
      <c r="J46" s="49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</row>
    <row r="47" spans="1:144" s="6" customFormat="1" x14ac:dyDescent="0.2">
      <c r="A47" s="23"/>
      <c r="B47" s="23"/>
      <c r="C47" s="23"/>
      <c r="D47" s="24"/>
      <c r="E47" s="23"/>
      <c r="F47" s="23"/>
      <c r="G47" s="32"/>
      <c r="H47" s="49"/>
      <c r="I47" s="23"/>
      <c r="J47" s="49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</row>
    <row r="48" spans="1:144" s="6" customFormat="1" x14ac:dyDescent="0.2">
      <c r="A48" s="23"/>
      <c r="B48" s="23"/>
      <c r="C48" s="23"/>
      <c r="D48" s="24"/>
      <c r="E48" s="23"/>
      <c r="F48" s="23"/>
      <c r="G48" s="32"/>
      <c r="H48" s="49"/>
      <c r="I48" s="23"/>
      <c r="J48" s="49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</row>
    <row r="49" spans="1:144" s="6" customFormat="1" x14ac:dyDescent="0.2">
      <c r="A49" s="23"/>
      <c r="B49" s="23"/>
      <c r="C49" s="23"/>
      <c r="D49" s="24"/>
      <c r="E49" s="23"/>
      <c r="F49" s="23"/>
      <c r="G49" s="32"/>
      <c r="H49" s="49"/>
      <c r="I49" s="23"/>
      <c r="J49" s="49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</row>
    <row r="50" spans="1:144" s="6" customFormat="1" x14ac:dyDescent="0.2">
      <c r="A50" s="23"/>
      <c r="B50" s="23"/>
      <c r="C50" s="23"/>
      <c r="D50" s="24"/>
      <c r="E50" s="23"/>
      <c r="F50" s="23"/>
      <c r="G50" s="32"/>
      <c r="H50" s="49"/>
      <c r="I50" s="23"/>
      <c r="J50" s="49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</row>
    <row r="51" spans="1:144" s="6" customFormat="1" x14ac:dyDescent="0.2">
      <c r="A51" s="23"/>
      <c r="B51" s="23"/>
      <c r="C51" s="23"/>
      <c r="D51" s="24"/>
      <c r="E51" s="23"/>
      <c r="F51" s="23"/>
      <c r="G51" s="32"/>
      <c r="H51" s="49"/>
      <c r="I51" s="23"/>
      <c r="J51" s="49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</row>
    <row r="52" spans="1:144" s="3" customFormat="1" x14ac:dyDescent="0.2">
      <c r="A52" s="19"/>
      <c r="B52" s="19"/>
      <c r="C52" s="19"/>
      <c r="D52" s="20"/>
      <c r="E52" s="19"/>
      <c r="F52" s="19"/>
      <c r="G52" s="31"/>
      <c r="H52" s="48"/>
      <c r="I52" s="19"/>
      <c r="J52" s="48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</row>
    <row r="53" spans="1:144" x14ac:dyDescent="0.2">
      <c r="A53" s="9"/>
      <c r="B53" s="9"/>
      <c r="C53" s="9"/>
      <c r="D53" s="12"/>
      <c r="E53" s="9"/>
      <c r="F53" s="9"/>
      <c r="G53" s="30"/>
      <c r="H53" s="47"/>
      <c r="I53" s="9"/>
      <c r="J53" s="47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</row>
    <row r="54" spans="1:144" x14ac:dyDescent="0.2">
      <c r="A54" s="9"/>
      <c r="B54" s="9"/>
      <c r="C54" s="9"/>
      <c r="D54" s="12"/>
      <c r="E54" s="9"/>
      <c r="F54" s="9"/>
      <c r="G54" s="30"/>
      <c r="H54" s="47"/>
      <c r="I54" s="9"/>
      <c r="J54" s="47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</row>
    <row r="55" spans="1:144" x14ac:dyDescent="0.2">
      <c r="A55" s="9"/>
      <c r="B55" s="9"/>
      <c r="C55" s="9"/>
      <c r="D55" s="12"/>
      <c r="E55" s="9"/>
      <c r="F55" s="9"/>
      <c r="G55" s="30"/>
      <c r="H55" s="47"/>
      <c r="I55" s="9"/>
      <c r="J55" s="47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</row>
    <row r="56" spans="1:144" x14ac:dyDescent="0.2">
      <c r="A56" s="9"/>
      <c r="B56" s="9"/>
      <c r="C56" s="9"/>
      <c r="D56" s="12"/>
      <c r="E56" s="9"/>
      <c r="F56" s="9"/>
      <c r="G56" s="30"/>
      <c r="H56" s="47"/>
      <c r="I56" s="9"/>
      <c r="J56" s="47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</row>
    <row r="57" spans="1:144" x14ac:dyDescent="0.2">
      <c r="A57" s="9"/>
      <c r="B57" s="9"/>
      <c r="C57" s="9"/>
      <c r="D57" s="12"/>
      <c r="E57" s="9"/>
      <c r="F57" s="9"/>
      <c r="G57" s="30"/>
      <c r="H57" s="47"/>
      <c r="I57" s="9"/>
      <c r="J57" s="47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</row>
    <row r="58" spans="1:144" x14ac:dyDescent="0.2">
      <c r="A58" s="9"/>
      <c r="B58" s="9"/>
      <c r="C58" s="9"/>
      <c r="D58" s="12"/>
      <c r="E58" s="9"/>
      <c r="F58" s="9"/>
      <c r="G58" s="30"/>
      <c r="H58" s="47"/>
      <c r="I58" s="9"/>
      <c r="J58" s="47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</row>
    <row r="59" spans="1:144" x14ac:dyDescent="0.2">
      <c r="A59" s="9"/>
      <c r="B59" s="9"/>
      <c r="C59" s="9"/>
      <c r="D59" s="12"/>
      <c r="E59" s="12"/>
      <c r="F59" s="12"/>
      <c r="G59" s="30"/>
      <c r="H59" s="114"/>
      <c r="I59" s="11"/>
      <c r="J59" s="47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</row>
    <row r="60" spans="1:144" x14ac:dyDescent="0.2">
      <c r="A60" s="9"/>
      <c r="B60" s="9"/>
      <c r="C60" s="396"/>
      <c r="D60" s="12"/>
      <c r="E60" s="12"/>
      <c r="F60" s="12"/>
      <c r="G60" s="30"/>
      <c r="H60" s="114"/>
      <c r="I60" s="11"/>
      <c r="J60" s="47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</row>
    <row r="61" spans="1:144" x14ac:dyDescent="0.2">
      <c r="A61" s="9"/>
      <c r="B61" s="9"/>
      <c r="C61" s="17"/>
      <c r="D61" s="12"/>
      <c r="E61" s="12"/>
      <c r="F61" s="12"/>
      <c r="G61" s="30"/>
      <c r="H61" s="114"/>
      <c r="I61" s="11"/>
      <c r="J61" s="47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</row>
    <row r="62" spans="1:144" x14ac:dyDescent="0.2">
      <c r="A62" s="9"/>
      <c r="B62" s="9"/>
      <c r="C62" s="9"/>
      <c r="D62" s="12"/>
      <c r="E62" s="12"/>
      <c r="F62" s="12"/>
      <c r="G62" s="30"/>
      <c r="H62" s="114"/>
      <c r="I62" s="11"/>
      <c r="J62" s="47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</row>
    <row r="63" spans="1:144" x14ac:dyDescent="0.2">
      <c r="A63" s="9"/>
      <c r="B63" s="9"/>
      <c r="C63" s="9"/>
      <c r="D63" s="12"/>
      <c r="E63" s="12"/>
      <c r="F63" s="12"/>
      <c r="G63" s="30"/>
      <c r="H63" s="114"/>
      <c r="I63" s="11"/>
      <c r="J63" s="47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</row>
    <row r="64" spans="1:144" x14ac:dyDescent="0.2">
      <c r="A64" s="9"/>
      <c r="B64" s="9"/>
      <c r="C64" s="9"/>
      <c r="D64" s="12"/>
      <c r="E64" s="12"/>
      <c r="F64" s="12"/>
      <c r="G64" s="30"/>
      <c r="H64" s="114"/>
      <c r="I64" s="11"/>
      <c r="J64" s="47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</row>
    <row r="65" spans="1:144" x14ac:dyDescent="0.2">
      <c r="A65" s="9"/>
      <c r="B65" s="9"/>
      <c r="C65" s="17"/>
      <c r="D65" s="12"/>
      <c r="E65" s="12"/>
      <c r="F65" s="12"/>
      <c r="G65" s="30"/>
      <c r="H65" s="114"/>
      <c r="I65" s="11"/>
      <c r="J65" s="47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</row>
    <row r="66" spans="1:144" x14ac:dyDescent="0.2">
      <c r="A66" s="9"/>
      <c r="B66" s="9"/>
      <c r="C66" s="9"/>
      <c r="D66" s="12"/>
      <c r="E66" s="12"/>
      <c r="F66" s="12"/>
      <c r="G66" s="30"/>
      <c r="H66" s="114"/>
      <c r="I66" s="11"/>
      <c r="J66" s="47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</row>
    <row r="67" spans="1:144" s="5" customFormat="1" x14ac:dyDescent="0.2">
      <c r="A67" s="17"/>
      <c r="B67" s="17"/>
      <c r="C67" s="17"/>
      <c r="D67" s="18"/>
      <c r="E67" s="18"/>
      <c r="F67" s="18"/>
      <c r="G67" s="33"/>
      <c r="H67" s="116"/>
      <c r="I67" s="27"/>
      <c r="J67" s="50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</row>
    <row r="68" spans="1:144" s="3" customFormat="1" x14ac:dyDescent="0.2">
      <c r="A68" s="19"/>
      <c r="B68" s="19"/>
      <c r="C68" s="19"/>
      <c r="D68" s="20"/>
      <c r="E68" s="20"/>
      <c r="F68" s="20"/>
      <c r="G68" s="31"/>
      <c r="H68" s="117"/>
      <c r="I68" s="28"/>
      <c r="J68" s="48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</row>
    <row r="69" spans="1:144" x14ac:dyDescent="0.2">
      <c r="A69" s="9"/>
      <c r="B69" s="9"/>
      <c r="C69" s="9"/>
      <c r="D69" s="29"/>
      <c r="E69" s="21"/>
      <c r="F69" s="9"/>
      <c r="G69" s="34"/>
      <c r="H69" s="51"/>
      <c r="I69" s="21"/>
      <c r="J69" s="51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</row>
    <row r="70" spans="1:144" x14ac:dyDescent="0.2">
      <c r="A70" s="9"/>
      <c r="B70" s="19"/>
      <c r="C70" s="21"/>
      <c r="D70" s="29"/>
      <c r="E70" s="9"/>
      <c r="F70" s="9"/>
      <c r="G70" s="34"/>
      <c r="H70" s="51"/>
      <c r="I70" s="21"/>
      <c r="J70" s="51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</row>
    <row r="71" spans="1:144" x14ac:dyDescent="0.2">
      <c r="A71" s="9"/>
      <c r="B71" s="19"/>
      <c r="C71" s="9"/>
      <c r="D71" s="12"/>
      <c r="E71" s="9"/>
      <c r="F71" s="9"/>
      <c r="G71" s="30"/>
      <c r="H71" s="47"/>
      <c r="I71" s="9"/>
      <c r="J71" s="47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</row>
    <row r="72" spans="1:144" x14ac:dyDescent="0.2">
      <c r="A72" s="9"/>
      <c r="B72" s="9"/>
      <c r="C72" s="9"/>
      <c r="D72" s="12"/>
      <c r="E72" s="9"/>
      <c r="F72" s="9"/>
      <c r="G72" s="30"/>
      <c r="H72" s="47"/>
      <c r="I72" s="9"/>
      <c r="J72" s="47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</row>
    <row r="73" spans="1:144" x14ac:dyDescent="0.2">
      <c r="A73" s="9"/>
      <c r="B73" s="9"/>
      <c r="C73" s="9"/>
      <c r="D73" s="12"/>
      <c r="E73" s="9"/>
      <c r="F73" s="9"/>
      <c r="G73" s="30"/>
      <c r="H73" s="47"/>
      <c r="I73" s="9"/>
      <c r="J73" s="47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</row>
    <row r="74" spans="1:144" x14ac:dyDescent="0.2">
      <c r="A74" s="9"/>
      <c r="B74" s="9"/>
      <c r="C74" s="9"/>
      <c r="D74" s="12"/>
      <c r="E74" s="9"/>
      <c r="F74" s="9"/>
      <c r="G74" s="30"/>
      <c r="H74" s="47"/>
      <c r="I74" s="9"/>
      <c r="J74" s="47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</row>
    <row r="75" spans="1:144" x14ac:dyDescent="0.2">
      <c r="A75" s="9"/>
      <c r="B75" s="9"/>
      <c r="C75" s="9"/>
      <c r="D75" s="12"/>
      <c r="E75" s="9"/>
      <c r="F75" s="9"/>
      <c r="G75" s="30"/>
      <c r="H75" s="47"/>
      <c r="I75" s="9"/>
      <c r="J75" s="47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</row>
    <row r="76" spans="1:144" x14ac:dyDescent="0.2">
      <c r="A76"/>
      <c r="B76"/>
      <c r="C76"/>
      <c r="D76" s="16"/>
      <c r="E76"/>
      <c r="F76"/>
      <c r="G76" s="35"/>
      <c r="H76" s="52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</row>
    <row r="77" spans="1:144" ht="25.5" customHeight="1" x14ac:dyDescent="0.2">
      <c r="A77"/>
      <c r="B77"/>
      <c r="C77"/>
      <c r="D77" s="16"/>
      <c r="E77"/>
      <c r="F77"/>
      <c r="G77" s="35"/>
      <c r="H77" s="52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</row>
    <row r="78" spans="1:144" x14ac:dyDescent="0.2">
      <c r="A78"/>
      <c r="B78"/>
      <c r="C78"/>
      <c r="D78" s="16"/>
      <c r="E78"/>
      <c r="F78"/>
      <c r="G78" s="35"/>
      <c r="H78" s="52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</row>
    <row r="79" spans="1:144" x14ac:dyDescent="0.2">
      <c r="A79"/>
      <c r="B79"/>
      <c r="C79"/>
      <c r="D79" s="16"/>
      <c r="E79"/>
      <c r="F79"/>
      <c r="G79" s="35"/>
      <c r="H79" s="52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</row>
    <row r="80" spans="1:144" x14ac:dyDescent="0.2">
      <c r="A80"/>
      <c r="B80"/>
      <c r="C80"/>
      <c r="D80" s="16"/>
      <c r="E80"/>
      <c r="F80"/>
      <c r="G80" s="35"/>
      <c r="H80" s="52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</row>
    <row r="81" spans="1:144" x14ac:dyDescent="0.2">
      <c r="A81"/>
      <c r="B81"/>
      <c r="C81"/>
      <c r="D81" s="16"/>
      <c r="E81"/>
      <c r="F81"/>
      <c r="G81" s="35"/>
      <c r="H81" s="52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</row>
    <row r="82" spans="1:144" x14ac:dyDescent="0.2">
      <c r="A82"/>
      <c r="B82"/>
      <c r="C82"/>
      <c r="D82" s="16"/>
      <c r="E82"/>
      <c r="F82"/>
      <c r="G82" s="35"/>
      <c r="H82" s="5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</row>
    <row r="83" spans="1:144" x14ac:dyDescent="0.2">
      <c r="A83"/>
      <c r="B83"/>
      <c r="C83"/>
      <c r="D83" s="16"/>
      <c r="E83"/>
      <c r="F83"/>
      <c r="G83" s="35"/>
      <c r="H83" s="52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</row>
    <row r="84" spans="1:144" x14ac:dyDescent="0.2">
      <c r="A84"/>
      <c r="B84"/>
      <c r="C84"/>
      <c r="D84" s="16"/>
      <c r="E84"/>
      <c r="F84"/>
      <c r="G84" s="35"/>
      <c r="H84" s="52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</row>
    <row r="85" spans="1:144" x14ac:dyDescent="0.2">
      <c r="A85"/>
      <c r="B85"/>
      <c r="C85"/>
      <c r="D85" s="16"/>
      <c r="E85"/>
      <c r="F85"/>
      <c r="G85" s="35"/>
      <c r="H85" s="52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</row>
    <row r="86" spans="1:144" x14ac:dyDescent="0.2">
      <c r="A86"/>
      <c r="B86"/>
      <c r="C86"/>
      <c r="D86" s="16"/>
      <c r="E86"/>
      <c r="F86"/>
      <c r="G86" s="35"/>
      <c r="H86" s="52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</row>
    <row r="87" spans="1:144" x14ac:dyDescent="0.2">
      <c r="A87"/>
      <c r="B87"/>
      <c r="C87"/>
      <c r="D87" s="16"/>
      <c r="E87"/>
      <c r="F87"/>
      <c r="G87" s="35"/>
      <c r="H87" s="52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</row>
    <row r="88" spans="1:144" x14ac:dyDescent="0.2">
      <c r="A88"/>
      <c r="B88"/>
      <c r="C88"/>
      <c r="D88" s="16"/>
      <c r="E88"/>
      <c r="F88"/>
      <c r="G88" s="35"/>
      <c r="H88" s="52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</row>
    <row r="89" spans="1:144" x14ac:dyDescent="0.2">
      <c r="A89"/>
      <c r="B89"/>
      <c r="C89"/>
      <c r="D89" s="16"/>
      <c r="E89"/>
      <c r="F89"/>
      <c r="G89" s="35"/>
      <c r="H89" s="52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</row>
    <row r="90" spans="1:144" x14ac:dyDescent="0.2">
      <c r="A90"/>
      <c r="B90"/>
      <c r="C90"/>
      <c r="D90" s="16"/>
      <c r="E90"/>
      <c r="F90"/>
      <c r="G90" s="35"/>
      <c r="H90" s="52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</row>
    <row r="91" spans="1:144" x14ac:dyDescent="0.2">
      <c r="A91"/>
      <c r="B91"/>
      <c r="C91"/>
      <c r="D91" s="16"/>
      <c r="E91"/>
      <c r="F91"/>
      <c r="G91" s="35"/>
      <c r="H91" s="52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</row>
    <row r="92" spans="1:144" x14ac:dyDescent="0.2">
      <c r="A92"/>
      <c r="B92"/>
      <c r="C92"/>
      <c r="D92" s="16"/>
      <c r="E92"/>
      <c r="F92"/>
      <c r="G92" s="35"/>
      <c r="H92" s="5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</row>
    <row r="93" spans="1:144" x14ac:dyDescent="0.2">
      <c r="A93"/>
      <c r="B93"/>
      <c r="C93"/>
      <c r="D93" s="16"/>
      <c r="E93"/>
      <c r="F93"/>
      <c r="G93" s="35"/>
      <c r="H93" s="52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</row>
    <row r="94" spans="1:144" x14ac:dyDescent="0.2">
      <c r="A94"/>
      <c r="B94"/>
      <c r="C94"/>
      <c r="D94" s="16"/>
      <c r="E94"/>
      <c r="F94"/>
      <c r="G94" s="35"/>
      <c r="H94" s="52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</row>
    <row r="95" spans="1:144" x14ac:dyDescent="0.2">
      <c r="A95"/>
      <c r="B95"/>
      <c r="C95"/>
      <c r="D95" s="16"/>
      <c r="E95"/>
      <c r="F95"/>
      <c r="G95" s="35"/>
      <c r="H95" s="52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</row>
    <row r="96" spans="1:144" x14ac:dyDescent="0.2">
      <c r="A96"/>
      <c r="B96"/>
      <c r="C96"/>
      <c r="D96" s="16"/>
      <c r="E96"/>
      <c r="F96"/>
      <c r="G96" s="35"/>
      <c r="H96" s="52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</row>
    <row r="97" spans="1:144" x14ac:dyDescent="0.2">
      <c r="A97"/>
      <c r="B97"/>
      <c r="C97"/>
      <c r="D97" s="16"/>
      <c r="E97"/>
      <c r="F97"/>
      <c r="G97" s="35"/>
      <c r="H97" s="52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</row>
    <row r="98" spans="1:144" x14ac:dyDescent="0.2">
      <c r="A98"/>
      <c r="B98"/>
      <c r="C98"/>
      <c r="D98" s="16"/>
      <c r="E98"/>
      <c r="F98"/>
      <c r="G98" s="35"/>
      <c r="H98" s="52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</row>
    <row r="99" spans="1:144" x14ac:dyDescent="0.2">
      <c r="A99"/>
      <c r="B99"/>
      <c r="C99"/>
      <c r="D99" s="16"/>
      <c r="E99"/>
      <c r="F99"/>
      <c r="G99" s="35"/>
      <c r="H99" s="52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</row>
    <row r="100" spans="1:144" x14ac:dyDescent="0.2">
      <c r="A100"/>
      <c r="B100"/>
      <c r="C100"/>
      <c r="D100" s="16"/>
      <c r="E100"/>
      <c r="F100"/>
      <c r="G100" s="35"/>
      <c r="H100" s="52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</row>
    <row r="101" spans="1:144" x14ac:dyDescent="0.2">
      <c r="A101"/>
      <c r="B101"/>
      <c r="C101"/>
      <c r="D101" s="16"/>
      <c r="E101"/>
      <c r="F101"/>
      <c r="G101" s="35"/>
      <c r="H101" s="52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</row>
    <row r="102" spans="1:144" x14ac:dyDescent="0.2">
      <c r="A102"/>
      <c r="B102"/>
      <c r="C102"/>
      <c r="D102" s="16"/>
      <c r="E102"/>
      <c r="F102"/>
      <c r="G102" s="35"/>
      <c r="H102" s="5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</row>
    <row r="103" spans="1:144" x14ac:dyDescent="0.2">
      <c r="A103"/>
      <c r="B103"/>
      <c r="C103"/>
      <c r="D103" s="16"/>
      <c r="E103"/>
      <c r="F103"/>
      <c r="G103" s="35"/>
      <c r="H103" s="52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</row>
    <row r="104" spans="1:144" x14ac:dyDescent="0.2">
      <c r="A104"/>
      <c r="B104"/>
      <c r="C104"/>
      <c r="D104" s="16"/>
      <c r="E104"/>
      <c r="F104"/>
      <c r="G104" s="35"/>
      <c r="H104" s="52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</row>
    <row r="105" spans="1:144" x14ac:dyDescent="0.2">
      <c r="A105"/>
      <c r="B105"/>
      <c r="C105"/>
      <c r="D105" s="16"/>
      <c r="E105"/>
      <c r="F105"/>
      <c r="G105" s="35"/>
      <c r="H105" s="52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</row>
    <row r="106" spans="1:144" x14ac:dyDescent="0.2">
      <c r="A106"/>
      <c r="B106"/>
      <c r="C106"/>
      <c r="D106" s="16"/>
      <c r="E106"/>
      <c r="F106"/>
      <c r="G106" s="35"/>
      <c r="H106" s="52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</row>
    <row r="107" spans="1:144" x14ac:dyDescent="0.2">
      <c r="A107"/>
      <c r="B107"/>
      <c r="C107"/>
      <c r="D107" s="16"/>
      <c r="E107"/>
      <c r="F107"/>
      <c r="G107" s="35"/>
      <c r="H107" s="52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</row>
    <row r="108" spans="1:144" x14ac:dyDescent="0.2">
      <c r="A108"/>
      <c r="B108"/>
      <c r="C108"/>
      <c r="D108" s="16"/>
      <c r="E108"/>
      <c r="F108"/>
      <c r="G108" s="35"/>
      <c r="H108" s="52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</row>
    <row r="109" spans="1:144" x14ac:dyDescent="0.2">
      <c r="A109"/>
      <c r="B109"/>
      <c r="C109"/>
      <c r="D109" s="16"/>
      <c r="E109"/>
      <c r="F109"/>
      <c r="G109" s="35"/>
      <c r="H109" s="52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</row>
    <row r="110" spans="1:144" x14ac:dyDescent="0.2">
      <c r="A110"/>
      <c r="B110"/>
      <c r="C110"/>
      <c r="D110" s="16"/>
      <c r="E110"/>
      <c r="F110"/>
      <c r="G110" s="35"/>
      <c r="H110" s="52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</row>
    <row r="111" spans="1:144" x14ac:dyDescent="0.2">
      <c r="A111"/>
      <c r="B111"/>
      <c r="C111"/>
      <c r="D111" s="16"/>
      <c r="E111"/>
      <c r="F111"/>
      <c r="G111" s="35"/>
      <c r="H111" s="52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</row>
    <row r="112" spans="1:144" x14ac:dyDescent="0.2">
      <c r="A112"/>
      <c r="B112"/>
      <c r="C112"/>
      <c r="D112" s="16"/>
      <c r="E112"/>
      <c r="F112"/>
      <c r="G112" s="35"/>
      <c r="H112" s="5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</row>
    <row r="113" spans="1:144" x14ac:dyDescent="0.2">
      <c r="A113"/>
      <c r="B113"/>
      <c r="C113"/>
      <c r="D113" s="16"/>
      <c r="E113"/>
      <c r="F113"/>
      <c r="G113" s="35"/>
      <c r="H113" s="52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</row>
    <row r="114" spans="1:144" x14ac:dyDescent="0.2">
      <c r="A114"/>
      <c r="B114"/>
      <c r="C114"/>
      <c r="D114" s="16"/>
      <c r="E114"/>
      <c r="F114"/>
      <c r="G114" s="35"/>
      <c r="H114" s="52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</row>
    <row r="115" spans="1:144" x14ac:dyDescent="0.2">
      <c r="A115"/>
      <c r="B115"/>
      <c r="C115"/>
      <c r="D115" s="16"/>
      <c r="E115"/>
      <c r="F115"/>
      <c r="G115" s="35"/>
      <c r="H115" s="52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</row>
    <row r="116" spans="1:144" x14ac:dyDescent="0.2">
      <c r="A116"/>
      <c r="B116"/>
      <c r="C116"/>
      <c r="D116" s="16"/>
      <c r="E116"/>
      <c r="F116"/>
      <c r="G116" s="35"/>
      <c r="H116" s="52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</row>
    <row r="117" spans="1:144" x14ac:dyDescent="0.2">
      <c r="A117"/>
      <c r="B117"/>
      <c r="C117"/>
      <c r="D117" s="16"/>
      <c r="E117"/>
      <c r="F117"/>
      <c r="G117" s="35"/>
      <c r="H117" s="52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</row>
    <row r="118" spans="1:144" x14ac:dyDescent="0.2">
      <c r="A118"/>
      <c r="B118"/>
      <c r="C118"/>
      <c r="D118" s="16"/>
      <c r="E118"/>
      <c r="F118"/>
      <c r="G118" s="35"/>
      <c r="H118" s="52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</row>
    <row r="119" spans="1:144" x14ac:dyDescent="0.2">
      <c r="A119"/>
      <c r="B119"/>
      <c r="C119"/>
      <c r="D119" s="16"/>
      <c r="E119"/>
      <c r="F119"/>
      <c r="G119" s="35"/>
      <c r="H119" s="52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</row>
    <row r="120" spans="1:144" x14ac:dyDescent="0.2">
      <c r="A120"/>
      <c r="B120"/>
      <c r="C120"/>
      <c r="D120" s="16"/>
      <c r="E120"/>
      <c r="F120"/>
      <c r="G120" s="35"/>
      <c r="H120" s="52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</row>
    <row r="121" spans="1:144" x14ac:dyDescent="0.2">
      <c r="A121"/>
      <c r="B121"/>
      <c r="C121"/>
      <c r="D121" s="16"/>
      <c r="E121"/>
      <c r="F121"/>
      <c r="G121" s="35"/>
      <c r="H121" s="52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</row>
    <row r="122" spans="1:144" x14ac:dyDescent="0.2">
      <c r="A122"/>
      <c r="B122"/>
      <c r="C122"/>
      <c r="D122" s="16"/>
      <c r="E122"/>
      <c r="F122"/>
      <c r="G122" s="35"/>
      <c r="H122" s="5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</row>
    <row r="123" spans="1:144" x14ac:dyDescent="0.2">
      <c r="A123"/>
      <c r="B123"/>
      <c r="C123"/>
      <c r="D123" s="16"/>
      <c r="E123"/>
      <c r="F123"/>
      <c r="G123" s="35"/>
      <c r="H123" s="52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</row>
    <row r="124" spans="1:144" x14ac:dyDescent="0.2">
      <c r="A124"/>
      <c r="B124"/>
      <c r="C124"/>
      <c r="D124" s="16"/>
      <c r="E124"/>
      <c r="F124"/>
      <c r="G124" s="35"/>
      <c r="H124" s="52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</row>
    <row r="125" spans="1:144" x14ac:dyDescent="0.2">
      <c r="A125"/>
      <c r="B125"/>
      <c r="C125"/>
      <c r="D125" s="16"/>
      <c r="E125"/>
      <c r="F125"/>
      <c r="G125" s="35"/>
      <c r="H125" s="52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</row>
    <row r="126" spans="1:144" x14ac:dyDescent="0.2">
      <c r="A126"/>
      <c r="B126"/>
      <c r="C126"/>
      <c r="D126" s="16"/>
      <c r="E126"/>
      <c r="F126"/>
      <c r="G126" s="35"/>
      <c r="H126" s="52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</row>
    <row r="127" spans="1:144" x14ac:dyDescent="0.2">
      <c r="A127"/>
      <c r="B127"/>
      <c r="C127"/>
      <c r="D127" s="16"/>
      <c r="E127"/>
      <c r="F127"/>
      <c r="G127" s="35"/>
      <c r="H127" s="52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</row>
    <row r="128" spans="1:144" x14ac:dyDescent="0.2">
      <c r="A128"/>
      <c r="B128"/>
      <c r="C128"/>
      <c r="D128" s="16"/>
      <c r="E128"/>
      <c r="F128"/>
      <c r="G128" s="35"/>
      <c r="H128" s="52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</row>
    <row r="129" spans="1:144" x14ac:dyDescent="0.2">
      <c r="A129"/>
      <c r="B129"/>
      <c r="C129"/>
      <c r="D129" s="16"/>
      <c r="E129"/>
      <c r="F129"/>
      <c r="G129" s="35"/>
      <c r="H129" s="52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</row>
    <row r="130" spans="1:144" x14ac:dyDescent="0.2">
      <c r="A130"/>
      <c r="B130"/>
      <c r="C130"/>
      <c r="D130" s="16"/>
      <c r="E130"/>
      <c r="F130"/>
      <c r="G130" s="35"/>
      <c r="H130" s="52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</row>
    <row r="131" spans="1:144" x14ac:dyDescent="0.2">
      <c r="A131"/>
      <c r="B131"/>
      <c r="C131"/>
      <c r="D131" s="16"/>
      <c r="E131"/>
      <c r="F131"/>
      <c r="G131" s="35"/>
      <c r="H131" s="52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</row>
    <row r="132" spans="1:144" x14ac:dyDescent="0.2">
      <c r="A132"/>
      <c r="B132"/>
      <c r="C132"/>
      <c r="D132" s="16"/>
      <c r="E132"/>
      <c r="F132"/>
      <c r="G132" s="35"/>
      <c r="H132" s="5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</row>
    <row r="133" spans="1:144" x14ac:dyDescent="0.2">
      <c r="A133"/>
      <c r="B133"/>
      <c r="C133"/>
      <c r="D133" s="16"/>
      <c r="E133"/>
      <c r="F133"/>
      <c r="G133" s="35"/>
      <c r="H133" s="52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</row>
    <row r="134" spans="1:144" x14ac:dyDescent="0.2">
      <c r="A134"/>
      <c r="B134"/>
      <c r="C134"/>
      <c r="D134" s="16"/>
      <c r="E134"/>
      <c r="F134"/>
      <c r="G134" s="35"/>
      <c r="H134" s="52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</row>
    <row r="135" spans="1:144" x14ac:dyDescent="0.2">
      <c r="A135"/>
      <c r="B135"/>
      <c r="C135"/>
      <c r="D135" s="16"/>
      <c r="E135"/>
      <c r="F135"/>
      <c r="G135" s="35"/>
      <c r="H135" s="52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</row>
    <row r="136" spans="1:144" x14ac:dyDescent="0.2">
      <c r="A136"/>
      <c r="B136"/>
      <c r="C136"/>
      <c r="D136" s="16"/>
      <c r="E136"/>
      <c r="F136"/>
      <c r="G136" s="35"/>
      <c r="H136" s="52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</row>
    <row r="137" spans="1:144" x14ac:dyDescent="0.2">
      <c r="A137"/>
      <c r="B137"/>
      <c r="C137"/>
      <c r="D137" s="16"/>
      <c r="E137"/>
      <c r="F137"/>
      <c r="G137" s="35"/>
      <c r="H137" s="52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</row>
    <row r="138" spans="1:144" x14ac:dyDescent="0.2">
      <c r="A138"/>
      <c r="B138"/>
      <c r="C138"/>
      <c r="D138" s="16"/>
      <c r="E138"/>
      <c r="F138"/>
      <c r="G138" s="35"/>
      <c r="H138" s="52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</row>
    <row r="139" spans="1:144" x14ac:dyDescent="0.2">
      <c r="A139"/>
      <c r="B139"/>
      <c r="C139"/>
      <c r="D139" s="16"/>
      <c r="E139"/>
      <c r="F139"/>
      <c r="G139" s="35"/>
      <c r="H139" s="52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</row>
    <row r="140" spans="1:144" x14ac:dyDescent="0.2">
      <c r="A140"/>
      <c r="B140"/>
      <c r="C140"/>
      <c r="D140" s="16"/>
      <c r="E140"/>
      <c r="F140"/>
      <c r="G140" s="35"/>
      <c r="H140" s="52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</row>
    <row r="141" spans="1:144" x14ac:dyDescent="0.2">
      <c r="A141"/>
      <c r="B141"/>
      <c r="C141"/>
      <c r="D141" s="16"/>
      <c r="E141"/>
      <c r="F141"/>
      <c r="G141" s="35"/>
      <c r="H141" s="52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</row>
    <row r="142" spans="1:144" x14ac:dyDescent="0.2">
      <c r="A142"/>
      <c r="B142"/>
      <c r="C142"/>
      <c r="D142" s="16"/>
      <c r="E142"/>
      <c r="F142"/>
      <c r="G142" s="35"/>
      <c r="H142" s="5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</row>
    <row r="143" spans="1:144" x14ac:dyDescent="0.2">
      <c r="A143"/>
      <c r="B143"/>
      <c r="C143"/>
      <c r="D143" s="16"/>
      <c r="E143"/>
      <c r="F143"/>
      <c r="G143" s="35"/>
      <c r="H143" s="52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</row>
    <row r="144" spans="1:144" x14ac:dyDescent="0.2">
      <c r="A144"/>
      <c r="B144"/>
      <c r="C144"/>
      <c r="D144" s="16"/>
      <c r="E144"/>
      <c r="F144"/>
      <c r="G144" s="35"/>
      <c r="H144" s="52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</row>
    <row r="145" spans="1:144" x14ac:dyDescent="0.2">
      <c r="A145"/>
      <c r="B145"/>
      <c r="C145"/>
      <c r="D145" s="16"/>
      <c r="E145"/>
      <c r="F145"/>
      <c r="G145" s="35"/>
      <c r="H145" s="52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</row>
    <row r="146" spans="1:144" x14ac:dyDescent="0.2">
      <c r="A146"/>
      <c r="B146"/>
      <c r="C146"/>
      <c r="D146" s="16"/>
      <c r="E146"/>
      <c r="F146"/>
      <c r="G146" s="35"/>
      <c r="H146" s="52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</row>
    <row r="147" spans="1:144" x14ac:dyDescent="0.2">
      <c r="A147"/>
      <c r="B147"/>
      <c r="C147"/>
      <c r="D147" s="16"/>
      <c r="E147"/>
      <c r="F147"/>
      <c r="G147" s="35"/>
      <c r="H147" s="52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</row>
    <row r="148" spans="1:144" x14ac:dyDescent="0.2">
      <c r="A148"/>
      <c r="B148"/>
      <c r="C148"/>
      <c r="D148" s="16"/>
      <c r="E148"/>
      <c r="F148"/>
      <c r="G148" s="35"/>
      <c r="H148" s="52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</row>
    <row r="149" spans="1:144" x14ac:dyDescent="0.2">
      <c r="A149"/>
      <c r="B149"/>
      <c r="C149"/>
      <c r="D149" s="16"/>
      <c r="E149"/>
      <c r="F149"/>
      <c r="G149" s="35"/>
      <c r="H149" s="52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</row>
    <row r="150" spans="1:144" x14ac:dyDescent="0.2">
      <c r="A150"/>
      <c r="B150"/>
      <c r="C150"/>
      <c r="D150" s="16"/>
      <c r="E150"/>
      <c r="F150"/>
      <c r="G150" s="35"/>
      <c r="H150" s="52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</row>
    <row r="151" spans="1:144" x14ac:dyDescent="0.2">
      <c r="A151"/>
      <c r="B151"/>
      <c r="C151"/>
      <c r="D151" s="16"/>
      <c r="E151"/>
      <c r="F151"/>
      <c r="G151" s="35"/>
      <c r="H151" s="52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</row>
    <row r="152" spans="1:144" x14ac:dyDescent="0.2">
      <c r="A152"/>
      <c r="B152"/>
      <c r="C152"/>
      <c r="D152" s="16"/>
      <c r="E152"/>
      <c r="F152"/>
      <c r="G152" s="35"/>
      <c r="H152" s="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</row>
    <row r="153" spans="1:144" x14ac:dyDescent="0.2">
      <c r="A153"/>
      <c r="B153"/>
      <c r="C153"/>
      <c r="D153" s="16"/>
      <c r="E153"/>
      <c r="F153"/>
      <c r="G153" s="35"/>
      <c r="H153" s="52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</row>
    <row r="154" spans="1:144" x14ac:dyDescent="0.2">
      <c r="A154"/>
      <c r="B154"/>
      <c r="C154"/>
      <c r="D154" s="16"/>
      <c r="E154"/>
      <c r="F154"/>
      <c r="G154" s="35"/>
      <c r="H154" s="52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</row>
    <row r="155" spans="1:144" x14ac:dyDescent="0.2">
      <c r="A155"/>
      <c r="B155"/>
      <c r="C155"/>
      <c r="D155" s="16"/>
      <c r="E155"/>
      <c r="F155"/>
      <c r="G155" s="35"/>
      <c r="H155" s="52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</row>
    <row r="156" spans="1:144" x14ac:dyDescent="0.2">
      <c r="A156"/>
      <c r="B156"/>
      <c r="C156"/>
      <c r="D156" s="16"/>
      <c r="E156"/>
      <c r="F156"/>
      <c r="G156" s="35"/>
      <c r="H156" s="52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</row>
    <row r="157" spans="1:144" x14ac:dyDescent="0.2">
      <c r="A157"/>
      <c r="B157"/>
      <c r="C157"/>
      <c r="D157" s="16"/>
      <c r="E157"/>
      <c r="F157"/>
      <c r="G157" s="35"/>
      <c r="H157" s="52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</row>
    <row r="158" spans="1:144" x14ac:dyDescent="0.2">
      <c r="A158"/>
      <c r="B158"/>
      <c r="C158"/>
      <c r="D158" s="16"/>
      <c r="E158"/>
      <c r="F158"/>
      <c r="G158" s="35"/>
      <c r="H158" s="52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</row>
    <row r="159" spans="1:144" x14ac:dyDescent="0.2">
      <c r="A159"/>
      <c r="B159"/>
      <c r="C159"/>
      <c r="D159" s="16"/>
      <c r="E159"/>
      <c r="F159"/>
      <c r="G159" s="35"/>
      <c r="H159" s="52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</row>
    <row r="160" spans="1:144" x14ac:dyDescent="0.2">
      <c r="A160"/>
      <c r="B160"/>
      <c r="C160"/>
      <c r="D160" s="16"/>
      <c r="E160"/>
      <c r="F160"/>
      <c r="G160" s="35"/>
      <c r="H160" s="52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</row>
    <row r="161" spans="1:144" x14ac:dyDescent="0.2">
      <c r="A161"/>
      <c r="B161"/>
      <c r="C161"/>
      <c r="D161" s="16"/>
      <c r="E161"/>
      <c r="F161"/>
      <c r="G161" s="35"/>
      <c r="H161" s="52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</row>
    <row r="162" spans="1:144" x14ac:dyDescent="0.2">
      <c r="A162"/>
      <c r="B162"/>
      <c r="C162"/>
      <c r="D162" s="16"/>
      <c r="E162"/>
      <c r="F162"/>
      <c r="G162" s="35"/>
      <c r="H162" s="5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</row>
    <row r="163" spans="1:144" x14ac:dyDescent="0.2">
      <c r="A163"/>
      <c r="B163"/>
      <c r="C163"/>
      <c r="D163" s="16"/>
      <c r="E163"/>
      <c r="F163"/>
      <c r="G163" s="35"/>
      <c r="H163" s="52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</row>
    <row r="164" spans="1:144" x14ac:dyDescent="0.2">
      <c r="A164"/>
      <c r="B164"/>
      <c r="C164"/>
      <c r="D164" s="16"/>
      <c r="E164"/>
      <c r="F164"/>
      <c r="G164" s="35"/>
      <c r="H164" s="52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</row>
    <row r="165" spans="1:144" x14ac:dyDescent="0.2">
      <c r="A165"/>
      <c r="B165"/>
      <c r="C165"/>
      <c r="D165" s="16"/>
      <c r="E165"/>
      <c r="F165"/>
      <c r="G165" s="35"/>
      <c r="H165" s="52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</row>
    <row r="166" spans="1:144" x14ac:dyDescent="0.2">
      <c r="A166"/>
      <c r="B166"/>
      <c r="C166"/>
      <c r="D166" s="16"/>
      <c r="E166"/>
      <c r="F166"/>
      <c r="G166" s="35"/>
      <c r="H166" s="52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</row>
    <row r="167" spans="1:144" x14ac:dyDescent="0.2">
      <c r="A167"/>
      <c r="B167"/>
      <c r="C167"/>
      <c r="D167" s="16"/>
      <c r="E167"/>
      <c r="F167"/>
      <c r="G167" s="35"/>
      <c r="H167" s="52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</row>
    <row r="168" spans="1:144" x14ac:dyDescent="0.2">
      <c r="A168"/>
      <c r="B168"/>
      <c r="C168"/>
      <c r="D168" s="16"/>
      <c r="E168"/>
      <c r="F168"/>
      <c r="G168" s="35"/>
      <c r="H168" s="52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</row>
  </sheetData>
  <mergeCells count="5">
    <mergeCell ref="A1:J1"/>
    <mergeCell ref="A24:J24"/>
    <mergeCell ref="D25:F25"/>
    <mergeCell ref="A27:J29"/>
    <mergeCell ref="A2:J2"/>
  </mergeCells>
  <phoneticPr fontId="11" type="noConversion"/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56"/>
  <sheetViews>
    <sheetView workbookViewId="0">
      <pane ySplit="3" topLeftCell="A4" activePane="bottomLeft" state="frozen"/>
      <selection pane="bottomLeft" activeCell="A2" sqref="A2:H2"/>
    </sheetView>
  </sheetViews>
  <sheetFormatPr defaultRowHeight="12.75" x14ac:dyDescent="0.2"/>
  <cols>
    <col min="1" max="1" width="8.28515625" customWidth="1"/>
    <col min="2" max="2" width="9.7109375" customWidth="1"/>
    <col min="3" max="3" width="7.42578125" style="52" customWidth="1"/>
    <col min="4" max="4" width="11.7109375" style="16" customWidth="1"/>
    <col min="5" max="5" width="11" style="152" customWidth="1"/>
    <col min="6" max="7" width="11.28515625" customWidth="1"/>
    <col min="8" max="8" width="11.42578125" customWidth="1"/>
  </cols>
  <sheetData>
    <row r="1" spans="1:25" ht="19.5" customHeight="1" thickBot="1" x14ac:dyDescent="0.3">
      <c r="A1" s="414" t="s">
        <v>110</v>
      </c>
      <c r="B1" s="415"/>
      <c r="C1" s="415"/>
      <c r="D1" s="415"/>
      <c r="E1" s="415"/>
      <c r="F1" s="415"/>
      <c r="G1" s="415"/>
      <c r="H1" s="416"/>
    </row>
    <row r="2" spans="1:25" ht="18.75" thickBot="1" x14ac:dyDescent="0.3">
      <c r="A2" s="414" t="s">
        <v>94</v>
      </c>
      <c r="B2" s="415"/>
      <c r="C2" s="415"/>
      <c r="D2" s="415"/>
      <c r="E2" s="415"/>
      <c r="F2" s="415"/>
      <c r="G2" s="415"/>
      <c r="H2" s="416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45" customHeight="1" thickBot="1" x14ac:dyDescent="0.25">
      <c r="A3" s="84" t="s">
        <v>1</v>
      </c>
      <c r="B3" s="77" t="s">
        <v>2</v>
      </c>
      <c r="C3" s="77" t="s">
        <v>3</v>
      </c>
      <c r="D3" s="80" t="s">
        <v>4</v>
      </c>
      <c r="E3" s="149" t="s">
        <v>5</v>
      </c>
      <c r="F3" s="77" t="s">
        <v>6</v>
      </c>
      <c r="G3" s="77" t="s">
        <v>56</v>
      </c>
      <c r="H3" s="141" t="s">
        <v>95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s="7" customFormat="1" x14ac:dyDescent="0.2">
      <c r="A4" s="87" t="s">
        <v>111</v>
      </c>
      <c r="B4" s="158" t="s">
        <v>112</v>
      </c>
      <c r="C4" s="164">
        <v>13.9</v>
      </c>
      <c r="D4" s="236"/>
      <c r="E4" s="236"/>
      <c r="F4" s="301"/>
      <c r="G4" s="160">
        <f>C4*H4</f>
        <v>0</v>
      </c>
      <c r="H4" s="161">
        <v>0</v>
      </c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5" s="7" customFormat="1" x14ac:dyDescent="0.2">
      <c r="A5" s="88" t="s">
        <v>113</v>
      </c>
      <c r="B5" s="90" t="s">
        <v>114</v>
      </c>
      <c r="C5" s="82">
        <v>7.57</v>
      </c>
      <c r="D5" s="234"/>
      <c r="E5" s="234"/>
      <c r="F5" s="232"/>
      <c r="G5" s="99">
        <f>C5*H5</f>
        <v>0</v>
      </c>
      <c r="H5" s="45">
        <v>0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5" s="7" customFormat="1" x14ac:dyDescent="0.2">
      <c r="A6" s="88" t="s">
        <v>115</v>
      </c>
      <c r="B6" s="159" t="s">
        <v>116</v>
      </c>
      <c r="C6" s="165">
        <v>99.56</v>
      </c>
      <c r="D6" s="237"/>
      <c r="E6" s="237"/>
      <c r="F6" s="235"/>
      <c r="G6" s="162">
        <f>C6*H6</f>
        <v>0</v>
      </c>
      <c r="H6" s="163">
        <v>0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s="7" customFormat="1" x14ac:dyDescent="0.2">
      <c r="A7" s="88" t="s">
        <v>117</v>
      </c>
      <c r="B7" s="90" t="s">
        <v>118</v>
      </c>
      <c r="C7" s="82">
        <v>21.85</v>
      </c>
      <c r="D7" s="234"/>
      <c r="E7" s="234"/>
      <c r="F7" s="232"/>
      <c r="G7" s="99">
        <f>C7*H7</f>
        <v>0</v>
      </c>
      <c r="H7" s="45">
        <v>0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5" x14ac:dyDescent="0.2">
      <c r="A8" s="88" t="s">
        <v>119</v>
      </c>
      <c r="B8" s="159" t="s">
        <v>120</v>
      </c>
      <c r="C8" s="165">
        <v>93.61</v>
      </c>
      <c r="D8" s="237"/>
      <c r="E8" s="237"/>
      <c r="F8" s="249"/>
      <c r="G8" s="162">
        <f>C8*H8</f>
        <v>0</v>
      </c>
      <c r="H8" s="163">
        <v>0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x14ac:dyDescent="0.2">
      <c r="A9" s="88" t="s">
        <v>121</v>
      </c>
      <c r="B9" s="90" t="s">
        <v>122</v>
      </c>
      <c r="C9" s="82">
        <v>27.1</v>
      </c>
      <c r="D9" s="234"/>
      <c r="E9" s="234"/>
      <c r="F9" s="231"/>
      <c r="G9" s="99">
        <v>0</v>
      </c>
      <c r="H9" s="45">
        <v>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x14ac:dyDescent="0.2">
      <c r="A10" s="88" t="s">
        <v>123</v>
      </c>
      <c r="B10" s="159" t="s">
        <v>124</v>
      </c>
      <c r="C10" s="165">
        <v>62.43</v>
      </c>
      <c r="D10" s="237"/>
      <c r="E10" s="237"/>
      <c r="F10" s="249"/>
      <c r="G10" s="162">
        <v>0</v>
      </c>
      <c r="H10" s="163">
        <v>0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s="7" customFormat="1" x14ac:dyDescent="0.2">
      <c r="A11" s="88" t="s">
        <v>125</v>
      </c>
      <c r="B11" s="90" t="s">
        <v>126</v>
      </c>
      <c r="C11" s="82">
        <v>13.98</v>
      </c>
      <c r="D11" s="234"/>
      <c r="E11" s="234"/>
      <c r="F11" s="232"/>
      <c r="G11" s="99">
        <v>0</v>
      </c>
      <c r="H11" s="45">
        <v>0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 x14ac:dyDescent="0.2">
      <c r="A12" s="88" t="s">
        <v>127</v>
      </c>
      <c r="B12" s="159" t="s">
        <v>128</v>
      </c>
      <c r="C12" s="165">
        <v>22.9</v>
      </c>
      <c r="D12" s="237"/>
      <c r="E12" s="237"/>
      <c r="F12" s="249"/>
      <c r="G12" s="162">
        <f>H12*C12</f>
        <v>0</v>
      </c>
      <c r="H12" s="163">
        <v>0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x14ac:dyDescent="0.2">
      <c r="A13" s="88" t="s">
        <v>129</v>
      </c>
      <c r="B13" s="90" t="s">
        <v>124</v>
      </c>
      <c r="C13" s="82">
        <v>37.24</v>
      </c>
      <c r="D13" s="234"/>
      <c r="E13" s="234"/>
      <c r="F13" s="231"/>
      <c r="G13" s="99">
        <f>H13*C13</f>
        <v>0</v>
      </c>
      <c r="H13" s="45">
        <v>0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s="7" customFormat="1" x14ac:dyDescent="0.2">
      <c r="A14" s="88" t="s">
        <v>130</v>
      </c>
      <c r="B14" s="159" t="s">
        <v>131</v>
      </c>
      <c r="C14" s="165">
        <v>64.56</v>
      </c>
      <c r="D14" s="237"/>
      <c r="E14" s="237"/>
      <c r="F14" s="235"/>
      <c r="G14" s="162">
        <f>H14*C14</f>
        <v>0</v>
      </c>
      <c r="H14" s="163">
        <v>0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5" s="7" customFormat="1" x14ac:dyDescent="0.2">
      <c r="A15" s="88" t="s">
        <v>132</v>
      </c>
      <c r="B15" s="90" t="s">
        <v>133</v>
      </c>
      <c r="C15" s="82">
        <v>106.18</v>
      </c>
      <c r="D15" s="233"/>
      <c r="E15" s="233"/>
      <c r="F15" s="232"/>
      <c r="G15" s="99">
        <f t="shared" ref="G15:G17" si="0">H15*C15</f>
        <v>0</v>
      </c>
      <c r="H15" s="45">
        <v>0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5" s="7" customFormat="1" x14ac:dyDescent="0.2">
      <c r="A16" s="88" t="s">
        <v>134</v>
      </c>
      <c r="B16" s="159" t="s">
        <v>65</v>
      </c>
      <c r="C16" s="165">
        <v>39.659999999999997</v>
      </c>
      <c r="D16" s="237"/>
      <c r="E16" s="237"/>
      <c r="F16" s="235"/>
      <c r="G16" s="162">
        <f t="shared" si="0"/>
        <v>0</v>
      </c>
      <c r="H16" s="163">
        <v>0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9" s="7" customFormat="1" ht="13.5" thickBot="1" x14ac:dyDescent="0.25">
      <c r="A17" s="89" t="s">
        <v>135</v>
      </c>
      <c r="B17" s="91" t="s">
        <v>136</v>
      </c>
      <c r="C17" s="83">
        <v>69.28</v>
      </c>
      <c r="D17" s="150"/>
      <c r="E17" s="150"/>
      <c r="F17" s="393"/>
      <c r="G17" s="105">
        <f t="shared" si="0"/>
        <v>0</v>
      </c>
      <c r="H17" s="112">
        <v>0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9" s="9" customFormat="1" ht="13.5" thickBot="1" x14ac:dyDescent="0.25">
      <c r="A18" s="130"/>
      <c r="B18" s="17"/>
      <c r="C18" s="17"/>
      <c r="D18" s="17"/>
      <c r="E18" s="151"/>
      <c r="F18" s="17"/>
      <c r="G18" s="17"/>
      <c r="H18" s="17"/>
    </row>
    <row r="19" spans="1:29" ht="13.5" thickBot="1" x14ac:dyDescent="0.25">
      <c r="A19" s="106"/>
      <c r="B19" s="107" t="s">
        <v>53</v>
      </c>
      <c r="C19" s="109">
        <f>SUM(C4:C17)</f>
        <v>679.82</v>
      </c>
      <c r="D19" s="108"/>
      <c r="E19" s="153"/>
      <c r="F19" s="46"/>
      <c r="G19" s="100">
        <f>SUM(G4:G17)</f>
        <v>0</v>
      </c>
      <c r="H19" s="101">
        <f>G19/C19</f>
        <v>0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9" x14ac:dyDescent="0.2">
      <c r="A20" s="9"/>
      <c r="B20" s="9"/>
      <c r="C20" s="47"/>
      <c r="D20" s="12"/>
      <c r="E20" s="151"/>
      <c r="F20" s="9"/>
      <c r="G20" s="9"/>
      <c r="H20" s="9"/>
      <c r="I20" s="9"/>
      <c r="J20" s="9"/>
      <c r="K20" s="9"/>
      <c r="L20" s="9"/>
      <c r="M20" s="9"/>
      <c r="N20" s="9"/>
    </row>
    <row r="21" spans="1:29" x14ac:dyDescent="0.2">
      <c r="B21" s="9"/>
      <c r="C21" s="47"/>
      <c r="D21" s="12"/>
      <c r="E21" s="151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x14ac:dyDescent="0.2">
      <c r="A22" s="9"/>
      <c r="B22" s="9"/>
      <c r="C22" s="47"/>
      <c r="D22" s="12"/>
      <c r="E22" s="151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x14ac:dyDescent="0.2">
      <c r="A23" s="9"/>
      <c r="B23" s="9"/>
      <c r="C23" s="47"/>
      <c r="D23" s="12"/>
      <c r="E23" s="151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">
      <c r="A24" s="9"/>
      <c r="B24" s="9"/>
      <c r="C24" s="47"/>
      <c r="D24" s="12"/>
      <c r="E24" s="151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">
      <c r="A25" s="9"/>
      <c r="B25" s="9"/>
      <c r="C25" s="47"/>
      <c r="D25" s="12"/>
      <c r="E25" s="151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x14ac:dyDescent="0.2">
      <c r="A26" s="9"/>
      <c r="B26" s="9"/>
      <c r="C26" s="47"/>
      <c r="D26" s="12"/>
      <c r="E26" s="151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x14ac:dyDescent="0.2">
      <c r="A27" s="9"/>
      <c r="B27" s="9"/>
      <c r="C27" s="47"/>
      <c r="D27" s="12"/>
      <c r="E27" s="151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x14ac:dyDescent="0.2">
      <c r="A28" s="9"/>
      <c r="B28" s="9"/>
      <c r="C28" s="47"/>
      <c r="D28" s="12"/>
      <c r="E28" s="151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x14ac:dyDescent="0.2">
      <c r="A29" s="9"/>
      <c r="B29" s="9"/>
      <c r="C29" s="47"/>
      <c r="D29" s="12"/>
      <c r="E29" s="151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x14ac:dyDescent="0.2">
      <c r="A30" s="9"/>
      <c r="B30" s="9"/>
      <c r="C30" s="47"/>
      <c r="D30" s="12"/>
      <c r="E30" s="151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x14ac:dyDescent="0.2">
      <c r="A31" s="9"/>
      <c r="B31" s="9"/>
      <c r="C31" s="47"/>
      <c r="D31" s="12"/>
      <c r="E31" s="151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x14ac:dyDescent="0.2">
      <c r="A32" s="9"/>
      <c r="B32" s="9"/>
      <c r="C32" s="47"/>
      <c r="D32" s="12"/>
      <c r="E32" s="151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x14ac:dyDescent="0.2">
      <c r="A33" s="9"/>
      <c r="B33" s="9"/>
      <c r="C33" s="47"/>
      <c r="D33" s="12"/>
      <c r="E33" s="151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 x14ac:dyDescent="0.2">
      <c r="A34" s="9"/>
      <c r="B34" s="9"/>
      <c r="C34" s="47"/>
      <c r="D34" s="12"/>
      <c r="E34" s="151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x14ac:dyDescent="0.2">
      <c r="A35" s="9"/>
      <c r="B35" s="9"/>
      <c r="C35" s="47"/>
      <c r="D35" s="12"/>
      <c r="E35" s="151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">
      <c r="A36" s="9"/>
      <c r="B36" s="9"/>
      <c r="C36" s="47"/>
      <c r="D36" s="12"/>
      <c r="E36" s="151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">
      <c r="A37" s="9"/>
      <c r="B37" s="9"/>
      <c r="C37" s="47"/>
      <c r="D37" s="12"/>
      <c r="E37" s="151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x14ac:dyDescent="0.2">
      <c r="A38" s="9"/>
      <c r="B38" s="9"/>
      <c r="C38" s="47"/>
      <c r="D38" s="12"/>
      <c r="E38" s="151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x14ac:dyDescent="0.2">
      <c r="A39" s="9"/>
      <c r="B39" s="9"/>
      <c r="C39" s="47"/>
      <c r="D39" s="12"/>
      <c r="E39" s="151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x14ac:dyDescent="0.2">
      <c r="A40" s="9"/>
      <c r="B40" s="9"/>
      <c r="C40" s="47"/>
      <c r="D40" s="12"/>
      <c r="E40" s="151"/>
      <c r="F40" s="9"/>
      <c r="G40" s="9"/>
      <c r="H40" s="9"/>
      <c r="I40" s="9"/>
      <c r="J40" s="9"/>
      <c r="K40" s="9"/>
      <c r="L40" s="9"/>
      <c r="M40" s="9"/>
      <c r="N40" s="9"/>
    </row>
    <row r="41" spans="1:29" x14ac:dyDescent="0.2">
      <c r="A41" s="9"/>
      <c r="B41" s="9"/>
      <c r="C41" s="47"/>
      <c r="D41" s="12"/>
      <c r="E41" s="151"/>
      <c r="F41" s="9"/>
      <c r="G41" s="9"/>
      <c r="H41" s="9"/>
      <c r="I41" s="9"/>
      <c r="J41" s="9"/>
      <c r="K41" s="9"/>
      <c r="L41" s="9"/>
      <c r="M41" s="9"/>
      <c r="N41" s="9"/>
    </row>
    <row r="42" spans="1:29" x14ac:dyDescent="0.2">
      <c r="A42" s="9"/>
      <c r="B42" s="9"/>
      <c r="C42" s="47"/>
      <c r="D42" s="12"/>
      <c r="E42" s="151"/>
      <c r="F42" s="9"/>
      <c r="G42" s="9"/>
      <c r="H42" s="9"/>
      <c r="I42" s="9"/>
      <c r="J42" s="9"/>
      <c r="K42" s="9"/>
      <c r="L42" s="9"/>
      <c r="M42" s="9"/>
      <c r="N42" s="9"/>
    </row>
    <row r="43" spans="1:29" x14ac:dyDescent="0.2">
      <c r="A43" s="9"/>
      <c r="B43" s="9"/>
      <c r="C43" s="47"/>
      <c r="D43" s="12"/>
      <c r="E43" s="151"/>
      <c r="F43" s="9"/>
      <c r="G43" s="9"/>
      <c r="H43" s="9"/>
      <c r="I43" s="9"/>
      <c r="J43" s="9"/>
      <c r="K43" s="9"/>
      <c r="L43" s="9"/>
      <c r="M43" s="9"/>
      <c r="N43" s="9"/>
    </row>
    <row r="44" spans="1:29" x14ac:dyDescent="0.2">
      <c r="A44" s="9"/>
      <c r="B44" s="9"/>
      <c r="C44" s="47"/>
      <c r="D44" s="12"/>
      <c r="E44" s="151"/>
      <c r="F44" s="9"/>
      <c r="G44" s="9"/>
      <c r="H44" s="9"/>
      <c r="I44" s="9"/>
      <c r="J44" s="9"/>
      <c r="K44" s="9"/>
      <c r="L44" s="9"/>
      <c r="M44" s="9"/>
      <c r="N44" s="9"/>
    </row>
    <row r="45" spans="1:29" x14ac:dyDescent="0.2">
      <c r="A45" s="9"/>
      <c r="B45" s="9"/>
      <c r="C45" s="47"/>
      <c r="D45" s="12"/>
      <c r="E45" s="151"/>
      <c r="F45" s="9"/>
      <c r="G45" s="9"/>
      <c r="H45" s="9"/>
      <c r="I45" s="9"/>
      <c r="J45" s="9"/>
      <c r="K45" s="9"/>
      <c r="L45" s="9"/>
      <c r="M45" s="9"/>
      <c r="N45" s="9"/>
    </row>
    <row r="46" spans="1:29" x14ac:dyDescent="0.2">
      <c r="A46" s="9"/>
      <c r="B46" s="9"/>
      <c r="C46" s="47"/>
      <c r="D46" s="12"/>
      <c r="E46" s="151"/>
      <c r="F46" s="9"/>
      <c r="G46" s="9"/>
      <c r="H46" s="9"/>
      <c r="I46" s="9"/>
      <c r="J46" s="9"/>
      <c r="K46" s="9"/>
      <c r="L46" s="9"/>
      <c r="M46" s="9"/>
      <c r="N46" s="9"/>
    </row>
    <row r="47" spans="1:29" x14ac:dyDescent="0.2">
      <c r="A47" s="9"/>
      <c r="B47" s="9"/>
      <c r="C47" s="47"/>
      <c r="D47" s="12"/>
      <c r="E47" s="151"/>
      <c r="F47" s="9"/>
      <c r="G47" s="9"/>
      <c r="H47" s="9"/>
      <c r="I47" s="9"/>
      <c r="J47" s="9"/>
      <c r="K47" s="9"/>
      <c r="L47" s="9"/>
      <c r="M47" s="9"/>
      <c r="N47" s="9"/>
    </row>
    <row r="48" spans="1:29" x14ac:dyDescent="0.2">
      <c r="A48" s="9"/>
      <c r="B48" s="9"/>
      <c r="C48" s="47"/>
      <c r="D48" s="12"/>
      <c r="E48" s="151"/>
      <c r="F48" s="9"/>
      <c r="G48" s="9"/>
      <c r="H48" s="9"/>
      <c r="I48" s="9"/>
      <c r="J48" s="9"/>
      <c r="K48" s="9"/>
      <c r="L48" s="9"/>
      <c r="M48" s="9"/>
      <c r="N48" s="9"/>
    </row>
    <row r="49" spans="1:14" x14ac:dyDescent="0.2">
      <c r="A49" s="9"/>
      <c r="B49" s="9"/>
      <c r="C49" s="47"/>
      <c r="D49" s="12"/>
      <c r="E49" s="151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2">
      <c r="A50" s="9"/>
      <c r="B50" s="9"/>
      <c r="C50" s="47"/>
      <c r="D50" s="12"/>
      <c r="E50" s="151"/>
      <c r="F50" s="9"/>
      <c r="G50" s="9"/>
      <c r="H50" s="9"/>
      <c r="I50" s="9"/>
      <c r="J50" s="9"/>
      <c r="K50" s="9"/>
      <c r="L50" s="9"/>
      <c r="M50" s="9"/>
      <c r="N50" s="9"/>
    </row>
    <row r="51" spans="1:14" x14ac:dyDescent="0.2">
      <c r="A51" s="9"/>
      <c r="B51" s="9"/>
      <c r="C51" s="47"/>
      <c r="D51" s="12"/>
      <c r="E51" s="151"/>
      <c r="F51" s="9"/>
      <c r="G51" s="9"/>
      <c r="H51" s="9"/>
      <c r="I51" s="9"/>
      <c r="J51" s="9"/>
      <c r="K51" s="9"/>
      <c r="L51" s="9"/>
      <c r="M51" s="9"/>
      <c r="N51" s="9"/>
    </row>
    <row r="52" spans="1:14" x14ac:dyDescent="0.2">
      <c r="A52" s="9"/>
      <c r="B52" s="9"/>
      <c r="C52" s="47"/>
      <c r="D52" s="12"/>
      <c r="E52" s="151"/>
      <c r="F52" s="9"/>
      <c r="G52" s="9"/>
      <c r="H52" s="9"/>
      <c r="I52" s="9"/>
      <c r="J52" s="9"/>
      <c r="K52" s="9"/>
      <c r="L52" s="9"/>
      <c r="M52" s="9"/>
      <c r="N52" s="9"/>
    </row>
    <row r="53" spans="1:14" x14ac:dyDescent="0.2">
      <c r="A53" s="9"/>
      <c r="B53" s="9"/>
      <c r="C53" s="47"/>
      <c r="D53" s="12"/>
      <c r="E53" s="151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2">
      <c r="A54" s="9"/>
      <c r="B54" s="9"/>
      <c r="C54" s="47"/>
      <c r="D54" s="12"/>
      <c r="E54" s="151"/>
      <c r="F54" s="9"/>
      <c r="G54" s="9"/>
      <c r="H54" s="9"/>
      <c r="I54" s="9"/>
      <c r="J54" s="9"/>
      <c r="K54" s="9"/>
      <c r="L54" s="9"/>
      <c r="M54" s="9"/>
      <c r="N54" s="9"/>
    </row>
    <row r="55" spans="1:14" x14ac:dyDescent="0.2">
      <c r="A55" s="9"/>
      <c r="B55" s="9"/>
      <c r="C55" s="47"/>
      <c r="D55" s="12"/>
      <c r="E55" s="151"/>
      <c r="F55" s="9"/>
      <c r="G55" s="9"/>
      <c r="H55" s="9"/>
      <c r="I55" s="9"/>
      <c r="J55" s="9"/>
      <c r="K55" s="9"/>
      <c r="L55" s="9"/>
      <c r="M55" s="9"/>
      <c r="N55" s="9"/>
    </row>
    <row r="56" spans="1:14" x14ac:dyDescent="0.2">
      <c r="A56" s="9"/>
      <c r="B56" s="9"/>
      <c r="C56" s="47"/>
      <c r="D56" s="12"/>
      <c r="E56" s="151"/>
      <c r="F56" s="9"/>
      <c r="G56" s="9"/>
      <c r="H56" s="9"/>
      <c r="I56" s="9"/>
      <c r="J56" s="9"/>
      <c r="K56" s="9"/>
      <c r="L56" s="9"/>
      <c r="M56" s="9"/>
      <c r="N56" s="9"/>
    </row>
  </sheetData>
  <mergeCells count="2">
    <mergeCell ref="A1:H1"/>
    <mergeCell ref="A2:H2"/>
  </mergeCells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U105"/>
  <sheetViews>
    <sheetView workbookViewId="0">
      <pane ySplit="3" topLeftCell="A4" activePane="bottomLeft" state="frozen"/>
      <selection pane="bottomLeft" activeCell="A2" sqref="A2:H2"/>
    </sheetView>
  </sheetViews>
  <sheetFormatPr defaultRowHeight="12.75" x14ac:dyDescent="0.2"/>
  <cols>
    <col min="1" max="1" width="9" customWidth="1"/>
    <col min="2" max="2" width="13.28515625" customWidth="1"/>
    <col min="3" max="3" width="7.28515625" customWidth="1"/>
    <col min="4" max="4" width="10.7109375" style="65" customWidth="1"/>
    <col min="5" max="5" width="11.7109375" style="52" customWidth="1"/>
    <col min="6" max="6" width="11.42578125" style="52" customWidth="1"/>
    <col min="7" max="7" width="10.28515625" style="196" customWidth="1"/>
    <col min="8" max="8" width="11.28515625" customWidth="1"/>
    <col min="9" max="9" width="10.7109375" style="55" customWidth="1"/>
    <col min="10" max="10" width="11.28515625" customWidth="1"/>
    <col min="11" max="11" width="11.42578125" customWidth="1"/>
    <col min="12" max="12" width="10.28515625" customWidth="1"/>
    <col min="13" max="14" width="11.28515625" customWidth="1"/>
    <col min="15" max="15" width="10.5703125" customWidth="1"/>
  </cols>
  <sheetData>
    <row r="1" spans="1:27" ht="18.75" thickBot="1" x14ac:dyDescent="0.3">
      <c r="A1" s="414" t="s">
        <v>137</v>
      </c>
      <c r="B1" s="415"/>
      <c r="C1" s="415"/>
      <c r="D1" s="415"/>
      <c r="E1" s="415"/>
      <c r="F1" s="415"/>
      <c r="G1" s="415"/>
      <c r="H1" s="416"/>
      <c r="I1" s="193"/>
      <c r="J1" s="193"/>
      <c r="K1" s="193"/>
      <c r="L1" s="193"/>
      <c r="M1" s="193"/>
      <c r="N1" s="193"/>
      <c r="O1" s="193"/>
      <c r="U1" s="9"/>
      <c r="V1" s="9"/>
      <c r="W1" s="9"/>
      <c r="X1" s="9"/>
      <c r="Y1" s="9"/>
      <c r="Z1" s="9"/>
      <c r="AA1" s="9"/>
    </row>
    <row r="2" spans="1:27" ht="18.75" thickBot="1" x14ac:dyDescent="0.3">
      <c r="A2" s="414" t="s">
        <v>94</v>
      </c>
      <c r="B2" s="415"/>
      <c r="C2" s="415"/>
      <c r="D2" s="415"/>
      <c r="E2" s="415"/>
      <c r="F2" s="415"/>
      <c r="G2" s="415"/>
      <c r="H2" s="416"/>
      <c r="I2" s="417"/>
      <c r="J2" s="417"/>
      <c r="K2" s="417"/>
      <c r="L2" s="417"/>
      <c r="M2" s="417"/>
      <c r="N2" s="417"/>
      <c r="O2" s="417"/>
      <c r="U2" s="9"/>
      <c r="V2" s="9"/>
      <c r="W2" s="9"/>
      <c r="X2" s="9"/>
      <c r="Y2" s="9"/>
      <c r="Z2" s="9"/>
      <c r="AA2" s="9"/>
    </row>
    <row r="3" spans="1:27" ht="39" thickBot="1" x14ac:dyDescent="0.25">
      <c r="A3" s="293" t="s">
        <v>1</v>
      </c>
      <c r="B3" s="77" t="s">
        <v>2</v>
      </c>
      <c r="C3" s="77" t="s">
        <v>3</v>
      </c>
      <c r="D3" s="80" t="s">
        <v>4</v>
      </c>
      <c r="E3" s="77" t="s">
        <v>5</v>
      </c>
      <c r="F3" s="77" t="s">
        <v>6</v>
      </c>
      <c r="G3" s="294" t="s">
        <v>56</v>
      </c>
      <c r="H3" s="141" t="s">
        <v>8</v>
      </c>
      <c r="I3" s="131"/>
      <c r="J3" s="122"/>
      <c r="K3" s="122"/>
      <c r="L3" s="122"/>
      <c r="M3" s="122"/>
      <c r="N3" s="122"/>
      <c r="O3" s="122"/>
      <c r="U3" s="9"/>
      <c r="V3" s="9"/>
      <c r="W3" s="9"/>
      <c r="X3" s="9"/>
      <c r="Y3" s="9"/>
      <c r="Z3" s="9"/>
      <c r="AA3" s="9"/>
    </row>
    <row r="4" spans="1:27" x14ac:dyDescent="0.2">
      <c r="A4" s="246" t="s">
        <v>138</v>
      </c>
      <c r="B4" s="290" t="s">
        <v>139</v>
      </c>
      <c r="C4" s="288">
        <v>26.33</v>
      </c>
      <c r="D4" s="295"/>
      <c r="E4" s="295"/>
      <c r="F4" s="295"/>
      <c r="G4" s="272">
        <f t="shared" ref="G4:G10" si="0">H4*C4</f>
        <v>0</v>
      </c>
      <c r="H4" s="296">
        <v>0</v>
      </c>
      <c r="J4" s="16"/>
      <c r="K4" s="16"/>
      <c r="L4" s="35"/>
      <c r="M4" s="125"/>
      <c r="N4" s="125"/>
      <c r="O4" s="8"/>
      <c r="U4" s="9"/>
      <c r="V4" s="9"/>
      <c r="W4" s="9"/>
      <c r="X4" s="9"/>
      <c r="Y4" s="9"/>
      <c r="Z4" s="9"/>
      <c r="AA4" s="9"/>
    </row>
    <row r="5" spans="1:27" x14ac:dyDescent="0.2">
      <c r="A5" s="247" t="s">
        <v>140</v>
      </c>
      <c r="B5" s="263" t="s">
        <v>141</v>
      </c>
      <c r="C5" s="154">
        <v>52.96</v>
      </c>
      <c r="D5" s="250"/>
      <c r="E5" s="250"/>
      <c r="F5" s="250"/>
      <c r="G5" s="274">
        <f t="shared" si="0"/>
        <v>0</v>
      </c>
      <c r="H5" s="163">
        <v>0</v>
      </c>
      <c r="J5" s="16"/>
      <c r="K5" s="16"/>
      <c r="L5" s="35"/>
      <c r="M5" s="125"/>
      <c r="N5" s="125"/>
      <c r="O5" s="8"/>
      <c r="U5" s="9"/>
      <c r="V5" s="9"/>
      <c r="W5" s="9"/>
      <c r="X5" s="9"/>
      <c r="Y5" s="9"/>
      <c r="Z5" s="9"/>
      <c r="AA5" s="9"/>
    </row>
    <row r="6" spans="1:27" x14ac:dyDescent="0.2">
      <c r="A6" s="247" t="s">
        <v>142</v>
      </c>
      <c r="B6" s="245" t="s">
        <v>143</v>
      </c>
      <c r="C6" s="1">
        <v>48.92</v>
      </c>
      <c r="D6" s="265"/>
      <c r="E6" s="265"/>
      <c r="F6" s="265"/>
      <c r="G6" s="273">
        <f t="shared" si="0"/>
        <v>0</v>
      </c>
      <c r="H6" s="238">
        <v>0</v>
      </c>
      <c r="J6" s="16"/>
      <c r="K6" s="16"/>
      <c r="L6" s="35"/>
      <c r="M6" s="125"/>
      <c r="N6" s="125"/>
      <c r="O6" s="8"/>
      <c r="U6" s="9"/>
      <c r="V6" s="9"/>
      <c r="W6" s="9"/>
      <c r="X6" s="9"/>
      <c r="Y6" s="9"/>
      <c r="Z6" s="9"/>
      <c r="AA6" s="9"/>
    </row>
    <row r="7" spans="1:27" x14ac:dyDescent="0.2">
      <c r="A7" s="248" t="s">
        <v>144</v>
      </c>
      <c r="B7" s="275" t="s">
        <v>145</v>
      </c>
      <c r="C7" s="401">
        <v>76.52</v>
      </c>
      <c r="D7" s="268"/>
      <c r="E7" s="250"/>
      <c r="F7" s="250"/>
      <c r="G7" s="274">
        <f t="shared" si="0"/>
        <v>0</v>
      </c>
      <c r="H7" s="163">
        <v>0</v>
      </c>
      <c r="J7" s="402"/>
      <c r="K7" s="402"/>
      <c r="L7" s="35"/>
      <c r="M7" s="125"/>
      <c r="N7" s="125"/>
      <c r="O7" s="8"/>
      <c r="U7" s="9"/>
      <c r="V7" s="9"/>
      <c r="W7" s="9"/>
      <c r="X7" s="9"/>
      <c r="Y7" s="9"/>
      <c r="Z7" s="9"/>
      <c r="AA7" s="9"/>
    </row>
    <row r="8" spans="1:27" x14ac:dyDescent="0.2">
      <c r="A8" s="247" t="s">
        <v>146</v>
      </c>
      <c r="B8" s="244" t="s">
        <v>65</v>
      </c>
      <c r="C8" s="4">
        <v>24.45</v>
      </c>
      <c r="D8" s="239"/>
      <c r="E8" s="53"/>
      <c r="F8" s="239"/>
      <c r="G8" s="273">
        <f t="shared" si="0"/>
        <v>0</v>
      </c>
      <c r="H8" s="45">
        <v>0</v>
      </c>
      <c r="J8" s="16"/>
      <c r="K8" s="16"/>
      <c r="L8" s="35"/>
      <c r="M8" s="125"/>
      <c r="N8" s="125"/>
      <c r="U8" s="9"/>
      <c r="V8" s="9"/>
      <c r="W8" s="9"/>
      <c r="X8" s="9"/>
      <c r="Y8" s="9"/>
      <c r="Z8" s="9"/>
      <c r="AA8" s="9"/>
    </row>
    <row r="9" spans="1:27" x14ac:dyDescent="0.2">
      <c r="A9" s="247" t="s">
        <v>147</v>
      </c>
      <c r="B9" s="263" t="s">
        <v>148</v>
      </c>
      <c r="C9" s="154">
        <v>94.78</v>
      </c>
      <c r="D9" s="250"/>
      <c r="E9" s="250"/>
      <c r="F9" s="250"/>
      <c r="G9" s="274">
        <f t="shared" si="0"/>
        <v>0</v>
      </c>
      <c r="H9" s="163">
        <v>0</v>
      </c>
      <c r="J9" s="16"/>
      <c r="K9" s="16"/>
      <c r="L9" s="35"/>
      <c r="M9" s="125"/>
      <c r="N9" s="125"/>
      <c r="O9" s="8"/>
      <c r="U9" s="9"/>
      <c r="V9" s="9"/>
      <c r="W9" s="9"/>
      <c r="X9" s="9"/>
      <c r="Y9" s="9"/>
      <c r="Z9" s="9"/>
      <c r="AA9" s="9"/>
    </row>
    <row r="10" spans="1:27" x14ac:dyDescent="0.2">
      <c r="A10" s="247" t="s">
        <v>149</v>
      </c>
      <c r="B10" s="244" t="s">
        <v>126</v>
      </c>
      <c r="C10" s="4">
        <v>24.95</v>
      </c>
      <c r="D10" s="270"/>
      <c r="E10" s="265"/>
      <c r="F10" s="270"/>
      <c r="G10" s="273">
        <f t="shared" si="0"/>
        <v>0</v>
      </c>
      <c r="H10" s="45">
        <v>0</v>
      </c>
      <c r="J10" s="16"/>
      <c r="K10" s="16"/>
      <c r="L10" s="35"/>
      <c r="M10" s="125"/>
      <c r="N10" s="125"/>
      <c r="O10" s="8"/>
      <c r="U10" s="9"/>
      <c r="V10" s="9"/>
      <c r="W10" s="9"/>
      <c r="X10" s="9"/>
      <c r="Y10" s="9"/>
      <c r="Z10" s="9"/>
      <c r="AA10" s="9"/>
    </row>
    <row r="11" spans="1:27" x14ac:dyDescent="0.2">
      <c r="A11" s="247" t="s">
        <v>150</v>
      </c>
      <c r="B11" s="263" t="s">
        <v>151</v>
      </c>
      <c r="C11" s="154">
        <v>52.08</v>
      </c>
      <c r="D11" s="250"/>
      <c r="E11" s="250"/>
      <c r="F11" s="250"/>
      <c r="G11" s="274">
        <f t="shared" ref="G11:G27" si="1">H11*C11</f>
        <v>0</v>
      </c>
      <c r="H11" s="163">
        <v>0</v>
      </c>
      <c r="J11" s="16"/>
      <c r="K11" s="16"/>
      <c r="L11" s="35"/>
      <c r="M11" s="125"/>
      <c r="N11" s="125"/>
      <c r="O11" s="8"/>
      <c r="U11" s="9"/>
      <c r="V11" s="9"/>
      <c r="W11" s="9"/>
      <c r="X11" s="9"/>
      <c r="Y11" s="9"/>
      <c r="Z11" s="9"/>
      <c r="AA11" s="9"/>
    </row>
    <row r="12" spans="1:27" x14ac:dyDescent="0.2">
      <c r="A12" s="247" t="s">
        <v>152</v>
      </c>
      <c r="B12" s="245" t="s">
        <v>153</v>
      </c>
      <c r="C12" s="1">
        <v>39.36</v>
      </c>
      <c r="D12" s="265"/>
      <c r="E12" s="265"/>
      <c r="F12" s="265"/>
      <c r="G12" s="273">
        <f t="shared" si="1"/>
        <v>0</v>
      </c>
      <c r="H12" s="238">
        <v>0</v>
      </c>
      <c r="J12" s="16"/>
      <c r="K12" s="16"/>
      <c r="L12" s="35"/>
      <c r="M12" s="125"/>
      <c r="N12" s="125"/>
      <c r="O12" s="8"/>
      <c r="U12" s="9"/>
      <c r="V12" s="9"/>
      <c r="W12" s="9"/>
      <c r="X12" s="9"/>
      <c r="Y12" s="9"/>
      <c r="Z12" s="9"/>
      <c r="AA12" s="9"/>
    </row>
    <row r="13" spans="1:27" x14ac:dyDescent="0.2">
      <c r="A13" s="247" t="s">
        <v>154</v>
      </c>
      <c r="B13" s="263" t="s">
        <v>155</v>
      </c>
      <c r="C13" s="154">
        <v>77.819999999999993</v>
      </c>
      <c r="D13" s="250"/>
      <c r="E13" s="250"/>
      <c r="F13" s="250"/>
      <c r="G13" s="274">
        <f>H13*C13</f>
        <v>0</v>
      </c>
      <c r="H13" s="163">
        <v>0</v>
      </c>
      <c r="J13" s="16"/>
      <c r="K13" s="16"/>
      <c r="L13" s="35"/>
      <c r="M13" s="125"/>
      <c r="N13" s="125"/>
      <c r="O13" s="8"/>
      <c r="U13" s="9"/>
      <c r="V13" s="9"/>
      <c r="W13" s="9"/>
      <c r="X13" s="9"/>
      <c r="Y13" s="9"/>
      <c r="Z13" s="9"/>
      <c r="AA13" s="9"/>
    </row>
    <row r="14" spans="1:27" x14ac:dyDescent="0.2">
      <c r="A14" s="247" t="s">
        <v>156</v>
      </c>
      <c r="B14" s="245" t="s">
        <v>157</v>
      </c>
      <c r="C14" s="1">
        <v>37.61</v>
      </c>
      <c r="D14" s="265"/>
      <c r="E14" s="265"/>
      <c r="F14" s="265"/>
      <c r="G14" s="273">
        <v>0</v>
      </c>
      <c r="H14" s="238">
        <v>0</v>
      </c>
      <c r="J14" s="16"/>
      <c r="K14" s="16"/>
      <c r="L14" s="35"/>
      <c r="M14" s="125"/>
      <c r="N14" s="125"/>
      <c r="O14" s="8"/>
      <c r="U14" s="9"/>
      <c r="V14" s="9"/>
      <c r="W14" s="9"/>
      <c r="X14" s="9"/>
      <c r="Y14" s="9"/>
      <c r="Z14" s="9"/>
      <c r="AA14" s="9"/>
    </row>
    <row r="15" spans="1:27" x14ac:dyDescent="0.2">
      <c r="A15" s="247" t="s">
        <v>158</v>
      </c>
      <c r="B15" s="263" t="s">
        <v>159</v>
      </c>
      <c r="C15" s="154">
        <v>95.12</v>
      </c>
      <c r="D15" s="250"/>
      <c r="E15" s="250"/>
      <c r="F15" s="250"/>
      <c r="G15" s="274">
        <v>0</v>
      </c>
      <c r="H15" s="163">
        <v>0</v>
      </c>
      <c r="J15" s="16"/>
      <c r="K15" s="16"/>
      <c r="L15" s="35"/>
      <c r="M15" s="125"/>
      <c r="N15" s="125"/>
      <c r="O15" s="8"/>
      <c r="U15" s="9"/>
      <c r="V15" s="9"/>
      <c r="W15" s="9"/>
      <c r="X15" s="9"/>
      <c r="Y15" s="9"/>
      <c r="Z15" s="9"/>
      <c r="AA15" s="9"/>
    </row>
    <row r="16" spans="1:27" x14ac:dyDescent="0.2">
      <c r="A16" s="247" t="s">
        <v>160</v>
      </c>
      <c r="B16" s="245" t="s">
        <v>161</v>
      </c>
      <c r="C16" s="1">
        <v>4.4999999999999998E-2</v>
      </c>
      <c r="D16" s="265"/>
      <c r="E16" s="265"/>
      <c r="F16" s="265"/>
      <c r="G16" s="273">
        <f>H16*C16</f>
        <v>0</v>
      </c>
      <c r="H16" s="238">
        <v>0</v>
      </c>
      <c r="I16" s="65"/>
      <c r="J16" s="16"/>
      <c r="K16" s="16"/>
      <c r="L16" s="35"/>
      <c r="M16" s="125"/>
      <c r="N16" s="125"/>
      <c r="O16" s="8"/>
      <c r="U16" s="9"/>
      <c r="V16" s="9"/>
      <c r="W16" s="9"/>
      <c r="X16" s="9"/>
      <c r="Y16" s="9"/>
      <c r="Z16" s="9"/>
      <c r="AA16" s="9"/>
    </row>
    <row r="17" spans="1:47" ht="12.75" customHeight="1" x14ac:dyDescent="0.2">
      <c r="A17" s="247" t="s">
        <v>162</v>
      </c>
      <c r="B17" s="263" t="s">
        <v>163</v>
      </c>
      <c r="C17" s="154">
        <v>59.19</v>
      </c>
      <c r="D17" s="250"/>
      <c r="E17" s="250"/>
      <c r="F17" s="250"/>
      <c r="G17" s="274">
        <f t="shared" si="1"/>
        <v>0</v>
      </c>
      <c r="H17" s="163">
        <v>0</v>
      </c>
      <c r="J17" s="16"/>
      <c r="K17" s="16"/>
      <c r="L17" s="35"/>
      <c r="M17" s="125"/>
      <c r="N17" s="125"/>
      <c r="O17" s="118"/>
      <c r="P17" s="118"/>
      <c r="Q17" s="118"/>
      <c r="R17" s="118"/>
      <c r="AA17" s="9"/>
    </row>
    <row r="18" spans="1:47" x14ac:dyDescent="0.2">
      <c r="A18" s="247" t="s">
        <v>164</v>
      </c>
      <c r="B18" s="245" t="s">
        <v>165</v>
      </c>
      <c r="C18" s="1">
        <v>4.91</v>
      </c>
      <c r="D18" s="265"/>
      <c r="E18" s="283"/>
      <c r="F18" s="265"/>
      <c r="G18" s="273">
        <f t="shared" si="1"/>
        <v>0</v>
      </c>
      <c r="H18" s="238">
        <v>0</v>
      </c>
      <c r="J18" s="16"/>
      <c r="K18" s="16"/>
      <c r="L18" s="35"/>
      <c r="M18" s="125"/>
      <c r="N18" s="125"/>
      <c r="O18" s="8"/>
      <c r="U18" s="9"/>
      <c r="V18" s="9"/>
      <c r="W18" s="9"/>
      <c r="X18" s="9"/>
      <c r="Y18" s="9"/>
      <c r="Z18" s="9"/>
      <c r="AA18" s="9"/>
    </row>
    <row r="19" spans="1:47" x14ac:dyDescent="0.2">
      <c r="A19" s="247" t="s">
        <v>166</v>
      </c>
      <c r="B19" s="263" t="s">
        <v>167</v>
      </c>
      <c r="C19" s="154">
        <v>24.61</v>
      </c>
      <c r="D19" s="250"/>
      <c r="E19" s="284"/>
      <c r="F19" s="250"/>
      <c r="G19" s="274">
        <f t="shared" si="1"/>
        <v>0</v>
      </c>
      <c r="H19" s="163">
        <v>0</v>
      </c>
      <c r="J19" s="16"/>
      <c r="K19" s="16"/>
      <c r="L19" s="35"/>
      <c r="M19" s="125"/>
      <c r="N19" s="125"/>
      <c r="O19" s="8"/>
      <c r="U19" s="9"/>
      <c r="V19" s="9"/>
      <c r="W19" s="9"/>
      <c r="X19" s="9"/>
      <c r="Y19" s="9"/>
      <c r="Z19" s="9"/>
      <c r="AA19" s="9"/>
    </row>
    <row r="20" spans="1:47" x14ac:dyDescent="0.2">
      <c r="A20" s="247" t="s">
        <v>168</v>
      </c>
      <c r="B20" s="263" t="s">
        <v>131</v>
      </c>
      <c r="C20" s="154">
        <v>4.51</v>
      </c>
      <c r="D20" s="250"/>
      <c r="E20" s="284"/>
      <c r="F20" s="250"/>
      <c r="G20" s="274">
        <f>H20*C20</f>
        <v>0</v>
      </c>
      <c r="H20" s="163">
        <v>0</v>
      </c>
      <c r="J20" s="16"/>
      <c r="K20" s="16"/>
      <c r="L20" s="35"/>
      <c r="M20" s="125"/>
      <c r="N20" s="125"/>
      <c r="O20" s="8"/>
      <c r="U20" s="9"/>
      <c r="V20" s="9"/>
      <c r="W20" s="9"/>
      <c r="X20" s="9"/>
      <c r="Y20" s="9"/>
      <c r="Z20" s="9"/>
      <c r="AA20" s="9"/>
    </row>
    <row r="21" spans="1:47" x14ac:dyDescent="0.2">
      <c r="A21" s="247" t="s">
        <v>169</v>
      </c>
      <c r="B21" s="245" t="s">
        <v>124</v>
      </c>
      <c r="C21" s="1">
        <v>38.24</v>
      </c>
      <c r="D21" s="265"/>
      <c r="E21" s="283"/>
      <c r="F21" s="265"/>
      <c r="G21" s="273">
        <f>H21*C21</f>
        <v>0</v>
      </c>
      <c r="H21" s="238">
        <v>0</v>
      </c>
      <c r="J21" s="16"/>
      <c r="K21" s="16"/>
      <c r="L21" s="35"/>
      <c r="M21" s="125"/>
      <c r="N21" s="125"/>
      <c r="O21" s="118"/>
      <c r="P21" s="118"/>
      <c r="Q21" s="118"/>
      <c r="R21" s="118"/>
      <c r="U21" s="9"/>
      <c r="V21" s="9"/>
      <c r="W21" s="9"/>
      <c r="X21" s="9"/>
      <c r="Y21" s="9"/>
      <c r="Z21" s="9"/>
      <c r="AA21" s="9"/>
    </row>
    <row r="22" spans="1:47" s="7" customFormat="1" x14ac:dyDescent="0.2">
      <c r="A22" s="247" t="s">
        <v>170</v>
      </c>
      <c r="B22" s="245" t="s">
        <v>171</v>
      </c>
      <c r="C22" s="264">
        <v>88.05</v>
      </c>
      <c r="D22" s="265"/>
      <c r="E22" s="283"/>
      <c r="F22" s="265"/>
      <c r="G22" s="273">
        <f t="shared" si="1"/>
        <v>0</v>
      </c>
      <c r="H22" s="238">
        <v>0</v>
      </c>
      <c r="I22" s="55"/>
      <c r="J22" s="16"/>
      <c r="K22" s="16"/>
      <c r="L22" s="35"/>
      <c r="M22" s="125"/>
      <c r="N22" s="125"/>
      <c r="O22" s="132"/>
      <c r="U22" s="19"/>
      <c r="V22" s="19"/>
      <c r="W22" s="19"/>
      <c r="X22" s="19"/>
      <c r="Y22" s="19"/>
      <c r="Z22" s="19"/>
      <c r="AA22" s="19"/>
    </row>
    <row r="23" spans="1:47" x14ac:dyDescent="0.2">
      <c r="A23" s="247" t="s">
        <v>172</v>
      </c>
      <c r="B23" s="263" t="s">
        <v>173</v>
      </c>
      <c r="C23" s="154">
        <v>86.37</v>
      </c>
      <c r="D23" s="250"/>
      <c r="E23" s="284"/>
      <c r="F23" s="250"/>
      <c r="G23" s="274">
        <f t="shared" si="1"/>
        <v>0</v>
      </c>
      <c r="H23" s="163">
        <v>0</v>
      </c>
      <c r="J23" s="16"/>
      <c r="K23" s="16"/>
      <c r="L23" s="35"/>
      <c r="M23" s="125"/>
      <c r="N23" s="125"/>
      <c r="O23" s="8"/>
      <c r="U23" s="9"/>
      <c r="V23" s="9"/>
      <c r="W23" s="9"/>
      <c r="X23" s="9"/>
      <c r="Y23" s="9"/>
      <c r="Z23" s="9"/>
      <c r="AA23" s="9"/>
    </row>
    <row r="24" spans="1:47" s="8" customFormat="1" ht="13.5" customHeight="1" x14ac:dyDescent="0.2">
      <c r="A24" s="248" t="s">
        <v>174</v>
      </c>
      <c r="B24" s="271" t="s">
        <v>175</v>
      </c>
      <c r="C24" s="266">
        <v>85.69</v>
      </c>
      <c r="D24" s="285"/>
      <c r="E24" s="286"/>
      <c r="F24" s="285"/>
      <c r="G24" s="273">
        <f t="shared" si="1"/>
        <v>0</v>
      </c>
      <c r="H24" s="267">
        <v>0</v>
      </c>
      <c r="I24" s="133"/>
      <c r="J24" s="134"/>
      <c r="K24" s="134"/>
      <c r="L24" s="35"/>
      <c r="M24" s="135"/>
      <c r="N24" s="135"/>
      <c r="U24" s="37"/>
      <c r="V24" s="37"/>
      <c r="W24" s="37"/>
      <c r="X24" s="37"/>
      <c r="Y24" s="37"/>
      <c r="Z24" s="37"/>
      <c r="AA24" s="37"/>
    </row>
    <row r="25" spans="1:47" x14ac:dyDescent="0.2">
      <c r="A25" s="247" t="s">
        <v>176</v>
      </c>
      <c r="B25" s="263" t="s">
        <v>177</v>
      </c>
      <c r="C25" s="154">
        <v>52.61</v>
      </c>
      <c r="D25" s="250"/>
      <c r="E25" s="284"/>
      <c r="F25" s="250"/>
      <c r="G25" s="274">
        <f t="shared" si="1"/>
        <v>0</v>
      </c>
      <c r="H25" s="163">
        <v>0</v>
      </c>
      <c r="J25" s="16"/>
      <c r="K25" s="16"/>
      <c r="L25" s="35"/>
      <c r="M25" s="125"/>
      <c r="N25" s="125"/>
      <c r="O25" s="8"/>
      <c r="U25" s="9"/>
      <c r="V25" s="9"/>
      <c r="W25" s="9"/>
      <c r="X25" s="9"/>
      <c r="Y25" s="9"/>
      <c r="Z25" s="9"/>
      <c r="AA25" s="9"/>
    </row>
    <row r="26" spans="1:47" s="7" customFormat="1" x14ac:dyDescent="0.2">
      <c r="A26" s="247" t="s">
        <v>178</v>
      </c>
      <c r="B26" s="263" t="s">
        <v>88</v>
      </c>
      <c r="C26" s="154">
        <v>10.25</v>
      </c>
      <c r="D26" s="265" t="s">
        <v>47</v>
      </c>
      <c r="E26" s="250"/>
      <c r="F26" s="250"/>
      <c r="G26" s="274">
        <f t="shared" si="1"/>
        <v>0</v>
      </c>
      <c r="H26" s="163">
        <v>0</v>
      </c>
      <c r="I26" s="55"/>
      <c r="J26" s="16"/>
      <c r="K26" s="16"/>
      <c r="L26" s="35"/>
      <c r="M26" s="125"/>
      <c r="N26" s="125"/>
      <c r="O26" s="132"/>
      <c r="U26" s="19"/>
      <c r="V26" s="19"/>
      <c r="W26" s="19"/>
      <c r="X26" s="19"/>
      <c r="Y26" s="19"/>
      <c r="Z26" s="19"/>
      <c r="AA26" s="19"/>
    </row>
    <row r="27" spans="1:47" ht="13.5" thickBot="1" x14ac:dyDescent="0.25">
      <c r="A27" s="276" t="s">
        <v>179</v>
      </c>
      <c r="B27" s="291" t="s">
        <v>180</v>
      </c>
      <c r="C27" s="184">
        <v>11.11</v>
      </c>
      <c r="D27" s="297" t="s">
        <v>47</v>
      </c>
      <c r="E27" s="287"/>
      <c r="F27" s="297"/>
      <c r="G27" s="298">
        <f t="shared" si="1"/>
        <v>0</v>
      </c>
      <c r="H27" s="299">
        <v>0</v>
      </c>
      <c r="J27" s="16"/>
      <c r="K27" s="16"/>
      <c r="L27" s="35"/>
      <c r="M27" s="125"/>
      <c r="N27" s="125"/>
      <c r="O27" s="8"/>
      <c r="U27" s="9"/>
      <c r="V27" s="9"/>
      <c r="W27" s="9"/>
      <c r="X27" s="9"/>
      <c r="Y27" s="9"/>
      <c r="Z27" s="9"/>
      <c r="AA27" s="9"/>
    </row>
    <row r="28" spans="1:47" s="9" customFormat="1" ht="13.5" thickBot="1" x14ac:dyDescent="0.25">
      <c r="A28" s="136"/>
      <c r="B28" s="22"/>
      <c r="C28" s="22"/>
      <c r="D28" s="22"/>
      <c r="E28" s="230"/>
      <c r="F28" s="22"/>
      <c r="G28" s="194"/>
      <c r="H28" s="22"/>
      <c r="I28" s="189"/>
      <c r="J28" s="189"/>
      <c r="K28" s="189"/>
      <c r="L28" s="189"/>
      <c r="M28" s="189"/>
      <c r="N28" s="189"/>
      <c r="O28" s="189"/>
      <c r="P28"/>
      <c r="Q28"/>
      <c r="R28"/>
      <c r="S28"/>
      <c r="T28"/>
    </row>
    <row r="29" spans="1:47" ht="13.5" thickBot="1" x14ac:dyDescent="0.25">
      <c r="A29" s="68"/>
      <c r="B29" s="69" t="s">
        <v>53</v>
      </c>
      <c r="C29" s="70">
        <f>SUM(C4:C27)</f>
        <v>1116.4849999999994</v>
      </c>
      <c r="D29" s="423"/>
      <c r="E29" s="423"/>
      <c r="F29" s="423"/>
      <c r="G29" s="71">
        <f>SUM(G4:G27)</f>
        <v>0</v>
      </c>
      <c r="H29" s="66">
        <f>G29/C29</f>
        <v>0</v>
      </c>
      <c r="I29" s="424"/>
      <c r="J29" s="424"/>
      <c r="K29" s="424"/>
      <c r="L29" s="190"/>
      <c r="M29" s="191"/>
      <c r="N29" s="192"/>
      <c r="U29" s="9"/>
      <c r="V29" s="9"/>
      <c r="W29" s="9"/>
      <c r="X29" s="9"/>
      <c r="Y29" s="9"/>
      <c r="Z29" s="9"/>
      <c r="AA29" s="9"/>
    </row>
    <row r="30" spans="1:47" x14ac:dyDescent="0.2">
      <c r="A30" s="9"/>
      <c r="B30" s="9"/>
      <c r="C30" s="9"/>
      <c r="D30" s="64"/>
      <c r="E30" s="47"/>
      <c r="F30" s="47"/>
      <c r="G30" s="195"/>
      <c r="H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4" spans="1:47" x14ac:dyDescent="0.2">
      <c r="A34" s="9"/>
      <c r="B34" s="9"/>
      <c r="C34" s="9"/>
      <c r="D34" s="64"/>
      <c r="E34" s="47"/>
      <c r="F34" s="47"/>
      <c r="G34" s="195"/>
      <c r="H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 x14ac:dyDescent="0.2">
      <c r="A35" s="9"/>
      <c r="B35" s="9"/>
      <c r="C35" s="9"/>
      <c r="D35" s="64"/>
      <c r="E35" s="47"/>
      <c r="F35" s="47"/>
      <c r="G35" s="195"/>
      <c r="H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 x14ac:dyDescent="0.2">
      <c r="A36" s="9"/>
      <c r="B36" s="9"/>
      <c r="C36" s="9"/>
      <c r="D36" s="64"/>
      <c r="E36" s="47"/>
      <c r="F36" s="47"/>
      <c r="G36" s="195"/>
      <c r="H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47" x14ac:dyDescent="0.2">
      <c r="A37" s="9"/>
      <c r="B37" s="9"/>
      <c r="C37" s="9"/>
      <c r="D37" s="64"/>
      <c r="E37" s="47"/>
      <c r="F37" s="47"/>
      <c r="G37" s="195"/>
      <c r="H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 x14ac:dyDescent="0.2">
      <c r="A38" s="9"/>
      <c r="B38" s="9"/>
      <c r="C38" s="9"/>
      <c r="D38" s="64"/>
      <c r="E38" s="47"/>
      <c r="F38" s="47"/>
      <c r="G38" s="195"/>
      <c r="H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:47" x14ac:dyDescent="0.2">
      <c r="A39" s="9"/>
      <c r="B39" s="9"/>
      <c r="C39" s="9"/>
      <c r="D39" s="64"/>
      <c r="E39" s="47"/>
      <c r="F39" s="47"/>
      <c r="G39" s="195"/>
      <c r="H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:47" x14ac:dyDescent="0.2">
      <c r="A40" s="9"/>
      <c r="B40" s="9"/>
      <c r="C40" s="9"/>
      <c r="D40" s="64"/>
      <c r="E40" s="47"/>
      <c r="F40" s="47"/>
      <c r="G40" s="195"/>
      <c r="H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 x14ac:dyDescent="0.2">
      <c r="A41" s="9"/>
      <c r="B41" s="9"/>
      <c r="C41" s="9"/>
      <c r="D41" s="64"/>
      <c r="E41" s="47"/>
      <c r="F41" s="47"/>
      <c r="G41" s="195"/>
      <c r="H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:47" x14ac:dyDescent="0.2">
      <c r="A42" s="9"/>
      <c r="B42" s="9"/>
      <c r="C42" s="9"/>
      <c r="D42" s="64"/>
      <c r="E42" s="47"/>
      <c r="F42" s="47"/>
      <c r="G42" s="195"/>
      <c r="H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  <row r="43" spans="1:47" x14ac:dyDescent="0.2">
      <c r="A43" s="9"/>
      <c r="B43" s="9"/>
      <c r="C43" s="9"/>
      <c r="D43" s="64"/>
      <c r="E43" s="47"/>
      <c r="F43" s="47"/>
      <c r="G43" s="195"/>
      <c r="H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</row>
    <row r="44" spans="1:47" x14ac:dyDescent="0.2">
      <c r="A44" s="9"/>
      <c r="B44" s="9"/>
      <c r="C44" s="9"/>
      <c r="D44" s="64"/>
      <c r="E44" s="47"/>
      <c r="F44" s="47"/>
      <c r="G44" s="195"/>
      <c r="H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</row>
    <row r="45" spans="1:47" x14ac:dyDescent="0.2">
      <c r="A45" s="9"/>
      <c r="B45" s="9"/>
      <c r="C45" s="9"/>
      <c r="D45" s="64"/>
      <c r="E45" s="47"/>
      <c r="F45" s="47"/>
      <c r="G45" s="195"/>
      <c r="H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</row>
    <row r="46" spans="1:47" x14ac:dyDescent="0.2">
      <c r="A46" s="9"/>
      <c r="B46" s="9"/>
      <c r="C46" s="9"/>
      <c r="D46" s="64"/>
      <c r="E46" s="47"/>
      <c r="F46" s="47"/>
      <c r="G46" s="195"/>
      <c r="H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</row>
    <row r="47" spans="1:47" x14ac:dyDescent="0.2">
      <c r="A47" s="9"/>
      <c r="B47" s="9"/>
      <c r="C47" s="9"/>
      <c r="D47" s="64"/>
      <c r="E47" s="47"/>
      <c r="F47" s="47"/>
      <c r="G47" s="195"/>
      <c r="H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 x14ac:dyDescent="0.2">
      <c r="A48" s="9"/>
      <c r="B48" s="9"/>
      <c r="C48" s="9"/>
      <c r="D48" s="64"/>
      <c r="E48" s="47"/>
      <c r="F48" s="47"/>
      <c r="G48" s="195"/>
      <c r="H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 x14ac:dyDescent="0.2">
      <c r="A49" s="9"/>
      <c r="B49" s="9"/>
      <c r="C49" s="9"/>
      <c r="D49" s="64"/>
      <c r="E49" s="47"/>
      <c r="F49" s="47"/>
      <c r="G49" s="195"/>
      <c r="H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 x14ac:dyDescent="0.2">
      <c r="A50" s="9"/>
      <c r="B50" s="9"/>
      <c r="C50" s="9"/>
      <c r="D50" s="64"/>
      <c r="E50" s="47"/>
      <c r="F50" s="47"/>
      <c r="G50" s="195"/>
      <c r="H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 x14ac:dyDescent="0.2">
      <c r="A51" s="9"/>
      <c r="B51" s="9"/>
      <c r="C51" s="9"/>
      <c r="D51" s="64"/>
      <c r="E51" s="47"/>
      <c r="F51" s="47"/>
      <c r="G51" s="195"/>
      <c r="H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 x14ac:dyDescent="0.2">
      <c r="A52" s="9"/>
      <c r="B52" s="9"/>
      <c r="C52" s="9"/>
      <c r="D52" s="64"/>
      <c r="E52" s="47"/>
      <c r="F52" s="47"/>
      <c r="G52" s="195"/>
      <c r="H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 x14ac:dyDescent="0.2">
      <c r="A53" s="9"/>
      <c r="B53" s="9"/>
      <c r="C53" s="9"/>
      <c r="D53" s="64"/>
      <c r="E53" s="47"/>
      <c r="F53" s="47"/>
      <c r="G53" s="195"/>
      <c r="H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 x14ac:dyDescent="0.2">
      <c r="A54" s="9"/>
      <c r="B54" s="9"/>
      <c r="C54" s="9"/>
      <c r="D54" s="64"/>
      <c r="E54" s="47"/>
      <c r="F54" s="47"/>
      <c r="G54" s="195"/>
      <c r="H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 x14ac:dyDescent="0.2">
      <c r="A55" s="9"/>
      <c r="B55" s="9"/>
      <c r="C55" s="9"/>
      <c r="D55" s="64"/>
      <c r="E55" s="47"/>
      <c r="F55" s="47"/>
      <c r="G55" s="195"/>
      <c r="H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 x14ac:dyDescent="0.2">
      <c r="A56" s="9"/>
      <c r="B56" s="9"/>
      <c r="C56" s="9"/>
      <c r="D56" s="64"/>
      <c r="E56" s="47"/>
      <c r="F56" s="47"/>
      <c r="G56" s="195"/>
      <c r="H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:47" x14ac:dyDescent="0.2">
      <c r="A57" s="9"/>
      <c r="B57" s="9"/>
      <c r="C57" s="9"/>
      <c r="D57" s="64"/>
      <c r="E57" s="47"/>
      <c r="F57" s="47"/>
      <c r="G57" s="195"/>
      <c r="H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</row>
    <row r="58" spans="1:47" x14ac:dyDescent="0.2">
      <c r="A58" s="9"/>
      <c r="B58" s="9"/>
      <c r="C58" s="9"/>
      <c r="D58" s="64"/>
      <c r="E58" s="47"/>
      <c r="F58" s="47"/>
      <c r="G58" s="195"/>
      <c r="H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</row>
    <row r="59" spans="1:47" x14ac:dyDescent="0.2">
      <c r="A59" s="9"/>
      <c r="B59" s="9"/>
      <c r="C59" s="9"/>
      <c r="D59" s="64"/>
      <c r="E59" s="47"/>
      <c r="F59" s="47"/>
      <c r="G59" s="195"/>
      <c r="H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</row>
    <row r="60" spans="1:47" x14ac:dyDescent="0.2">
      <c r="A60" s="9"/>
      <c r="B60" s="9"/>
      <c r="C60" s="9"/>
      <c r="D60" s="64"/>
      <c r="E60" s="47"/>
      <c r="F60" s="47"/>
      <c r="G60" s="195"/>
      <c r="H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</row>
    <row r="61" spans="1:47" x14ac:dyDescent="0.2">
      <c r="A61" s="9"/>
      <c r="B61" s="9"/>
      <c r="C61" s="9"/>
      <c r="D61" s="64"/>
      <c r="E61" s="47"/>
      <c r="F61" s="47"/>
      <c r="G61" s="195"/>
      <c r="H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</row>
    <row r="62" spans="1:47" x14ac:dyDescent="0.2">
      <c r="A62" s="9"/>
      <c r="B62" s="9"/>
      <c r="C62" s="9"/>
      <c r="D62" s="64"/>
      <c r="E62" s="47"/>
      <c r="F62" s="47"/>
      <c r="G62" s="195"/>
      <c r="H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</row>
    <row r="63" spans="1:47" x14ac:dyDescent="0.2">
      <c r="A63" s="9"/>
      <c r="B63" s="9"/>
      <c r="C63" s="9"/>
      <c r="D63" s="64"/>
      <c r="E63" s="47"/>
      <c r="F63" s="47"/>
      <c r="G63" s="195"/>
      <c r="H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 x14ac:dyDescent="0.2">
      <c r="A64" s="9"/>
      <c r="B64" s="9"/>
      <c r="C64" s="9"/>
      <c r="D64" s="64"/>
      <c r="E64" s="47"/>
      <c r="F64" s="47"/>
      <c r="G64" s="195"/>
      <c r="H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5" spans="1:47" x14ac:dyDescent="0.2">
      <c r="A65" s="9"/>
      <c r="B65" s="9"/>
      <c r="C65" s="9"/>
      <c r="D65" s="64"/>
      <c r="E65" s="47"/>
      <c r="F65" s="47"/>
      <c r="G65" s="195"/>
      <c r="H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</row>
    <row r="66" spans="1:47" x14ac:dyDescent="0.2">
      <c r="A66" s="9"/>
      <c r="B66" s="9"/>
      <c r="C66" s="9"/>
      <c r="D66" s="64"/>
      <c r="E66" s="47"/>
      <c r="F66" s="47"/>
      <c r="G66" s="195"/>
      <c r="H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</row>
    <row r="67" spans="1:47" x14ac:dyDescent="0.2">
      <c r="A67" s="9"/>
      <c r="B67" s="9"/>
      <c r="C67" s="9"/>
      <c r="D67" s="64"/>
      <c r="E67" s="47"/>
      <c r="F67" s="47"/>
      <c r="G67" s="195"/>
      <c r="H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</row>
    <row r="68" spans="1:47" x14ac:dyDescent="0.2">
      <c r="A68" s="9"/>
      <c r="B68" s="9"/>
      <c r="C68" s="9"/>
      <c r="D68" s="64"/>
      <c r="E68" s="47"/>
      <c r="F68" s="47"/>
      <c r="G68" s="195"/>
      <c r="H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</row>
    <row r="69" spans="1:47" x14ac:dyDescent="0.2">
      <c r="A69" s="9"/>
      <c r="B69" s="9"/>
      <c r="C69" s="9"/>
      <c r="D69" s="64"/>
      <c r="E69" s="47"/>
      <c r="F69" s="47"/>
      <c r="G69" s="195"/>
      <c r="H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</row>
    <row r="70" spans="1:47" x14ac:dyDescent="0.2">
      <c r="A70" s="9"/>
      <c r="B70" s="9"/>
      <c r="C70" s="9"/>
      <c r="D70" s="64"/>
      <c r="E70" s="47"/>
      <c r="F70" s="47"/>
      <c r="G70" s="195"/>
      <c r="H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</row>
    <row r="71" spans="1:47" x14ac:dyDescent="0.2">
      <c r="A71" s="9"/>
      <c r="B71" s="9"/>
      <c r="C71" s="9"/>
      <c r="D71" s="64"/>
      <c r="E71" s="47"/>
      <c r="F71" s="47"/>
      <c r="G71" s="195"/>
      <c r="H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</row>
    <row r="72" spans="1:47" x14ac:dyDescent="0.2">
      <c r="A72" s="9"/>
      <c r="B72" s="9"/>
      <c r="C72" s="9"/>
      <c r="D72" s="64"/>
      <c r="E72" s="47"/>
      <c r="F72" s="47"/>
      <c r="G72" s="195"/>
      <c r="H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</row>
    <row r="73" spans="1:47" x14ac:dyDescent="0.2">
      <c r="A73" s="9"/>
      <c r="B73" s="9"/>
      <c r="C73" s="9"/>
      <c r="D73" s="64"/>
      <c r="E73" s="47"/>
      <c r="F73" s="47"/>
      <c r="G73" s="195"/>
      <c r="H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</row>
    <row r="74" spans="1:47" x14ac:dyDescent="0.2">
      <c r="A74" s="9"/>
      <c r="B74" s="9"/>
      <c r="C74" s="9"/>
      <c r="D74" s="64"/>
      <c r="E74" s="47"/>
      <c r="F74" s="47"/>
      <c r="G74" s="195"/>
      <c r="H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</row>
    <row r="75" spans="1:47" x14ac:dyDescent="0.2">
      <c r="A75" s="9"/>
      <c r="B75" s="9"/>
      <c r="C75" s="9"/>
      <c r="D75" s="64"/>
      <c r="E75" s="47"/>
      <c r="F75" s="47"/>
      <c r="G75" s="195"/>
      <c r="H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</row>
    <row r="76" spans="1:47" x14ac:dyDescent="0.2">
      <c r="A76" s="9"/>
      <c r="B76" s="9"/>
      <c r="C76" s="9"/>
      <c r="D76" s="64"/>
      <c r="E76" s="47"/>
      <c r="F76" s="47"/>
      <c r="G76" s="195"/>
      <c r="H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</row>
    <row r="77" spans="1:47" x14ac:dyDescent="0.2">
      <c r="A77" s="9"/>
      <c r="B77" s="9"/>
      <c r="C77" s="9"/>
      <c r="D77" s="64"/>
      <c r="E77" s="47"/>
      <c r="F77" s="47"/>
      <c r="G77" s="195"/>
      <c r="H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</row>
    <row r="78" spans="1:47" x14ac:dyDescent="0.2">
      <c r="A78" s="9"/>
      <c r="B78" s="9"/>
      <c r="C78" s="9"/>
      <c r="D78" s="64"/>
      <c r="E78" s="47"/>
      <c r="F78" s="47"/>
      <c r="G78" s="195"/>
      <c r="H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</row>
    <row r="79" spans="1:47" x14ac:dyDescent="0.2">
      <c r="A79" s="9"/>
      <c r="B79" s="9"/>
      <c r="C79" s="9"/>
      <c r="D79" s="64"/>
      <c r="E79" s="47"/>
      <c r="F79" s="47"/>
      <c r="G79" s="195"/>
      <c r="H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</row>
    <row r="80" spans="1:47" x14ac:dyDescent="0.2">
      <c r="A80" s="9"/>
      <c r="B80" s="9"/>
      <c r="C80" s="9"/>
      <c r="D80" s="64"/>
      <c r="E80" s="47"/>
      <c r="F80" s="47"/>
      <c r="G80" s="195"/>
      <c r="H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</row>
    <row r="81" spans="1:47" x14ac:dyDescent="0.2">
      <c r="A81" s="9"/>
      <c r="B81" s="9"/>
      <c r="C81" s="9"/>
      <c r="D81" s="64"/>
      <c r="E81" s="47"/>
      <c r="F81" s="47"/>
      <c r="G81" s="195"/>
      <c r="H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</row>
    <row r="82" spans="1:47" x14ac:dyDescent="0.2">
      <c r="A82" s="9"/>
      <c r="B82" s="9"/>
      <c r="C82" s="9"/>
      <c r="D82" s="64"/>
      <c r="E82" s="47"/>
      <c r="F82" s="47"/>
      <c r="G82" s="195"/>
      <c r="H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</row>
    <row r="83" spans="1:47" x14ac:dyDescent="0.2">
      <c r="A83" s="9"/>
      <c r="B83" s="9"/>
      <c r="C83" s="9"/>
      <c r="D83" s="64"/>
      <c r="E83" s="47"/>
      <c r="F83" s="47"/>
      <c r="G83" s="195"/>
      <c r="H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</row>
    <row r="84" spans="1:47" x14ac:dyDescent="0.2">
      <c r="A84" s="9"/>
      <c r="B84" s="9"/>
      <c r="C84" s="9"/>
      <c r="D84" s="64"/>
      <c r="E84" s="47"/>
      <c r="F84" s="47"/>
      <c r="G84" s="195"/>
      <c r="H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</row>
    <row r="85" spans="1:47" x14ac:dyDescent="0.2">
      <c r="A85" s="9"/>
      <c r="B85" s="9"/>
      <c r="C85" s="9"/>
      <c r="D85" s="64"/>
      <c r="E85" s="47"/>
      <c r="F85" s="47"/>
      <c r="G85" s="195"/>
      <c r="H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</row>
    <row r="86" spans="1:47" x14ac:dyDescent="0.2">
      <c r="A86" s="9"/>
      <c r="B86" s="9"/>
      <c r="C86" s="9"/>
      <c r="D86" s="64"/>
      <c r="E86" s="47"/>
      <c r="F86" s="47"/>
      <c r="G86" s="195"/>
      <c r="H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</row>
    <row r="87" spans="1:47" x14ac:dyDescent="0.2">
      <c r="A87" s="9"/>
      <c r="B87" s="9"/>
      <c r="C87" s="9"/>
      <c r="D87" s="64"/>
      <c r="E87" s="47"/>
      <c r="F87" s="47"/>
      <c r="G87" s="195"/>
      <c r="H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</row>
    <row r="88" spans="1:47" x14ac:dyDescent="0.2">
      <c r="A88" s="9"/>
      <c r="B88" s="9"/>
      <c r="C88" s="9"/>
      <c r="D88" s="64"/>
      <c r="E88" s="47"/>
      <c r="F88" s="47"/>
      <c r="G88" s="195"/>
      <c r="H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</row>
    <row r="89" spans="1:47" x14ac:dyDescent="0.2">
      <c r="A89" s="9"/>
      <c r="B89" s="9"/>
      <c r="C89" s="9"/>
      <c r="D89" s="64"/>
      <c r="E89" s="47"/>
      <c r="F89" s="47"/>
      <c r="G89" s="195"/>
      <c r="H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</row>
    <row r="90" spans="1:47" x14ac:dyDescent="0.2">
      <c r="A90" s="9"/>
      <c r="B90" s="9"/>
      <c r="C90" s="9"/>
      <c r="D90" s="64"/>
      <c r="E90" s="47"/>
      <c r="F90" s="47"/>
      <c r="G90" s="195"/>
      <c r="H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</row>
    <row r="91" spans="1:47" x14ac:dyDescent="0.2">
      <c r="A91" s="9"/>
      <c r="B91" s="9"/>
      <c r="C91" s="9"/>
      <c r="D91" s="64"/>
      <c r="E91" s="47"/>
      <c r="F91" s="47"/>
      <c r="G91" s="195"/>
      <c r="H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</row>
    <row r="92" spans="1:47" x14ac:dyDescent="0.2">
      <c r="A92" s="9"/>
      <c r="B92" s="9"/>
      <c r="C92" s="9"/>
      <c r="D92" s="64"/>
      <c r="E92" s="47"/>
      <c r="F92" s="47"/>
      <c r="G92" s="195"/>
      <c r="H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</row>
    <row r="93" spans="1:47" x14ac:dyDescent="0.2">
      <c r="A93" s="9"/>
      <c r="B93" s="9"/>
      <c r="C93" s="9"/>
      <c r="D93" s="64"/>
      <c r="E93" s="47"/>
      <c r="F93" s="47"/>
      <c r="G93" s="195"/>
      <c r="H93" s="9"/>
      <c r="I93" s="54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</row>
    <row r="94" spans="1:47" x14ac:dyDescent="0.2">
      <c r="A94" s="9"/>
      <c r="B94" s="9"/>
      <c r="C94" s="9"/>
      <c r="D94" s="64"/>
      <c r="E94" s="47"/>
      <c r="F94" s="47"/>
      <c r="G94" s="195"/>
      <c r="H94" s="9"/>
      <c r="I94" s="54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</row>
    <row r="95" spans="1:47" x14ac:dyDescent="0.2">
      <c r="A95" s="9"/>
      <c r="B95" s="9"/>
      <c r="C95" s="9"/>
      <c r="D95" s="64"/>
      <c r="E95" s="47"/>
      <c r="F95" s="47"/>
      <c r="G95" s="195"/>
      <c r="H95" s="9"/>
      <c r="I95" s="54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</row>
    <row r="96" spans="1:47" x14ac:dyDescent="0.2">
      <c r="A96" s="9"/>
      <c r="B96" s="9"/>
      <c r="C96" s="9"/>
      <c r="D96" s="64"/>
      <c r="E96" s="47"/>
      <c r="F96" s="47"/>
      <c r="G96" s="195"/>
      <c r="H96" s="9"/>
      <c r="I96" s="54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</row>
    <row r="97" spans="1:47" x14ac:dyDescent="0.2">
      <c r="A97" s="9"/>
      <c r="B97" s="9"/>
      <c r="C97" s="9"/>
      <c r="D97" s="64"/>
      <c r="E97" s="47"/>
      <c r="F97" s="47"/>
      <c r="G97" s="195"/>
      <c r="H97" s="9"/>
      <c r="I97" s="54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</row>
    <row r="98" spans="1:47" x14ac:dyDescent="0.2">
      <c r="A98" s="9"/>
      <c r="B98" s="9"/>
      <c r="C98" s="9"/>
      <c r="D98" s="64"/>
      <c r="E98" s="47"/>
      <c r="F98" s="47"/>
      <c r="G98" s="195"/>
      <c r="H98" s="9"/>
      <c r="I98" s="54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</row>
    <row r="99" spans="1:47" x14ac:dyDescent="0.2">
      <c r="A99" s="9"/>
      <c r="B99" s="9"/>
      <c r="C99" s="9"/>
      <c r="D99" s="64"/>
      <c r="E99" s="47"/>
      <c r="F99" s="47"/>
      <c r="G99" s="195"/>
      <c r="H99" s="9"/>
      <c r="I99" s="54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</row>
    <row r="100" spans="1:47" x14ac:dyDescent="0.2">
      <c r="A100" s="9"/>
      <c r="B100" s="9"/>
      <c r="C100" s="9"/>
      <c r="D100" s="64"/>
      <c r="E100" s="47"/>
      <c r="F100" s="47"/>
      <c r="G100" s="195"/>
      <c r="H100" s="9"/>
      <c r="I100" s="54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</row>
    <row r="101" spans="1:47" x14ac:dyDescent="0.2">
      <c r="A101" s="9"/>
      <c r="B101" s="9"/>
      <c r="C101" s="9"/>
      <c r="D101" s="64"/>
      <c r="E101" s="47"/>
      <c r="F101" s="47"/>
      <c r="G101" s="195"/>
      <c r="H101" s="9"/>
      <c r="I101" s="54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</row>
    <row r="102" spans="1:47" x14ac:dyDescent="0.2">
      <c r="A102" s="9"/>
      <c r="B102" s="9"/>
      <c r="C102" s="9"/>
      <c r="D102" s="64"/>
      <c r="E102" s="47"/>
      <c r="F102" s="47"/>
      <c r="G102" s="195"/>
      <c r="H102" s="9"/>
      <c r="I102" s="54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</row>
    <row r="103" spans="1:47" x14ac:dyDescent="0.2">
      <c r="A103" s="9"/>
      <c r="B103" s="9"/>
      <c r="C103" s="9"/>
      <c r="D103" s="64"/>
      <c r="E103" s="47"/>
      <c r="F103" s="47"/>
      <c r="G103" s="195"/>
      <c r="H103" s="9"/>
      <c r="I103" s="54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</row>
    <row r="104" spans="1:47" x14ac:dyDescent="0.2">
      <c r="A104" s="9"/>
      <c r="B104" s="9"/>
      <c r="C104" s="9"/>
      <c r="D104" s="64"/>
      <c r="E104" s="47"/>
      <c r="F104" s="47"/>
      <c r="G104" s="195"/>
      <c r="H104" s="9"/>
      <c r="I104" s="54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</row>
    <row r="105" spans="1:47" x14ac:dyDescent="0.2">
      <c r="A105" s="9"/>
      <c r="B105" s="9"/>
      <c r="C105" s="9"/>
      <c r="D105" s="64"/>
      <c r="E105" s="47"/>
      <c r="F105" s="47"/>
      <c r="G105" s="195"/>
      <c r="H105" s="9"/>
      <c r="I105" s="54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</row>
  </sheetData>
  <mergeCells count="5">
    <mergeCell ref="D29:F29"/>
    <mergeCell ref="I29:K29"/>
    <mergeCell ref="A1:H1"/>
    <mergeCell ref="A2:H2"/>
    <mergeCell ref="I2:O2"/>
  </mergeCells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2AFC2-C149-4F73-8709-D963E1569754}">
  <sheetPr>
    <pageSetUpPr fitToPage="1"/>
  </sheetPr>
  <dimension ref="A1:AR77"/>
  <sheetViews>
    <sheetView tabSelected="1" view="pageBreakPreview" zoomScale="60" zoomScaleNormal="100" workbookViewId="0">
      <pane ySplit="3" topLeftCell="A4" activePane="bottomLeft" state="frozen"/>
      <selection pane="bottomLeft" activeCell="T31" sqref="T31"/>
    </sheetView>
  </sheetViews>
  <sheetFormatPr defaultRowHeight="12.75" x14ac:dyDescent="0.2"/>
  <cols>
    <col min="2" max="2" width="9" customWidth="1"/>
    <col min="3" max="3" width="16.42578125" customWidth="1"/>
    <col min="4" max="4" width="7.85546875" customWidth="1"/>
    <col min="5" max="5" width="7.28515625" customWidth="1"/>
    <col min="6" max="7" width="10.7109375" style="65" customWidth="1"/>
    <col min="8" max="8" width="11.7109375" style="52" customWidth="1"/>
    <col min="9" max="9" width="11.42578125" style="52" customWidth="1"/>
    <col min="10" max="10" width="10.28515625" customWidth="1"/>
    <col min="11" max="12" width="11.28515625" customWidth="1"/>
  </cols>
  <sheetData>
    <row r="1" spans="1:44" ht="18.75" thickBot="1" x14ac:dyDescent="0.3">
      <c r="B1" s="414" t="s">
        <v>181</v>
      </c>
      <c r="C1" s="415"/>
      <c r="D1" s="415"/>
      <c r="E1" s="415"/>
      <c r="F1" s="415"/>
      <c r="G1" s="415"/>
      <c r="H1" s="415"/>
      <c r="I1" s="415"/>
      <c r="J1" s="415"/>
      <c r="K1" s="415"/>
      <c r="L1" s="416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44" ht="19.5" customHeight="1" thickBot="1" x14ac:dyDescent="0.3">
      <c r="B2" s="414" t="s">
        <v>182</v>
      </c>
      <c r="C2" s="415"/>
      <c r="D2" s="415"/>
      <c r="E2" s="415"/>
      <c r="F2" s="415"/>
      <c r="G2" s="415"/>
      <c r="H2" s="415"/>
      <c r="I2" s="415"/>
      <c r="J2" s="415"/>
      <c r="K2" s="415"/>
      <c r="L2" s="416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44" s="15" customFormat="1" ht="39" thickBot="1" x14ac:dyDescent="0.25">
      <c r="A3" s="355" t="s">
        <v>183</v>
      </c>
      <c r="B3" s="313" t="s">
        <v>1</v>
      </c>
      <c r="C3" s="38" t="s">
        <v>2</v>
      </c>
      <c r="D3" s="38" t="s">
        <v>184</v>
      </c>
      <c r="E3" s="38" t="s">
        <v>3</v>
      </c>
      <c r="F3" s="39" t="s">
        <v>4</v>
      </c>
      <c r="G3" s="39" t="s">
        <v>185</v>
      </c>
      <c r="H3" s="38" t="s">
        <v>5</v>
      </c>
      <c r="I3" s="38" t="s">
        <v>6</v>
      </c>
      <c r="J3" s="38" t="s">
        <v>56</v>
      </c>
      <c r="K3" s="40" t="s">
        <v>8</v>
      </c>
      <c r="L3" s="322" t="s">
        <v>186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44" s="15" customFormat="1" ht="13.5" thickBot="1" x14ac:dyDescent="0.25">
      <c r="A4" s="356" t="s">
        <v>187</v>
      </c>
      <c r="B4" s="324" t="s">
        <v>178</v>
      </c>
      <c r="C4" s="314" t="s">
        <v>88</v>
      </c>
      <c r="D4" s="350">
        <v>2</v>
      </c>
      <c r="E4" s="346">
        <v>9.6999999999999993</v>
      </c>
      <c r="F4" s="315" t="s">
        <v>188</v>
      </c>
      <c r="G4" s="323">
        <v>142</v>
      </c>
      <c r="H4" s="315">
        <v>44242</v>
      </c>
      <c r="I4" s="315">
        <v>44259</v>
      </c>
      <c r="J4" s="340">
        <f t="shared" ref="J4:J13" si="0">K4*E4</f>
        <v>9.6999999999999993</v>
      </c>
      <c r="K4" s="316">
        <v>1</v>
      </c>
      <c r="L4" s="147">
        <v>147</v>
      </c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44" s="15" customFormat="1" x14ac:dyDescent="0.2">
      <c r="A5" s="357"/>
      <c r="B5" s="325" t="s">
        <v>179</v>
      </c>
      <c r="C5" s="304" t="s">
        <v>180</v>
      </c>
      <c r="D5" s="351">
        <v>2</v>
      </c>
      <c r="E5" s="347">
        <v>11.3</v>
      </c>
      <c r="F5" s="53" t="s">
        <v>188</v>
      </c>
      <c r="G5" s="111">
        <v>159</v>
      </c>
      <c r="H5" s="53">
        <v>44260</v>
      </c>
      <c r="I5" s="317">
        <v>44291</v>
      </c>
      <c r="J5" s="302">
        <f t="shared" si="0"/>
        <v>11.3</v>
      </c>
      <c r="K5" s="43">
        <v>1</v>
      </c>
      <c r="L5" s="342">
        <v>191</v>
      </c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44" s="15" customFormat="1" x14ac:dyDescent="0.2">
      <c r="A6" s="357"/>
      <c r="B6" s="325" t="s">
        <v>140</v>
      </c>
      <c r="C6" s="304" t="s">
        <v>141</v>
      </c>
      <c r="D6" s="351">
        <v>2</v>
      </c>
      <c r="E6" s="347">
        <v>52.96</v>
      </c>
      <c r="F6" s="53" t="s">
        <v>189</v>
      </c>
      <c r="G6" s="111">
        <v>201</v>
      </c>
      <c r="H6" s="53">
        <v>44292</v>
      </c>
      <c r="I6" s="317">
        <v>44438</v>
      </c>
      <c r="J6" s="302">
        <f t="shared" si="0"/>
        <v>52.96</v>
      </c>
      <c r="K6" s="43">
        <v>1</v>
      </c>
      <c r="L6" s="342">
        <v>273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44" s="15" customFormat="1" x14ac:dyDescent="0.2">
      <c r="A7" s="357"/>
      <c r="B7" s="325" t="s">
        <v>138</v>
      </c>
      <c r="C7" s="304" t="s">
        <v>139</v>
      </c>
      <c r="D7" s="351">
        <v>2</v>
      </c>
      <c r="E7" s="347">
        <v>10.4</v>
      </c>
      <c r="F7" s="53" t="s">
        <v>189</v>
      </c>
      <c r="G7" s="111">
        <v>95</v>
      </c>
      <c r="H7" s="53">
        <v>44368</v>
      </c>
      <c r="I7" s="317">
        <v>44384</v>
      </c>
      <c r="J7" s="302">
        <f t="shared" si="0"/>
        <v>10.4</v>
      </c>
      <c r="K7" s="43">
        <v>1</v>
      </c>
      <c r="L7" s="342">
        <v>107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44" x14ac:dyDescent="0.2">
      <c r="A8" s="358"/>
      <c r="B8" s="325" t="s">
        <v>142</v>
      </c>
      <c r="C8" s="304" t="s">
        <v>143</v>
      </c>
      <c r="D8" s="351">
        <v>2</v>
      </c>
      <c r="E8" s="347">
        <v>66.400000000000006</v>
      </c>
      <c r="F8" s="53" t="s">
        <v>189</v>
      </c>
      <c r="G8" s="111">
        <v>75</v>
      </c>
      <c r="H8" s="53">
        <v>44343</v>
      </c>
      <c r="I8" s="317">
        <v>44364</v>
      </c>
      <c r="J8" s="302">
        <f t="shared" si="0"/>
        <v>66.400000000000006</v>
      </c>
      <c r="K8" s="43">
        <v>1</v>
      </c>
      <c r="L8" s="342">
        <v>88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44" x14ac:dyDescent="0.2">
      <c r="A9" s="358"/>
      <c r="B9" s="326" t="s">
        <v>144</v>
      </c>
      <c r="C9" s="312" t="s">
        <v>145</v>
      </c>
      <c r="D9" s="352">
        <v>2</v>
      </c>
      <c r="E9" s="403">
        <v>77.2</v>
      </c>
      <c r="F9" s="285" t="s">
        <v>190</v>
      </c>
      <c r="G9" s="376">
        <v>276</v>
      </c>
      <c r="H9" s="285">
        <v>44384</v>
      </c>
      <c r="I9" s="317">
        <v>44468</v>
      </c>
      <c r="J9" s="302">
        <f t="shared" si="0"/>
        <v>77.2</v>
      </c>
      <c r="K9" s="43">
        <v>1</v>
      </c>
      <c r="L9" s="342">
        <v>257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44" s="15" customFormat="1" x14ac:dyDescent="0.2">
      <c r="A10" s="357"/>
      <c r="B10" s="325" t="s">
        <v>176</v>
      </c>
      <c r="C10" s="304" t="s">
        <v>177</v>
      </c>
      <c r="D10" s="351">
        <v>2</v>
      </c>
      <c r="E10" s="347">
        <v>53.7</v>
      </c>
      <c r="F10" s="53" t="s">
        <v>191</v>
      </c>
      <c r="G10" s="111">
        <v>147</v>
      </c>
      <c r="H10" s="53">
        <v>44280</v>
      </c>
      <c r="I10" s="317">
        <v>44308</v>
      </c>
      <c r="J10" s="302">
        <f t="shared" si="0"/>
        <v>53.7</v>
      </c>
      <c r="K10" s="43">
        <v>1</v>
      </c>
      <c r="L10" s="342">
        <v>155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44" x14ac:dyDescent="0.2">
      <c r="A11" s="358"/>
      <c r="B11" s="325" t="s">
        <v>174</v>
      </c>
      <c r="C11" s="304" t="s">
        <v>175</v>
      </c>
      <c r="D11" s="351">
        <v>2</v>
      </c>
      <c r="E11" s="347">
        <v>87.6</v>
      </c>
      <c r="F11" s="53" t="s">
        <v>191</v>
      </c>
      <c r="G11" s="111">
        <v>126</v>
      </c>
      <c r="H11" s="53">
        <v>44280</v>
      </c>
      <c r="I11" s="53">
        <v>44420</v>
      </c>
      <c r="J11" s="302">
        <f t="shared" si="0"/>
        <v>87.6</v>
      </c>
      <c r="K11" s="43">
        <v>1</v>
      </c>
      <c r="L11" s="343">
        <v>113</v>
      </c>
    </row>
    <row r="12" spans="1:44" x14ac:dyDescent="0.2">
      <c r="A12" s="358"/>
      <c r="B12" s="325" t="s">
        <v>170</v>
      </c>
      <c r="C12" s="304" t="s">
        <v>171</v>
      </c>
      <c r="D12" s="351">
        <v>2</v>
      </c>
      <c r="E12" s="347">
        <v>89.6</v>
      </c>
      <c r="F12" s="53" t="s">
        <v>192</v>
      </c>
      <c r="G12" s="111">
        <v>81</v>
      </c>
      <c r="H12" s="53">
        <v>44412</v>
      </c>
      <c r="I12" s="318">
        <v>44427</v>
      </c>
      <c r="J12" s="302">
        <f t="shared" si="0"/>
        <v>89.6</v>
      </c>
      <c r="K12" s="43">
        <v>1</v>
      </c>
      <c r="L12" s="342">
        <v>87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44" ht="13.5" thickBot="1" x14ac:dyDescent="0.25">
      <c r="A13" s="359"/>
      <c r="B13" s="327" t="s">
        <v>172</v>
      </c>
      <c r="C13" s="311" t="s">
        <v>173</v>
      </c>
      <c r="D13" s="353">
        <v>2</v>
      </c>
      <c r="E13" s="348">
        <v>88.2</v>
      </c>
      <c r="F13" s="173" t="s">
        <v>192</v>
      </c>
      <c r="G13" s="148">
        <v>333</v>
      </c>
      <c r="H13" s="173">
        <v>44343</v>
      </c>
      <c r="I13" s="319">
        <v>44411</v>
      </c>
      <c r="J13" s="320">
        <f t="shared" si="0"/>
        <v>88.2</v>
      </c>
      <c r="K13" s="186">
        <v>1</v>
      </c>
      <c r="L13" s="345">
        <v>323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44" ht="13.5" thickBot="1" x14ac:dyDescent="0.25">
      <c r="A14" s="359"/>
      <c r="B14" s="68"/>
      <c r="C14" s="69" t="s">
        <v>53</v>
      </c>
      <c r="D14" s="69"/>
      <c r="E14" s="349">
        <f>SUM(E4:E13)</f>
        <v>547.06000000000006</v>
      </c>
      <c r="F14" s="377"/>
      <c r="G14" s="378">
        <f>SUM(G4:G13)</f>
        <v>1635</v>
      </c>
      <c r="H14" s="354"/>
      <c r="I14" s="377"/>
      <c r="J14" s="71">
        <f>SUM(J4:J13)</f>
        <v>547.06000000000006</v>
      </c>
      <c r="K14" s="66">
        <f>J14/E14</f>
        <v>1</v>
      </c>
      <c r="L14" s="344">
        <f>SUM(L4:L13)</f>
        <v>1741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44" ht="13.5" thickBot="1" x14ac:dyDescent="0.25">
      <c r="B15" s="9"/>
      <c r="C15" s="9"/>
      <c r="D15" s="9"/>
      <c r="E15" s="9"/>
      <c r="F15" s="64"/>
      <c r="G15" s="64"/>
      <c r="H15" s="47"/>
      <c r="I15" s="47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</row>
    <row r="16" spans="1:44" ht="18.75" thickBot="1" x14ac:dyDescent="0.3">
      <c r="A16" s="354"/>
      <c r="B16" s="414" t="s">
        <v>193</v>
      </c>
      <c r="C16" s="415"/>
      <c r="D16" s="415"/>
      <c r="E16" s="415"/>
      <c r="F16" s="415"/>
      <c r="G16" s="415"/>
      <c r="H16" s="415"/>
      <c r="I16" s="415"/>
      <c r="J16" s="415"/>
      <c r="K16" s="415"/>
      <c r="L16" s="416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</row>
    <row r="17" spans="1:44" ht="39" thickBot="1" x14ac:dyDescent="0.25">
      <c r="A17" s="360" t="s">
        <v>183</v>
      </c>
      <c r="B17" s="293" t="s">
        <v>1</v>
      </c>
      <c r="C17" s="77" t="s">
        <v>2</v>
      </c>
      <c r="D17" s="77" t="s">
        <v>184</v>
      </c>
      <c r="E17" s="77" t="s">
        <v>3</v>
      </c>
      <c r="F17" s="80" t="s">
        <v>4</v>
      </c>
      <c r="G17" s="80" t="s">
        <v>185</v>
      </c>
      <c r="H17" s="77" t="s">
        <v>5</v>
      </c>
      <c r="I17" s="77" t="s">
        <v>6</v>
      </c>
      <c r="J17" s="77" t="s">
        <v>56</v>
      </c>
      <c r="K17" s="141" t="s">
        <v>8</v>
      </c>
      <c r="L17" s="341" t="s">
        <v>186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</row>
    <row r="18" spans="1:44" ht="13.5" thickBot="1" x14ac:dyDescent="0.25">
      <c r="A18" s="362" t="s">
        <v>194</v>
      </c>
      <c r="B18" s="324" t="s">
        <v>83</v>
      </c>
      <c r="C18" s="314" t="s">
        <v>84</v>
      </c>
      <c r="D18" s="350">
        <v>3</v>
      </c>
      <c r="E18" s="346">
        <v>8.3000000000000007</v>
      </c>
      <c r="F18" s="315" t="s">
        <v>189</v>
      </c>
      <c r="G18" s="323">
        <v>105</v>
      </c>
      <c r="H18" s="315">
        <v>44298</v>
      </c>
      <c r="I18" s="315">
        <v>44312</v>
      </c>
      <c r="J18" s="340">
        <f t="shared" ref="J18:J28" si="1">K18*E18</f>
        <v>8.3000000000000007</v>
      </c>
      <c r="K18" s="316">
        <v>1</v>
      </c>
      <c r="L18" s="147">
        <v>101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</row>
    <row r="19" spans="1:44" x14ac:dyDescent="0.2">
      <c r="A19" s="363"/>
      <c r="B19" s="325" t="s">
        <v>85</v>
      </c>
      <c r="C19" s="304" t="s">
        <v>195</v>
      </c>
      <c r="D19" s="351">
        <v>3</v>
      </c>
      <c r="E19" s="347">
        <v>80</v>
      </c>
      <c r="F19" s="53" t="s">
        <v>189</v>
      </c>
      <c r="G19" s="111">
        <v>224</v>
      </c>
      <c r="H19" s="53">
        <v>44305</v>
      </c>
      <c r="I19" s="317">
        <v>44315</v>
      </c>
      <c r="J19" s="302">
        <f t="shared" si="1"/>
        <v>80</v>
      </c>
      <c r="K19" s="43">
        <v>1</v>
      </c>
      <c r="L19" s="342">
        <v>208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</row>
    <row r="20" spans="1:44" x14ac:dyDescent="0.2">
      <c r="A20" s="363"/>
      <c r="B20" s="325" t="s">
        <v>73</v>
      </c>
      <c r="C20" s="304" t="s">
        <v>74</v>
      </c>
      <c r="D20" s="351">
        <v>3</v>
      </c>
      <c r="E20" s="347">
        <v>11.7</v>
      </c>
      <c r="F20" s="53" t="s">
        <v>190</v>
      </c>
      <c r="G20" s="111">
        <v>97</v>
      </c>
      <c r="H20" s="53">
        <v>44308</v>
      </c>
      <c r="I20" s="317">
        <v>44314</v>
      </c>
      <c r="J20" s="302">
        <f t="shared" si="1"/>
        <v>11.7</v>
      </c>
      <c r="K20" s="43">
        <v>1</v>
      </c>
      <c r="L20" s="342">
        <v>100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</row>
    <row r="21" spans="1:44" x14ac:dyDescent="0.2">
      <c r="A21" s="363"/>
      <c r="B21" s="325" t="s">
        <v>81</v>
      </c>
      <c r="C21" s="304" t="s">
        <v>196</v>
      </c>
      <c r="D21" s="351">
        <v>3</v>
      </c>
      <c r="E21" s="347">
        <v>45.4</v>
      </c>
      <c r="F21" s="53" t="s">
        <v>190</v>
      </c>
      <c r="G21" s="111">
        <v>123</v>
      </c>
      <c r="H21" s="53">
        <v>44314</v>
      </c>
      <c r="I21" s="317">
        <v>44326</v>
      </c>
      <c r="J21" s="302">
        <f t="shared" si="1"/>
        <v>45.4</v>
      </c>
      <c r="K21" s="43">
        <v>1</v>
      </c>
      <c r="L21" s="342">
        <v>109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</row>
    <row r="22" spans="1:44" x14ac:dyDescent="0.2">
      <c r="A22" s="364"/>
      <c r="B22" s="325" t="s">
        <v>79</v>
      </c>
      <c r="C22" s="304" t="s">
        <v>80</v>
      </c>
      <c r="D22" s="351">
        <v>3</v>
      </c>
      <c r="E22" s="347">
        <v>35</v>
      </c>
      <c r="F22" s="53" t="s">
        <v>191</v>
      </c>
      <c r="G22" s="111">
        <v>104</v>
      </c>
      <c r="H22" s="53">
        <v>44319</v>
      </c>
      <c r="I22" s="317">
        <v>44326</v>
      </c>
      <c r="J22" s="302">
        <f t="shared" si="1"/>
        <v>35</v>
      </c>
      <c r="K22" s="43">
        <v>1</v>
      </c>
      <c r="L22" s="342">
        <v>116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</row>
    <row r="23" spans="1:44" x14ac:dyDescent="0.2">
      <c r="A23" s="364"/>
      <c r="B23" s="326" t="s">
        <v>77</v>
      </c>
      <c r="C23" s="312" t="s">
        <v>197</v>
      </c>
      <c r="D23" s="352">
        <v>3</v>
      </c>
      <c r="E23" s="403">
        <v>4</v>
      </c>
      <c r="F23" s="285" t="s">
        <v>191</v>
      </c>
      <c r="G23" s="111">
        <v>65</v>
      </c>
      <c r="H23" s="285">
        <v>44327</v>
      </c>
      <c r="I23" s="317">
        <v>44329</v>
      </c>
      <c r="J23" s="302">
        <f t="shared" si="1"/>
        <v>4</v>
      </c>
      <c r="K23" s="43">
        <v>1</v>
      </c>
      <c r="L23" s="342">
        <v>66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</row>
    <row r="24" spans="1:44" x14ac:dyDescent="0.2">
      <c r="A24" s="364"/>
      <c r="B24" s="325" t="s">
        <v>75</v>
      </c>
      <c r="C24" s="304" t="s">
        <v>198</v>
      </c>
      <c r="D24" s="351">
        <v>3</v>
      </c>
      <c r="E24" s="347">
        <v>2</v>
      </c>
      <c r="F24" s="53" t="s">
        <v>191</v>
      </c>
      <c r="G24" s="111">
        <v>37</v>
      </c>
      <c r="H24" s="53">
        <v>44333</v>
      </c>
      <c r="I24" s="317">
        <v>44334</v>
      </c>
      <c r="J24" s="302">
        <f t="shared" si="1"/>
        <v>2</v>
      </c>
      <c r="K24" s="43">
        <v>1</v>
      </c>
      <c r="L24" s="342">
        <v>14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</row>
    <row r="25" spans="1:44" x14ac:dyDescent="0.2">
      <c r="A25" s="363"/>
      <c r="B25" s="325" t="s">
        <v>71</v>
      </c>
      <c r="C25" s="304" t="s">
        <v>199</v>
      </c>
      <c r="D25" s="351">
        <v>2</v>
      </c>
      <c r="E25" s="347">
        <v>3.5</v>
      </c>
      <c r="F25" s="53" t="s">
        <v>191</v>
      </c>
      <c r="G25" s="111">
        <v>27</v>
      </c>
      <c r="H25" s="53">
        <v>44333</v>
      </c>
      <c r="I25" s="317">
        <v>44334</v>
      </c>
      <c r="J25" s="302">
        <f t="shared" si="1"/>
        <v>3.5</v>
      </c>
      <c r="K25" s="43">
        <v>1</v>
      </c>
      <c r="L25" s="342">
        <v>19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</row>
    <row r="26" spans="1:44" x14ac:dyDescent="0.2">
      <c r="A26" s="364"/>
      <c r="B26" s="325" t="s">
        <v>87</v>
      </c>
      <c r="C26" s="304" t="s">
        <v>88</v>
      </c>
      <c r="D26" s="351">
        <v>2</v>
      </c>
      <c r="E26" s="347">
        <v>2.5</v>
      </c>
      <c r="F26" s="53" t="s">
        <v>192</v>
      </c>
      <c r="G26" s="111">
        <v>51</v>
      </c>
      <c r="H26" s="53">
        <v>44342</v>
      </c>
      <c r="I26" s="53">
        <v>44343</v>
      </c>
      <c r="J26" s="302">
        <f t="shared" si="1"/>
        <v>2.5</v>
      </c>
      <c r="K26" s="43">
        <v>1</v>
      </c>
      <c r="L26" s="343">
        <v>35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</row>
    <row r="27" spans="1:44" x14ac:dyDescent="0.2">
      <c r="A27" s="364"/>
      <c r="B27" s="325" t="s">
        <v>89</v>
      </c>
      <c r="C27" s="304" t="s">
        <v>200</v>
      </c>
      <c r="D27" s="351">
        <v>2</v>
      </c>
      <c r="E27" s="347">
        <v>3.1</v>
      </c>
      <c r="F27" s="53" t="s">
        <v>192</v>
      </c>
      <c r="G27" s="111">
        <v>78</v>
      </c>
      <c r="H27" s="53">
        <v>44335</v>
      </c>
      <c r="I27" s="53">
        <v>44341</v>
      </c>
      <c r="J27" s="302">
        <f t="shared" si="1"/>
        <v>3.1</v>
      </c>
      <c r="K27" s="43">
        <v>1</v>
      </c>
      <c r="L27" s="343">
        <v>45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1:44" ht="13.5" thickBot="1" x14ac:dyDescent="0.25">
      <c r="A28" s="364"/>
      <c r="B28" s="327" t="s">
        <v>91</v>
      </c>
      <c r="C28" s="311" t="s">
        <v>201</v>
      </c>
      <c r="D28" s="353">
        <v>2</v>
      </c>
      <c r="E28" s="348">
        <v>0.1</v>
      </c>
      <c r="F28" s="297" t="s">
        <v>192</v>
      </c>
      <c r="G28" s="148">
        <v>4</v>
      </c>
      <c r="H28" s="173">
        <v>44200</v>
      </c>
      <c r="I28" s="173">
        <v>44200</v>
      </c>
      <c r="J28" s="320">
        <f t="shared" si="1"/>
        <v>0.1</v>
      </c>
      <c r="K28" s="186">
        <v>1</v>
      </c>
      <c r="L28" s="370" t="s">
        <v>202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1:44" ht="13.5" thickBot="1" x14ac:dyDescent="0.25">
      <c r="A29" s="361"/>
      <c r="B29" s="365"/>
      <c r="C29" s="309" t="s">
        <v>53</v>
      </c>
      <c r="D29" s="309"/>
      <c r="E29" s="366">
        <f>SUM(E18:E28)</f>
        <v>195.6</v>
      </c>
      <c r="F29" s="339"/>
      <c r="G29" s="378">
        <f>SUM(G18:G28)</f>
        <v>915</v>
      </c>
      <c r="H29" s="354"/>
      <c r="I29" s="339"/>
      <c r="J29" s="367">
        <f>SUM(J18:J28)</f>
        <v>195.6</v>
      </c>
      <c r="K29" s="368">
        <f>J29/E29</f>
        <v>1</v>
      </c>
      <c r="L29" s="369">
        <f>SUM(L18:L28)</f>
        <v>813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1:44" ht="13.5" thickBot="1" x14ac:dyDescent="0.25">
      <c r="B30" s="9"/>
      <c r="C30" s="9"/>
      <c r="D30" s="9"/>
      <c r="E30" s="9"/>
      <c r="F30" s="64"/>
      <c r="G30" s="64"/>
      <c r="H30" s="47"/>
      <c r="I30" s="47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1:44" ht="18.75" thickBot="1" x14ac:dyDescent="0.3">
      <c r="A31" s="354"/>
      <c r="B31" s="414" t="s">
        <v>193</v>
      </c>
      <c r="C31" s="415"/>
      <c r="D31" s="415"/>
      <c r="E31" s="415"/>
      <c r="F31" s="415"/>
      <c r="G31" s="415"/>
      <c r="H31" s="415"/>
      <c r="I31" s="415"/>
      <c r="J31" s="415"/>
      <c r="K31" s="415"/>
      <c r="L31" s="416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1:44" ht="39" thickBot="1" x14ac:dyDescent="0.25">
      <c r="A32" s="371" t="s">
        <v>183</v>
      </c>
      <c r="B32" s="293" t="s">
        <v>1</v>
      </c>
      <c r="C32" s="77" t="s">
        <v>2</v>
      </c>
      <c r="D32" s="77" t="s">
        <v>184</v>
      </c>
      <c r="E32" s="77" t="s">
        <v>3</v>
      </c>
      <c r="F32" s="80" t="s">
        <v>4</v>
      </c>
      <c r="G32" s="80" t="s">
        <v>185</v>
      </c>
      <c r="H32" s="77" t="s">
        <v>5</v>
      </c>
      <c r="I32" s="77" t="s">
        <v>6</v>
      </c>
      <c r="J32" s="77" t="s">
        <v>56</v>
      </c>
      <c r="K32" s="141" t="s">
        <v>8</v>
      </c>
      <c r="L32" s="341" t="s">
        <v>186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1:44" ht="13.5" thickBot="1" x14ac:dyDescent="0.25">
      <c r="A33" s="372" t="s">
        <v>203</v>
      </c>
      <c r="B33" s="324" t="s">
        <v>99</v>
      </c>
      <c r="C33" s="314" t="s">
        <v>100</v>
      </c>
      <c r="D33" s="350">
        <v>2</v>
      </c>
      <c r="E33" s="346">
        <v>66.099999999999994</v>
      </c>
      <c r="F33" s="295" t="s">
        <v>204</v>
      </c>
      <c r="G33" s="323">
        <v>353</v>
      </c>
      <c r="H33" s="315">
        <v>44298</v>
      </c>
      <c r="I33" s="315">
        <v>44432</v>
      </c>
      <c r="J33" s="340">
        <f>K33*E33</f>
        <v>65.438999999999993</v>
      </c>
      <c r="K33" s="316">
        <v>0.99</v>
      </c>
      <c r="L33" s="147">
        <v>411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1:44" ht="13.5" thickBot="1" x14ac:dyDescent="0.25">
      <c r="A34" s="373"/>
      <c r="B34" s="327" t="s">
        <v>101</v>
      </c>
      <c r="C34" s="311" t="s">
        <v>102</v>
      </c>
      <c r="D34" s="353">
        <v>2</v>
      </c>
      <c r="E34" s="348">
        <v>18.600000000000001</v>
      </c>
      <c r="F34" s="297" t="s">
        <v>205</v>
      </c>
      <c r="G34" s="148">
        <v>154</v>
      </c>
      <c r="H34" s="173">
        <v>44298</v>
      </c>
      <c r="I34" s="319">
        <v>44348</v>
      </c>
      <c r="J34" s="320">
        <f>K34*E34</f>
        <v>18.600000000000001</v>
      </c>
      <c r="K34" s="186">
        <v>1</v>
      </c>
      <c r="L34" s="345">
        <v>151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1:44" ht="13.5" thickBot="1" x14ac:dyDescent="0.25">
      <c r="A35" s="374"/>
      <c r="B35" s="365"/>
      <c r="C35" s="309" t="s">
        <v>53</v>
      </c>
      <c r="D35" s="309"/>
      <c r="E35" s="366">
        <f>SUM(E33:E34)</f>
        <v>84.699999999999989</v>
      </c>
      <c r="F35" s="68"/>
      <c r="G35" s="378">
        <f>SUM(G33:G34)</f>
        <v>507</v>
      </c>
      <c r="H35" s="354"/>
      <c r="I35" s="67"/>
      <c r="J35" s="367">
        <f>SUM(J33:J34)</f>
        <v>84.038999999999987</v>
      </c>
      <c r="K35" s="368">
        <v>0.45</v>
      </c>
      <c r="L35" s="369">
        <f>SUM(L33:L34)</f>
        <v>562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1:44" ht="13.5" thickBot="1" x14ac:dyDescent="0.25">
      <c r="B36" s="9"/>
      <c r="C36" s="9"/>
      <c r="D36" s="9"/>
      <c r="E36" s="9"/>
      <c r="F36" s="64"/>
      <c r="G36" s="64"/>
      <c r="H36" s="47"/>
      <c r="I36" s="47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1:44" ht="13.5" thickBot="1" x14ac:dyDescent="0.25">
      <c r="A37" s="375"/>
      <c r="B37" s="68"/>
      <c r="C37" s="69" t="s">
        <v>53</v>
      </c>
      <c r="D37" s="69"/>
      <c r="E37" s="349">
        <f>E14+E29+E35</f>
        <v>827.36000000000013</v>
      </c>
      <c r="F37" s="377"/>
      <c r="G37" s="378">
        <f>G14+G29+G35</f>
        <v>3057</v>
      </c>
      <c r="H37" s="354"/>
      <c r="I37" s="377"/>
      <c r="J37" s="71">
        <f>J14+J29+J35</f>
        <v>826.69900000000007</v>
      </c>
      <c r="K37" s="66">
        <f>J37/E37</f>
        <v>0.99920107329336683</v>
      </c>
      <c r="L37" s="344">
        <f>L14+L29+L35</f>
        <v>3116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1:44" x14ac:dyDescent="0.2">
      <c r="B38" s="9"/>
      <c r="C38" s="9"/>
      <c r="D38" s="9"/>
      <c r="E38" s="9"/>
      <c r="F38" s="64"/>
      <c r="G38" s="64"/>
      <c r="H38" s="47"/>
      <c r="I38" s="47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1:44" x14ac:dyDescent="0.2">
      <c r="B39" s="9"/>
      <c r="C39" s="9"/>
      <c r="D39" s="9"/>
      <c r="E39" s="9"/>
      <c r="F39" s="64"/>
      <c r="G39" s="64"/>
      <c r="H39" s="47"/>
      <c r="I39" s="47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1:44" x14ac:dyDescent="0.2">
      <c r="B40" s="9"/>
      <c r="C40" s="9"/>
      <c r="D40" s="9"/>
      <c r="E40" s="9"/>
      <c r="F40" s="64"/>
      <c r="G40" s="64"/>
      <c r="H40" s="47"/>
      <c r="I40" s="47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1:44" x14ac:dyDescent="0.2">
      <c r="B41" s="9"/>
      <c r="C41" s="9"/>
      <c r="D41" s="9"/>
      <c r="E41" s="9"/>
      <c r="F41" s="64"/>
      <c r="G41" s="64"/>
      <c r="H41" s="47"/>
      <c r="I41" s="47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1:44" x14ac:dyDescent="0.2">
      <c r="B42" s="9"/>
      <c r="C42" s="9"/>
      <c r="D42" s="9"/>
      <c r="E42" s="9"/>
      <c r="F42" s="64"/>
      <c r="G42" s="64"/>
      <c r="H42" s="47"/>
      <c r="I42" s="47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1:44" x14ac:dyDescent="0.2">
      <c r="B43" s="9"/>
      <c r="C43" s="9"/>
      <c r="D43" s="9"/>
      <c r="E43" s="9"/>
      <c r="F43" s="64"/>
      <c r="G43" s="64"/>
      <c r="H43" s="47"/>
      <c r="I43" s="47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1:44" x14ac:dyDescent="0.2">
      <c r="B44" s="9"/>
      <c r="C44" s="9"/>
      <c r="D44" s="9"/>
      <c r="E44" s="9"/>
      <c r="F44" s="64"/>
      <c r="G44" s="64"/>
      <c r="H44" s="47"/>
      <c r="I44" s="47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1:44" x14ac:dyDescent="0.2">
      <c r="B45" s="9"/>
      <c r="C45" s="9"/>
      <c r="D45" s="9"/>
      <c r="E45" s="9"/>
      <c r="F45" s="64"/>
      <c r="G45" s="64"/>
      <c r="H45" s="47"/>
      <c r="I45" s="47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1:44" x14ac:dyDescent="0.2">
      <c r="B46" s="9"/>
      <c r="C46" s="9"/>
      <c r="D46" s="9"/>
      <c r="E46" s="9"/>
      <c r="F46" s="64"/>
      <c r="G46" s="64"/>
      <c r="H46" s="47"/>
      <c r="I46" s="47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1:44" x14ac:dyDescent="0.2">
      <c r="B47" s="9"/>
      <c r="C47" s="9"/>
      <c r="D47" s="9"/>
      <c r="E47" s="9"/>
      <c r="F47" s="64"/>
      <c r="G47" s="64"/>
      <c r="H47" s="47"/>
      <c r="I47" s="47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1:44" x14ac:dyDescent="0.2">
      <c r="B48" s="9"/>
      <c r="C48" s="9"/>
      <c r="D48" s="9"/>
      <c r="E48" s="9"/>
      <c r="F48" s="64"/>
      <c r="G48" s="64"/>
      <c r="H48" s="47"/>
      <c r="I48" s="47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2:44" x14ac:dyDescent="0.2">
      <c r="B49" s="9"/>
      <c r="C49" s="9"/>
      <c r="D49" s="9"/>
      <c r="E49" s="9"/>
      <c r="F49" s="64"/>
      <c r="G49" s="64"/>
      <c r="H49" s="47"/>
      <c r="I49" s="47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2:44" x14ac:dyDescent="0.2">
      <c r="B50" s="9"/>
      <c r="C50" s="9"/>
      <c r="D50" s="9"/>
      <c r="E50" s="9"/>
      <c r="F50" s="64"/>
      <c r="G50" s="64"/>
      <c r="H50" s="47"/>
      <c r="I50" s="47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  <row r="51" spans="2:44" x14ac:dyDescent="0.2">
      <c r="B51" s="9"/>
      <c r="C51" s="9"/>
      <c r="D51" s="9"/>
      <c r="E51" s="9"/>
      <c r="F51" s="64"/>
      <c r="G51" s="64"/>
      <c r="H51" s="47"/>
      <c r="I51" s="47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</row>
    <row r="52" spans="2:44" x14ac:dyDescent="0.2">
      <c r="B52" s="9"/>
      <c r="C52" s="9"/>
      <c r="D52" s="9"/>
      <c r="E52" s="9"/>
      <c r="F52" s="64"/>
      <c r="G52" s="64"/>
      <c r="H52" s="47"/>
      <c r="I52" s="47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</row>
    <row r="53" spans="2:44" x14ac:dyDescent="0.2">
      <c r="B53" s="9"/>
      <c r="C53" s="9"/>
      <c r="D53" s="9"/>
      <c r="E53" s="9"/>
      <c r="F53" s="64"/>
      <c r="G53" s="64"/>
      <c r="H53" s="47"/>
      <c r="I53" s="47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</row>
    <row r="54" spans="2:44" x14ac:dyDescent="0.2">
      <c r="B54" s="9"/>
      <c r="C54" s="9"/>
      <c r="D54" s="9"/>
      <c r="E54" s="9"/>
      <c r="F54" s="64"/>
      <c r="G54" s="64"/>
      <c r="H54" s="47"/>
      <c r="I54" s="47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</row>
    <row r="55" spans="2:44" x14ac:dyDescent="0.2">
      <c r="B55" s="9"/>
      <c r="C55" s="9"/>
      <c r="D55" s="9"/>
      <c r="E55" s="9"/>
      <c r="F55" s="64"/>
      <c r="G55" s="64"/>
      <c r="H55" s="47"/>
      <c r="I55" s="47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</row>
    <row r="56" spans="2:44" x14ac:dyDescent="0.2">
      <c r="B56" s="9"/>
      <c r="C56" s="9"/>
      <c r="D56" s="9"/>
      <c r="E56" s="9"/>
      <c r="F56" s="64"/>
      <c r="G56" s="64"/>
      <c r="H56" s="47"/>
      <c r="I56" s="47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</row>
    <row r="57" spans="2:44" x14ac:dyDescent="0.2">
      <c r="B57" s="9"/>
      <c r="C57" s="9"/>
      <c r="D57" s="9"/>
      <c r="E57" s="9"/>
      <c r="F57" s="64"/>
      <c r="G57" s="64"/>
      <c r="H57" s="47"/>
      <c r="I57" s="47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</row>
    <row r="58" spans="2:44" x14ac:dyDescent="0.2">
      <c r="B58" s="9"/>
      <c r="C58" s="9"/>
      <c r="D58" s="9"/>
      <c r="E58" s="9"/>
      <c r="F58" s="64"/>
      <c r="G58" s="64"/>
      <c r="H58" s="47"/>
      <c r="I58" s="47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</row>
    <row r="59" spans="2:44" x14ac:dyDescent="0.2">
      <c r="B59" s="9"/>
      <c r="C59" s="9"/>
      <c r="D59" s="9"/>
      <c r="E59" s="9"/>
      <c r="F59" s="64"/>
      <c r="G59" s="64"/>
      <c r="H59" s="47"/>
      <c r="I59" s="47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</row>
    <row r="60" spans="2:44" x14ac:dyDescent="0.2">
      <c r="B60" s="9"/>
      <c r="C60" s="9"/>
      <c r="D60" s="9"/>
      <c r="E60" s="9"/>
      <c r="F60" s="64"/>
      <c r="G60" s="64"/>
      <c r="H60" s="47"/>
      <c r="I60" s="47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</row>
    <row r="61" spans="2:44" x14ac:dyDescent="0.2">
      <c r="B61" s="9"/>
      <c r="C61" s="9"/>
      <c r="D61" s="9"/>
      <c r="E61" s="9"/>
      <c r="F61" s="64"/>
      <c r="G61" s="64"/>
      <c r="H61" s="47"/>
      <c r="I61" s="47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</row>
    <row r="62" spans="2:44" x14ac:dyDescent="0.2">
      <c r="B62" s="9"/>
      <c r="C62" s="9"/>
      <c r="D62" s="9"/>
      <c r="E62" s="9"/>
      <c r="F62" s="64"/>
      <c r="G62" s="64"/>
      <c r="H62" s="47"/>
      <c r="I62" s="47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</row>
    <row r="63" spans="2:44" x14ac:dyDescent="0.2">
      <c r="B63" s="9"/>
      <c r="C63" s="9"/>
      <c r="D63" s="9"/>
      <c r="E63" s="9"/>
      <c r="F63" s="64"/>
      <c r="G63" s="64"/>
      <c r="H63" s="47"/>
      <c r="I63" s="47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</row>
    <row r="64" spans="2:44" x14ac:dyDescent="0.2">
      <c r="B64" s="9"/>
      <c r="C64" s="9"/>
      <c r="D64" s="9"/>
      <c r="E64" s="9"/>
      <c r="F64" s="64"/>
      <c r="G64" s="64"/>
      <c r="H64" s="47"/>
      <c r="I64" s="47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</row>
    <row r="65" spans="2:44" x14ac:dyDescent="0.2">
      <c r="B65" s="9"/>
      <c r="C65" s="9"/>
      <c r="D65" s="9"/>
      <c r="E65" s="9"/>
      <c r="F65" s="64"/>
      <c r="G65" s="64"/>
      <c r="H65" s="47"/>
      <c r="I65" s="47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</row>
    <row r="66" spans="2:44" x14ac:dyDescent="0.2">
      <c r="B66" s="9"/>
      <c r="C66" s="9"/>
      <c r="D66" s="9"/>
      <c r="E66" s="9"/>
      <c r="F66" s="64"/>
      <c r="G66" s="64"/>
      <c r="H66" s="47"/>
      <c r="I66" s="47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</row>
    <row r="67" spans="2:44" x14ac:dyDescent="0.2">
      <c r="B67" s="9"/>
      <c r="C67" s="9"/>
      <c r="D67" s="9"/>
      <c r="E67" s="9"/>
      <c r="F67" s="64"/>
      <c r="G67" s="64"/>
      <c r="H67" s="47"/>
      <c r="I67" s="47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</row>
    <row r="68" spans="2:44" x14ac:dyDescent="0.2">
      <c r="B68" s="9"/>
      <c r="C68" s="9"/>
      <c r="D68" s="9"/>
      <c r="E68" s="9"/>
      <c r="F68" s="64"/>
      <c r="G68" s="64"/>
      <c r="H68" s="47"/>
      <c r="I68" s="47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</row>
    <row r="69" spans="2:44" x14ac:dyDescent="0.2">
      <c r="B69" s="9"/>
      <c r="C69" s="9"/>
      <c r="D69" s="9"/>
      <c r="E69" s="9"/>
      <c r="F69" s="64"/>
      <c r="G69" s="64"/>
      <c r="H69" s="47"/>
      <c r="I69" s="47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</row>
    <row r="70" spans="2:44" x14ac:dyDescent="0.2">
      <c r="B70" s="9"/>
      <c r="C70" s="9"/>
      <c r="D70" s="9"/>
      <c r="E70" s="9"/>
      <c r="F70" s="64"/>
      <c r="G70" s="64"/>
      <c r="H70" s="47"/>
      <c r="I70" s="47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</row>
    <row r="71" spans="2:44" x14ac:dyDescent="0.2">
      <c r="B71" s="9"/>
      <c r="C71" s="9"/>
      <c r="D71" s="9"/>
      <c r="E71" s="9"/>
      <c r="F71" s="64"/>
      <c r="G71" s="64"/>
      <c r="H71" s="47"/>
      <c r="I71" s="47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</row>
    <row r="72" spans="2:44" x14ac:dyDescent="0.2">
      <c r="B72" s="9"/>
      <c r="C72" s="9"/>
      <c r="D72" s="9"/>
      <c r="E72" s="9"/>
      <c r="F72" s="64"/>
      <c r="G72" s="64"/>
      <c r="H72" s="47"/>
      <c r="I72" s="47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</row>
    <row r="73" spans="2:44" x14ac:dyDescent="0.2">
      <c r="B73" s="9"/>
      <c r="C73" s="9"/>
      <c r="D73" s="9"/>
      <c r="E73" s="9"/>
      <c r="F73" s="64"/>
      <c r="G73" s="64"/>
      <c r="H73" s="47"/>
      <c r="I73" s="47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</row>
    <row r="74" spans="2:44" x14ac:dyDescent="0.2">
      <c r="B74" s="9"/>
      <c r="C74" s="9"/>
      <c r="D74" s="9"/>
      <c r="E74" s="9"/>
      <c r="F74" s="64"/>
      <c r="G74" s="64"/>
      <c r="H74" s="47"/>
      <c r="I74" s="47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</row>
    <row r="75" spans="2:44" x14ac:dyDescent="0.2">
      <c r="B75" s="9"/>
      <c r="C75" s="9"/>
      <c r="D75" s="9"/>
      <c r="E75" s="9"/>
      <c r="F75" s="64"/>
      <c r="G75" s="64"/>
      <c r="H75" s="47"/>
      <c r="I75" s="47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</row>
    <row r="76" spans="2:44" x14ac:dyDescent="0.2">
      <c r="B76" s="9"/>
      <c r="C76" s="9"/>
      <c r="D76" s="9"/>
      <c r="E76" s="9"/>
      <c r="F76" s="64"/>
      <c r="G76" s="64"/>
      <c r="H76" s="47"/>
      <c r="I76" s="47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</row>
    <row r="77" spans="2:44" x14ac:dyDescent="0.2">
      <c r="B77" s="9"/>
      <c r="C77" s="9"/>
      <c r="D77" s="9"/>
      <c r="E77" s="9"/>
      <c r="F77" s="64"/>
      <c r="G77" s="64"/>
      <c r="H77" s="47"/>
      <c r="I77" s="47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</row>
  </sheetData>
  <mergeCells count="4">
    <mergeCell ref="B31:L31"/>
    <mergeCell ref="B1:L1"/>
    <mergeCell ref="B2:L2"/>
    <mergeCell ref="B16:L16"/>
  </mergeCells>
  <pageMargins left="0.7" right="0.7" top="0.75" bottom="0.75" header="0.3" footer="0.3"/>
  <pageSetup scale="72" orientation="portrait" r:id="rId1"/>
  <headerFooter alignWithMargins="0"/>
  <colBreaks count="1" manualBreakCount="1">
    <brk id="12" max="1048575" man="1"/>
  </colBreaks>
  <ignoredErrors>
    <ignoredError sqref="K14 K37 K2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ED51792160A64D8DE1CDE6AA50E5AE" ma:contentTypeVersion="23" ma:contentTypeDescription="Create a new document." ma:contentTypeScope="" ma:versionID="abf929b3108f9c90f12f37e3609c7269">
  <xsd:schema xmlns:xsd="http://www.w3.org/2001/XMLSchema" xmlns:xs="http://www.w3.org/2001/XMLSchema" xmlns:p="http://schemas.microsoft.com/office/2006/metadata/properties" xmlns:ns2="d628a3c8-f5b2-4b71-bf6d-018a3dbccfff" xmlns:ns3="5ce4efa5-a901-4906-89b7-ddc6b5b6e0b5" targetNamespace="http://schemas.microsoft.com/office/2006/metadata/properties" ma:root="true" ma:fieldsID="ebba9bdf326f18e9b08e341d48ad327e" ns2:_="" ns3:_="">
    <xsd:import namespace="d628a3c8-f5b2-4b71-bf6d-018a3dbccfff"/>
    <xsd:import namespace="5ce4efa5-a901-4906-89b7-ddc6b5b6e0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ConditionReportLink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28a3c8-f5b2-4b71-bf6d-018a3dbccf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cc82ffe-21c7-449b-a18d-914de9239d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nditionReportLink" ma:index="25" nillable="true" ma:displayName="Condition Report Link" ma:format="Hyperlink" ma:internalName="ConditionReport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4efa5-a901-4906-89b7-ddc6b5b6e0b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43753c9-bfbf-4a1f-87f3-7770dacc189d}" ma:internalName="TaxCatchAll" ma:showField="CatchAllData" ma:web="5ce4efa5-a901-4906-89b7-ddc6b5b6e0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28a3c8-f5b2-4b71-bf6d-018a3dbccfff">
      <Terms xmlns="http://schemas.microsoft.com/office/infopath/2007/PartnerControls"/>
    </lcf76f155ced4ddcb4097134ff3c332f>
    <ConditionReportLink xmlns="d628a3c8-f5b2-4b71-bf6d-018a3dbccfff">
      <Url xsi:nil="true"/>
      <Description xsi:nil="true"/>
    </ConditionReportLink>
    <_Flow_SignoffStatus xmlns="d628a3c8-f5b2-4b71-bf6d-018a3dbccfff" xsi:nil="true"/>
    <TaxCatchAll xmlns="5ce4efa5-a901-4906-89b7-ddc6b5b6e0b5" xsi:nil="true"/>
  </documentManagement>
</p:properties>
</file>

<file path=customXml/itemProps1.xml><?xml version="1.0" encoding="utf-8"?>
<ds:datastoreItem xmlns:ds="http://schemas.openxmlformats.org/officeDocument/2006/customXml" ds:itemID="{3079B939-49E8-497A-AFFB-3BC8DCFEE6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AA897A-7C73-4BB0-94D5-7C84E95EA1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28a3c8-f5b2-4b71-bf6d-018a3dbccfff"/>
    <ds:schemaRef ds:uri="5ce4efa5-a901-4906-89b7-ddc6b5b6e0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64A8C0-79C5-4FC8-8C63-905352023D8D}">
  <ds:schemaRefs>
    <ds:schemaRef ds:uri="http://schemas.microsoft.com/office/2006/metadata/properties"/>
    <ds:schemaRef ds:uri="http://schemas.microsoft.com/office/infopath/2007/PartnerControls"/>
    <ds:schemaRef ds:uri="d628a3c8-f5b2-4b71-bf6d-018a3dbccfff"/>
    <ds:schemaRef ds:uri="5ce4efa5-a901-4906-89b7-ddc6b5b6e0b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Crescent City 2020</vt:lpstr>
      <vt:lpstr>Mt. Shasta 21- W</vt:lpstr>
      <vt:lpstr>Alturas 20 - W</vt:lpstr>
      <vt:lpstr>Crescent City 20- W</vt:lpstr>
      <vt:lpstr>Tulelake 20- W</vt:lpstr>
      <vt:lpstr>Yreka 20- W</vt:lpstr>
      <vt:lpstr>LRA 2021</vt:lpstr>
      <vt:lpstr>'Crescent City 2020'!Print_Area</vt:lpstr>
      <vt:lpstr>'LRA 2021'!Print_Area</vt:lpstr>
    </vt:vector>
  </TitlesOfParts>
  <Manager/>
  <Company>PacifiCorp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PacifiCorp</dc:creator>
  <cp:keywords/>
  <dc:description/>
  <cp:lastModifiedBy>Meyer, Carrie (PacifiCorp)</cp:lastModifiedBy>
  <cp:revision/>
  <cp:lastPrinted>2024-04-05T16:59:07Z</cp:lastPrinted>
  <dcterms:created xsi:type="dcterms:W3CDTF">1999-07-07T14:16:18Z</dcterms:created>
  <dcterms:modified xsi:type="dcterms:W3CDTF">2024-04-05T16:59:24Z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0x01010073ED51792160A64D8DE1CDE6AA50E5AE</vt:lpwstr>
  </property>
  <property fmtid="{D5CDD505-2E9C-101B-9397-08002B2CF9AE}" pid="3" name="MediaServiceImageTags">
    <vt:lpwstr/>
  </property>
</Properties>
</file>