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8"/>
  <workbookPr defaultThemeVersion="166925"/>
  <mc:AlternateContent xmlns:mc="http://schemas.openxmlformats.org/markup-compatibility/2006">
    <mc:Choice Requires="x15">
      <x15ac:absPath xmlns:x15ac="http://schemas.microsoft.com/office/spreadsheetml/2010/11/ac" url="https://sempra-my.sharepoint.com/personal/csmith17_sdge_com/Documents/"/>
    </mc:Choice>
  </mc:AlternateContent>
  <xr:revisionPtr revIDLastSave="0" documentId="8_{7502C748-BD3F-4435-B0F3-697C0B394A44}" xr6:coauthVersionLast="47" xr6:coauthVersionMax="47" xr10:uidLastSave="{00000000-0000-0000-0000-000000000000}"/>
  <bookViews>
    <workbookView xWindow="-108" yWindow="-108" windowWidth="23256" windowHeight="14016" firstSheet="3" activeTab="3" xr2:uid="{5161F99C-66E8-4749-A445-29916C45AF7D}"/>
  </bookViews>
  <sheets>
    <sheet name="Ignition" sheetId="12" r:id="rId1"/>
    <sheet name="Outages" sheetId="2" r:id="rId2"/>
    <sheet name="Pivot outages" sheetId="11" r:id="rId3"/>
    <sheet name="Final Analysis " sheetId="10" r:id="rId4"/>
  </sheets>
  <externalReferences>
    <externalReference r:id="rId5"/>
    <externalReference r:id="rId6"/>
  </externalReferences>
  <definedNames>
    <definedName name="_xlnm._FilterDatabase" localSheetId="0" hidden="1">Ignition!$A$1:$AF$92</definedName>
    <definedName name="_xlnm._FilterDatabase" localSheetId="1" hidden="1">Outages!$B$1:$U$378</definedName>
    <definedName name="Cause">'[1]Drop Downs'!$G$2:$G$10</definedName>
    <definedName name="Contributing">'[1]Drop Downs'!$I$2:$I$7</definedName>
    <definedName name="Control">'[1]Drop Downs'!$D$2:$D$6</definedName>
    <definedName name="EM">'[1]Drop Downs'!$M$2:$M$17</definedName>
    <definedName name="Equip">'[1]Drop Downs'!$E$2:$E$8</definedName>
    <definedName name="Fire">'[1]Drop Downs'!$K$2:$K$10</definedName>
    <definedName name="Lands">'[1]Drop Downs'!$C$2:$C$3</definedName>
    <definedName name="Material">'[1]Drop Downs'!$B$2:$B$4</definedName>
    <definedName name="Object">'[1]Drop Downs'!$H$2:$H$6</definedName>
    <definedName name="OContact">'[1]Drop Downs'!$L$2:$L$4</definedName>
    <definedName name="Type">'[1]Drop Downs'!$F$2:$F$4</definedName>
    <definedName name="Type1">'[2]Drop Downs'!$F$2:$F$4</definedName>
    <definedName name="Utility">'[1]Drop Downs'!$A$2:$A$8</definedName>
    <definedName name="YN">'[1]Drop Downs'!$J$2:$J$3</definedName>
  </definedNames>
  <calcPr calcId="191028"/>
  <pivotCaches>
    <pivotCache cacheId="26736"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0" i="2" l="1"/>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E87" i="12" l="1"/>
  <c r="E88" i="12"/>
  <c r="E89" i="12"/>
  <c r="E90" i="12"/>
  <c r="E91" i="12"/>
  <c r="E92" i="12"/>
  <c r="G8" i="10"/>
  <c r="P320" i="2" l="1"/>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C13" i="10" l="1"/>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2" i="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3" i="12"/>
  <c r="E2" i="12"/>
  <c r="C3" i="10"/>
  <c r="P3" i="2" l="1"/>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3" i="2"/>
  <c r="P304" i="2"/>
  <c r="P305" i="2"/>
  <c r="P306" i="2"/>
  <c r="P307" i="2"/>
  <c r="P308" i="2"/>
  <c r="P309" i="2"/>
  <c r="P310" i="2"/>
  <c r="P311" i="2"/>
  <c r="P312" i="2"/>
  <c r="P313" i="2"/>
  <c r="P314" i="2"/>
  <c r="P315" i="2"/>
  <c r="P316" i="2"/>
  <c r="P317" i="2"/>
  <c r="P318" i="2"/>
  <c r="P319" i="2"/>
  <c r="P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Rottenberg, Michael R</author>
    <author>tc={02D738D9-1B31-493F-8565-465DC9777B75}</author>
    <author>tc={279606EA-59CE-4D50-8AB0-974A8F34C12C}</author>
  </authors>
  <commentList>
    <comment ref="C1" authorId="0" shapeId="0" xr:uid="{CFAE6CBD-4D20-4B11-B6F2-300DE4DD8A88}">
      <text>
        <r>
          <rPr>
            <sz val="9"/>
            <color indexed="81"/>
            <rFont val="Tahoma"/>
            <family val="2"/>
          </rPr>
          <t>Date the event started (Use MM/DD/YY when inputting dates)</t>
        </r>
      </text>
    </comment>
    <comment ref="D1" authorId="0" shapeId="0" xr:uid="{0B659E5B-7FD4-4369-ABB5-553F7B61A375}">
      <text>
        <r>
          <rPr>
            <sz val="9"/>
            <color indexed="81"/>
            <rFont val="Tahoma"/>
            <family val="2"/>
          </rPr>
          <t>The time the event started.  This field is only an estimate as in many cases the utility might not know the exact start time. (Use military time when inputing time)</t>
        </r>
      </text>
    </comment>
    <comment ref="F1" authorId="0" shapeId="0" xr:uid="{87D4D987-AE41-49C5-9D08-67330A0C3C45}">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G1" authorId="0" shapeId="0" xr:uid="{CB2FBA11-9AA8-4740-9E6B-FCD046666AE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H1" authorId="0" shapeId="0" xr:uid="{B923E311-CCFF-432D-8344-2CD0DBB40D58}">
      <text>
        <r>
          <rPr>
            <sz val="9"/>
            <color indexed="81"/>
            <rFont val="Tahoma"/>
            <family val="2"/>
          </rPr>
          <t xml:space="preserve">Material involved in the initial fueling of the fire;
</t>
        </r>
      </text>
    </comment>
    <comment ref="I1" authorId="0" shapeId="0" xr:uid="{BF692A4A-BB61-4700-844C-2AFBC5114D31}">
      <text>
        <r>
          <rPr>
            <sz val="9"/>
            <color indexed="81"/>
            <rFont val="Tahoma"/>
            <family val="2"/>
          </rPr>
          <t xml:space="preserve">Nature of land use in the vicinity of the point of the fire’s origin (i.e., Urban, Rural).  Rural and Urban are defined in GO 165.
</t>
        </r>
      </text>
    </comment>
    <comment ref="J1" authorId="0" shapeId="0" xr:uid="{94AC01FC-8463-48E7-8E54-64C59DFEB379}">
      <text>
        <r>
          <rPr>
            <sz val="9"/>
            <color indexed="81"/>
            <rFont val="Tahoma"/>
            <family val="2"/>
          </rPr>
          <t>An approximation of the fire's size give in acres.  If only a structure was involved in the fire select structure only.</t>
        </r>
      </text>
    </comment>
    <comment ref="K1" authorId="0" shapeId="0" xr:uid="{C31D7079-C02E-4903-AC73-04155BC806DD}">
      <text>
        <r>
          <rPr>
            <sz val="9"/>
            <color indexed="81"/>
            <rFont val="Tahoma"/>
            <family val="2"/>
          </rPr>
          <t>Is who suppressed the fire</t>
        </r>
      </text>
    </comment>
    <comment ref="L1" authorId="0" shapeId="0" xr:uid="{4218F967-B8E3-47B7-9043-EEC3BD0BF8F0}">
      <text>
        <r>
          <rPr>
            <sz val="9"/>
            <color indexed="81"/>
            <rFont val="Tahoma"/>
            <family val="2"/>
          </rPr>
          <t>If the fire was suppressed by a fire agency or agencies, insert the lead agency when one or more agency was involved</t>
        </r>
      </text>
    </comment>
    <comment ref="M1" authorId="0" shapeId="0" xr:uid="{99336A08-0E71-4F4A-A992-851792AEF4BC}">
      <text>
        <r>
          <rPr>
            <sz val="9"/>
            <color indexed="81"/>
            <rFont val="Tahoma"/>
            <family val="2"/>
          </rPr>
          <t>Utility’s description of the pole and/or equipment involved.</t>
        </r>
      </text>
    </comment>
    <comment ref="N1" authorId="0" shapeId="0" xr:uid="{2BD0BF5C-3F94-47CE-844C-130357F13A44}">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P1" authorId="0" shapeId="0" xr:uid="{596BA57F-EB8D-43CF-89A1-9A651C22DBC6}">
      <text>
        <r>
          <rPr>
            <sz val="9"/>
            <color indexed="81"/>
            <rFont val="Tahoma"/>
            <family val="2"/>
          </rPr>
          <t>Nominal voltage rating of the utility equipment and/or circuit involved in the fire, use volts.  If two or more voltages were involved list the higher voltage.</t>
        </r>
      </text>
    </comment>
    <comment ref="Q1" authorId="0" shapeId="0" xr:uid="{D438A584-DDCF-4477-8DC1-FD6338188385}">
      <text>
        <r>
          <rPr>
            <sz val="9"/>
            <color indexed="81"/>
            <rFont val="Tahoma"/>
            <family val="2"/>
          </rPr>
          <t>This field should list the equipment that supplied the heat that ignited the reported fire;</t>
        </r>
      </text>
    </comment>
    <comment ref="R1" authorId="0" shapeId="0" xr:uid="{E2B53DB9-35B8-45EE-8A10-72A1AA590981}">
      <text>
        <r>
          <rPr>
            <sz val="9"/>
            <color indexed="81"/>
            <rFont val="Tahoma"/>
            <family val="2"/>
          </rPr>
          <t xml:space="preserve">The equipment involved in the event (overhead, padmounted or subsurface);
</t>
        </r>
      </text>
    </comment>
    <comment ref="S1" authorId="0" shapeId="0" xr:uid="{CE7AD457-5CBB-4D2D-BA4A-4F2906C4FC4E}">
      <text>
        <r>
          <rPr>
            <sz val="9"/>
            <color indexed="81"/>
            <rFont val="Tahoma"/>
            <family val="2"/>
          </rPr>
          <t xml:space="preserve">Was there an outage involved in the event?
Exclude outages that were that were ordered by a governmental agency or were taken by the utility at its discretion.   </t>
        </r>
      </text>
    </comment>
    <comment ref="U1" authorId="0" shapeId="0" xr:uid="{EFAFB999-0A0C-492A-B4BD-28BC85BCB9AD}">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V1" authorId="0" shapeId="0" xr:uid="{41001488-CE0E-4F93-9E11-3B3E7FC0DF3D}">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W1" authorId="0" shapeId="0" xr:uid="{84A487F9-D437-4AB1-AA46-7D0AC104C779}">
      <text>
        <r>
          <rPr>
            <sz val="9"/>
            <color indexed="81"/>
            <rFont val="Tahoma"/>
            <family val="2"/>
          </rPr>
          <t xml:space="preserve">The suspected cause of the ignition;
</t>
        </r>
      </text>
    </comment>
    <comment ref="X1" authorId="0" shapeId="0" xr:uid="{6F02BE01-5765-4F1C-865A-4F2800CEFEFE}">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Y1" authorId="0" shapeId="0" xr:uid="{23620EA0-C1AE-4323-932B-A373FC385CD9}">
      <text>
        <r>
          <rPr>
            <sz val="9"/>
            <color indexed="81"/>
            <rFont val="Tahoma"/>
            <family val="2"/>
          </rPr>
          <t>The first object that contacted the Communication or Electric Facilities (Only to be used if “Contact from Object” is selected as Ignition Cause);</t>
        </r>
      </text>
    </comment>
    <comment ref="Z1" authorId="0" shapeId="0" xr:uid="{D58EA7AF-162A-4099-B534-CAEF40CE7103}">
      <text>
        <r>
          <rPr>
            <sz val="9"/>
            <color indexed="81"/>
            <rFont val="Tahoma"/>
            <family val="2"/>
          </rPr>
          <t>The first facility that was contacted by an outside object (Only to be used if “Contact from Object” is selected as Ignition Cause);</t>
        </r>
      </text>
    </comment>
    <comment ref="AA1" authorId="0" shapeId="0" xr:uid="{4BCC16D4-18E6-4D72-A3F6-36FD57D40DDF}">
      <text>
        <r>
          <rPr>
            <sz val="9"/>
            <color indexed="81"/>
            <rFont val="Tahoma"/>
            <family val="2"/>
          </rPr>
          <t xml:space="preserve">Factors that contributed to the ignition;
</t>
        </r>
      </text>
    </comment>
    <comment ref="Z8" authorId="1" shapeId="0" xr:uid="{9AC6DD91-659C-4262-85BE-C535B1167FB0}">
      <text>
        <r>
          <rPr>
            <b/>
            <sz val="9"/>
            <color indexed="81"/>
            <rFont val="Tahoma"/>
            <family val="2"/>
          </rPr>
          <t>Rottenberg, Michael R:</t>
        </r>
        <r>
          <rPr>
            <sz val="9"/>
            <color indexed="81"/>
            <rFont val="Tahoma"/>
            <family val="2"/>
          </rPr>
          <t xml:space="preserve">
</t>
        </r>
      </text>
    </comment>
    <comment ref="T90" authorId="2" shapeId="0" xr:uid="{02D738D9-1B31-493F-8565-465DC9777B75}">
      <text>
        <t>[Threaded comment]
Your version of Excel allows you to read this threaded comment; however, any edits to it will get removed if the file is opened in a newer version of Excel. Learn more: https://go.microsoft.com/fwlink/?linkid=870924
Comment:
    This is new SWP. 241047 is NRO</t>
      </text>
    </comment>
    <comment ref="T91" authorId="3" shapeId="0" xr:uid="{279606EA-59CE-4D50-8AB0-974A8F34C12C}">
      <text>
        <t>[Threaded comment]
Your version of Excel allows you to read this threaded comment; however, any edits to it will get removed if the file is opened in a newer version of Excel. Learn more: https://go.microsoft.com/fwlink/?linkid=870924
Comment:
    THere are lot more steps into this SWP. 248219 has very few steps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tc={3E7F256A-D051-492C-9BF0-6BC48DD947CC}</author>
  </authors>
  <commentList>
    <comment ref="J168" authorId="0" shapeId="0" xr:uid="{3E7F256A-D051-492C-9BF0-6BC48DD947CC}">
      <text>
        <t>[Threaded comment]
Your version of Excel allows you to read this threaded comment; however, any edits to it will get removed if the file is opened in a newer version of Excel. Learn more: https://go.microsoft.com/fwlink/?linkid=870924
Comment:
    TST mentioned these are not outages associated with SRP. CB operated in this case and SRP enabled device was far from CB. CB has it's own reclosing capacity so not to include this outage.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tc={5F45A46C-9941-404F-A7B1-73DCE0731BB8}</author>
  </authors>
  <commentList>
    <comment ref="G3" authorId="0" shapeId="0" xr:uid="{5F45A46C-9941-404F-A7B1-73DCE0731BB8}">
      <text>
        <t>[Threaded comment]
Your version of Excel allows you to read this threaded comment; however, any edits to it will get removed if the file is opened in a newer version of Excel. Learn more: https://go.microsoft.com/fwlink/?linkid=870924
Comment:
    437+372+424+381+483+415+499</t>
      </text>
    </comment>
  </commentList>
</comments>
</file>

<file path=xl/sharedStrings.xml><?xml version="1.0" encoding="utf-8"?>
<sst xmlns="http://schemas.openxmlformats.org/spreadsheetml/2006/main" count="5848" uniqueCount="782">
  <si>
    <t>Year</t>
  </si>
  <si>
    <t>Quarter</t>
  </si>
  <si>
    <t>Date</t>
  </si>
  <si>
    <t>Time</t>
  </si>
  <si>
    <t>Date/Time</t>
  </si>
  <si>
    <t>Latitude</t>
  </si>
  <si>
    <t>Longitude</t>
  </si>
  <si>
    <t>Material at Origin</t>
  </si>
  <si>
    <t>Land Use at Origin</t>
  </si>
  <si>
    <t>Size</t>
  </si>
  <si>
    <t>Suppressed by</t>
  </si>
  <si>
    <t>Suppressing Agency</t>
  </si>
  <si>
    <t>Facility Identification/Circuit</t>
  </si>
  <si>
    <t>Other Companies</t>
  </si>
  <si>
    <t>Transmission or Distribution</t>
  </si>
  <si>
    <t>Voltage (Volts)</t>
  </si>
  <si>
    <t>Equipment Involved With Ignition</t>
  </si>
  <si>
    <t>Type</t>
  </si>
  <si>
    <t>Was There an Outage</t>
  </si>
  <si>
    <t>OutageID</t>
  </si>
  <si>
    <t>Outage Date</t>
  </si>
  <si>
    <t>Outage Time</t>
  </si>
  <si>
    <t>Suspected Initiating Event</t>
  </si>
  <si>
    <t>Equipment /Facility Failure</t>
  </si>
  <si>
    <t>Contact Object</t>
  </si>
  <si>
    <t>Facility Contacted</t>
  </si>
  <si>
    <t>Contributing Factor</t>
  </si>
  <si>
    <t>(Internal Use) Cause</t>
  </si>
  <si>
    <t>Tier</t>
  </si>
  <si>
    <t>District</t>
  </si>
  <si>
    <t>FPI</t>
  </si>
  <si>
    <t>FPI Level</t>
  </si>
  <si>
    <t>Vegetation</t>
  </si>
  <si>
    <t>Rural</t>
  </si>
  <si>
    <t>Less Than .25 Acres</t>
  </si>
  <si>
    <t>Fire Agency</t>
  </si>
  <si>
    <t>S.D. City</t>
  </si>
  <si>
    <t>P719156</t>
  </si>
  <si>
    <t>Distribution</t>
  </si>
  <si>
    <t>12kV</t>
  </si>
  <si>
    <t>Conductor</t>
  </si>
  <si>
    <t>Overhead</t>
  </si>
  <si>
    <t>Yes</t>
  </si>
  <si>
    <t>150319E64881</t>
  </si>
  <si>
    <t>Contact From Object</t>
  </si>
  <si>
    <t>Vehicle</t>
  </si>
  <si>
    <t>Pole</t>
  </si>
  <si>
    <t>Human Error</t>
  </si>
  <si>
    <t xml:space="preserve">Vehicle contact </t>
  </si>
  <si>
    <t>Tier 2</t>
  </si>
  <si>
    <t>NE</t>
  </si>
  <si>
    <t>Normal</t>
  </si>
  <si>
    <t>.26 - 9.99 Acres</t>
  </si>
  <si>
    <t>CAL FIRE</t>
  </si>
  <si>
    <t>P171928</t>
  </si>
  <si>
    <t>Other</t>
  </si>
  <si>
    <t>No</t>
  </si>
  <si>
    <t>Unknown</t>
  </si>
  <si>
    <t>Electric Facility</t>
  </si>
  <si>
    <t>Undetermined</t>
  </si>
  <si>
    <t>Tier 3</t>
  </si>
  <si>
    <t>EA</t>
  </si>
  <si>
    <t>P214319</t>
  </si>
  <si>
    <t>150412E66711</t>
  </si>
  <si>
    <t>Other- Outside force/object</t>
  </si>
  <si>
    <t>RA</t>
  </si>
  <si>
    <t>100 - 299 Acres</t>
  </si>
  <si>
    <t>Pendleton</t>
  </si>
  <si>
    <t>P164638</t>
  </si>
  <si>
    <t>Lightning Arrestor</t>
  </si>
  <si>
    <t>Other- Human related- SDGE</t>
  </si>
  <si>
    <t>NC</t>
  </si>
  <si>
    <t>Chula Vista</t>
  </si>
  <si>
    <t>P81123</t>
  </si>
  <si>
    <t>150413E66770</t>
  </si>
  <si>
    <t>CM</t>
  </si>
  <si>
    <t>Customer</t>
  </si>
  <si>
    <t>P176657</t>
  </si>
  <si>
    <t>none</t>
  </si>
  <si>
    <t>P175961</t>
  </si>
  <si>
    <t>Splice/Clamp/Connector</t>
  </si>
  <si>
    <t>ME</t>
  </si>
  <si>
    <t>P213348</t>
  </si>
  <si>
    <t>150717E73913</t>
  </si>
  <si>
    <t>Protective Relay</t>
  </si>
  <si>
    <t>Communication Facility</t>
  </si>
  <si>
    <t>Other- Human related- non SDGE</t>
  </si>
  <si>
    <t>Elevated</t>
  </si>
  <si>
    <t>P212006</t>
  </si>
  <si>
    <t>150727E74823</t>
  </si>
  <si>
    <t>Crossarm</t>
  </si>
  <si>
    <t>None</t>
  </si>
  <si>
    <t>P19586</t>
  </si>
  <si>
    <t>150813E76133</t>
  </si>
  <si>
    <t>Other- Equip Failure</t>
  </si>
  <si>
    <t>P415300</t>
  </si>
  <si>
    <t>150823E76860</t>
  </si>
  <si>
    <t>Weather</t>
  </si>
  <si>
    <t>Utility</t>
  </si>
  <si>
    <t>P41145 cir. 445</t>
  </si>
  <si>
    <t>150901E77579</t>
  </si>
  <si>
    <t>Equipment/Facility Failure</t>
  </si>
  <si>
    <t>P416995 cir 222</t>
  </si>
  <si>
    <t>Switch</t>
  </si>
  <si>
    <t>150908E77978</t>
  </si>
  <si>
    <t>Urban</t>
  </si>
  <si>
    <t>Escondido</t>
  </si>
  <si>
    <t>P218563</t>
  </si>
  <si>
    <t>151226E85117</t>
  </si>
  <si>
    <t>CALFIRE</t>
  </si>
  <si>
    <t>P714625</t>
  </si>
  <si>
    <t>160131E87336</t>
  </si>
  <si>
    <t>P414015</t>
  </si>
  <si>
    <t>160212E88424</t>
  </si>
  <si>
    <t>Vandalism/Theft</t>
  </si>
  <si>
    <t>Outside Force</t>
  </si>
  <si>
    <t>P40825</t>
  </si>
  <si>
    <t>160218E88690/160218E88828</t>
  </si>
  <si>
    <t>Z29145 (TL 690, C198)</t>
  </si>
  <si>
    <t>20160416TR01</t>
  </si>
  <si>
    <t>P370041</t>
  </si>
  <si>
    <t xml:space="preserve">AT&amp;T </t>
  </si>
  <si>
    <t>160614E98493</t>
  </si>
  <si>
    <t>P112086</t>
  </si>
  <si>
    <t>P775960</t>
  </si>
  <si>
    <t>Capacitor Bank</t>
  </si>
  <si>
    <t>160702E99563</t>
  </si>
  <si>
    <t>P228931 C 520</t>
  </si>
  <si>
    <t>160711E100064</t>
  </si>
  <si>
    <t>P412648 C221</t>
  </si>
  <si>
    <t>160711E100085</t>
  </si>
  <si>
    <t>P212466</t>
  </si>
  <si>
    <t>Transformer</t>
  </si>
  <si>
    <t>P416995</t>
  </si>
  <si>
    <t>Fallbrook Fire</t>
  </si>
  <si>
    <t>P115869</t>
  </si>
  <si>
    <t>160731E101667</t>
  </si>
  <si>
    <t>Recloser</t>
  </si>
  <si>
    <t>P101347</t>
  </si>
  <si>
    <t>160923E105793/160923E105855</t>
  </si>
  <si>
    <t>unknown</t>
  </si>
  <si>
    <t>Fuse</t>
  </si>
  <si>
    <t>160926E106015</t>
  </si>
  <si>
    <t>Animal</t>
  </si>
  <si>
    <t>P114079</t>
  </si>
  <si>
    <t>P175475</t>
  </si>
  <si>
    <t>161102E108598</t>
  </si>
  <si>
    <t>Chula Vista Fire</t>
  </si>
  <si>
    <t>P85952</t>
  </si>
  <si>
    <t>Rnch Snta Fe</t>
  </si>
  <si>
    <t>Circuit 307</t>
  </si>
  <si>
    <t>Padmounted</t>
  </si>
  <si>
    <t>170608E123968</t>
  </si>
  <si>
    <t>Viejas Fire Dept</t>
  </si>
  <si>
    <t>Circuit 1458</t>
  </si>
  <si>
    <t>170612E124282</t>
  </si>
  <si>
    <t>Circuit 75</t>
  </si>
  <si>
    <t>Communication</t>
  </si>
  <si>
    <t>170629E125730</t>
  </si>
  <si>
    <t>Heartland</t>
  </si>
  <si>
    <t>P78591/ C228</t>
  </si>
  <si>
    <t>170728E127770</t>
  </si>
  <si>
    <t>Pole /Conductor</t>
  </si>
  <si>
    <t>P214608</t>
  </si>
  <si>
    <t>170830E130169</t>
  </si>
  <si>
    <t>8/30/217</t>
  </si>
  <si>
    <t>Balloons</t>
  </si>
  <si>
    <t>Mylar</t>
  </si>
  <si>
    <t>P175945</t>
  </si>
  <si>
    <t>170905E130653</t>
  </si>
  <si>
    <t xml:space="preserve">Circuit 909 -Z12816 </t>
  </si>
  <si>
    <t>170927E132482</t>
  </si>
  <si>
    <t>P877437</t>
  </si>
  <si>
    <t>170927E132512</t>
  </si>
  <si>
    <t>P471952</t>
  </si>
  <si>
    <t>P112774  /  c236</t>
  </si>
  <si>
    <t>P250055 Circuit 182</t>
  </si>
  <si>
    <t>171022E134440</t>
  </si>
  <si>
    <t>Extreme</t>
  </si>
  <si>
    <t>P416197, Circuit 908</t>
  </si>
  <si>
    <t>P32240</t>
  </si>
  <si>
    <t>171210E137763</t>
  </si>
  <si>
    <t>C-594</t>
  </si>
  <si>
    <t>180216E143303</t>
  </si>
  <si>
    <t>10 - 99 Acres</t>
  </si>
  <si>
    <t>P214790 Cir.217</t>
  </si>
  <si>
    <t>180522E150424</t>
  </si>
  <si>
    <t>P44708 Cir. 458</t>
  </si>
  <si>
    <t>180612E151825</t>
  </si>
  <si>
    <t>Animal contact</t>
  </si>
  <si>
    <t>P871937 Cir. 357</t>
  </si>
  <si>
    <t>180612E151902</t>
  </si>
  <si>
    <t>Contact from Object</t>
  </si>
  <si>
    <t>SDFD</t>
  </si>
  <si>
    <t>Z100698  Cir. 535</t>
  </si>
  <si>
    <t>180622E158931/180622E159690</t>
  </si>
  <si>
    <t>CalFire</t>
  </si>
  <si>
    <t>P177572, Station 157-825, C157</t>
  </si>
  <si>
    <t>P254640 Cir 75</t>
  </si>
  <si>
    <t>180819E157239</t>
  </si>
  <si>
    <t>MVU &amp; NCFPD</t>
  </si>
  <si>
    <t>P213051 Cir 233</t>
  </si>
  <si>
    <t>Telecom/cable</t>
  </si>
  <si>
    <t>180913E159085</t>
  </si>
  <si>
    <t>Contact Between Third Party Facility on Pole and Supply Lines</t>
  </si>
  <si>
    <t>P112366</t>
  </si>
  <si>
    <t>181015E161501</t>
  </si>
  <si>
    <t>OCFA</t>
  </si>
  <si>
    <t>P25325</t>
  </si>
  <si>
    <t>181126E164092</t>
  </si>
  <si>
    <t>OC</t>
  </si>
  <si>
    <t>W100304</t>
  </si>
  <si>
    <t>190612E178337</t>
  </si>
  <si>
    <t>San Marcos</t>
  </si>
  <si>
    <t>P415472</t>
  </si>
  <si>
    <t>190705E179972</t>
  </si>
  <si>
    <t>Deer Springs</t>
  </si>
  <si>
    <t>P610712</t>
  </si>
  <si>
    <t>Telco</t>
  </si>
  <si>
    <t>190716E180726</t>
  </si>
  <si>
    <t>P114649</t>
  </si>
  <si>
    <t>190716E180796</t>
  </si>
  <si>
    <t>Wire-Wire Contact</t>
  </si>
  <si>
    <t>San Diego</t>
  </si>
  <si>
    <t>P194970</t>
  </si>
  <si>
    <t>190910E184807</t>
  </si>
  <si>
    <t>P228412</t>
  </si>
  <si>
    <t>Alpine FD</t>
  </si>
  <si>
    <t>P377113</t>
  </si>
  <si>
    <t>191024E188493</t>
  </si>
  <si>
    <t>P211697</t>
  </si>
  <si>
    <t>191025E188581</t>
  </si>
  <si>
    <t>P19533</t>
  </si>
  <si>
    <t>191104E189566</t>
  </si>
  <si>
    <t>Cal Fire</t>
  </si>
  <si>
    <t>P972695</t>
  </si>
  <si>
    <t>200225E197752</t>
  </si>
  <si>
    <t>P515883</t>
  </si>
  <si>
    <t>200517E204879</t>
  </si>
  <si>
    <t>P111476</t>
  </si>
  <si>
    <t>12kv</t>
  </si>
  <si>
    <t>200602E206273</t>
  </si>
  <si>
    <t>P714414</t>
  </si>
  <si>
    <t>200603E206329</t>
  </si>
  <si>
    <t>SDFR, Cal Fire</t>
  </si>
  <si>
    <t>P14263</t>
  </si>
  <si>
    <t>telco</t>
  </si>
  <si>
    <t>200705E208873</t>
  </si>
  <si>
    <t xml:space="preserve">P115116  </t>
  </si>
  <si>
    <t>200717E209923</t>
  </si>
  <si>
    <t>P678395</t>
  </si>
  <si>
    <t>200729E211046</t>
  </si>
  <si>
    <t>P45248</t>
  </si>
  <si>
    <t>200801E211347</t>
  </si>
  <si>
    <t>P31591</t>
  </si>
  <si>
    <t>Secondary</t>
  </si>
  <si>
    <t>P215301</t>
  </si>
  <si>
    <t>200902E214085</t>
  </si>
  <si>
    <t>P216155</t>
  </si>
  <si>
    <t>200904E214251</t>
  </si>
  <si>
    <t>Self Extinguished</t>
  </si>
  <si>
    <t>P614833</t>
  </si>
  <si>
    <t>200912E214983</t>
  </si>
  <si>
    <t>P612927</t>
  </si>
  <si>
    <t>P270154</t>
  </si>
  <si>
    <t>201111E220239</t>
  </si>
  <si>
    <t>Guy/Span Wire</t>
  </si>
  <si>
    <t>NCFPD</t>
  </si>
  <si>
    <t>P161627</t>
  </si>
  <si>
    <t>201130E221367</t>
  </si>
  <si>
    <t>P194669</t>
  </si>
  <si>
    <t>201203E223718</t>
  </si>
  <si>
    <t>P227391</t>
  </si>
  <si>
    <t>210228E227563</t>
  </si>
  <si>
    <t>SP- Bird nesting material made phase to phase contact with transformer leads</t>
  </si>
  <si>
    <t>CAL FIRE/ NCFPD</t>
  </si>
  <si>
    <t>210507E233010</t>
  </si>
  <si>
    <t>Ramona CAL FIRE</t>
  </si>
  <si>
    <t>P107449</t>
  </si>
  <si>
    <t>210613E235545</t>
  </si>
  <si>
    <t>P239535</t>
  </si>
  <si>
    <t>210616E235835</t>
  </si>
  <si>
    <t>P176917</t>
  </si>
  <si>
    <t>210617E235879</t>
  </si>
  <si>
    <t>P119250</t>
  </si>
  <si>
    <t>210701E236980</t>
  </si>
  <si>
    <t>CAL FiRE/ USFS</t>
  </si>
  <si>
    <t>P74739</t>
  </si>
  <si>
    <t>210724E238722</t>
  </si>
  <si>
    <t>Z16445</t>
  </si>
  <si>
    <t>San Diego FD</t>
  </si>
  <si>
    <t>P11679</t>
  </si>
  <si>
    <t>210825E250245</t>
  </si>
  <si>
    <t>P226534</t>
  </si>
  <si>
    <t>211203E248190</t>
  </si>
  <si>
    <t>P372261</t>
  </si>
  <si>
    <t>211206E248342</t>
  </si>
  <si>
    <t>Cause</t>
  </si>
  <si>
    <t>Cause Description</t>
  </si>
  <si>
    <t>Circuit (Filtered)1</t>
  </si>
  <si>
    <t>Combined Date/Time1</t>
  </si>
  <si>
    <t>HFTD</t>
  </si>
  <si>
    <t>Isolating Device</t>
  </si>
  <si>
    <t>Occurrence</t>
  </si>
  <si>
    <t>Outage ID</t>
  </si>
  <si>
    <t>Ignition-Outage?</t>
  </si>
  <si>
    <t>Outage OH/UG</t>
  </si>
  <si>
    <t>Protective Device1</t>
  </si>
  <si>
    <t>Status</t>
  </si>
  <si>
    <t>Disable Time</t>
  </si>
  <si>
    <t>Status diff in Hr</t>
  </si>
  <si>
    <t>Compare Device</t>
  </si>
  <si>
    <t>New Struct ID</t>
  </si>
  <si>
    <t>New Device</t>
  </si>
  <si>
    <t>Device Operated</t>
  </si>
  <si>
    <t>Result</t>
  </si>
  <si>
    <t>SWP</t>
  </si>
  <si>
    <t>222-1364R</t>
  </si>
  <si>
    <t>171025E134657</t>
  </si>
  <si>
    <t>OH</t>
  </si>
  <si>
    <t>ENABLE</t>
  </si>
  <si>
    <t>Same Recloser</t>
  </si>
  <si>
    <t>Success</t>
  </si>
  <si>
    <t>222-1370R</t>
  </si>
  <si>
    <t>Downstream Recloser</t>
  </si>
  <si>
    <t>222-7R</t>
  </si>
  <si>
    <t>P73973</t>
  </si>
  <si>
    <t>191101E189371</t>
  </si>
  <si>
    <t>240-1028R</t>
  </si>
  <si>
    <t>Upstream Fault</t>
  </si>
  <si>
    <t>Upstream/Non Related Fault</t>
  </si>
  <si>
    <t>240-1095R</t>
  </si>
  <si>
    <t>240-1097R</t>
  </si>
  <si>
    <t>Arrester (lightning) failure</t>
  </si>
  <si>
    <t>1215-12R</t>
  </si>
  <si>
    <t>171025E134715</t>
  </si>
  <si>
    <t>1215-10R</t>
  </si>
  <si>
    <t>Balloon contact</t>
  </si>
  <si>
    <t>176-26R</t>
  </si>
  <si>
    <t>191117E190645</t>
  </si>
  <si>
    <t>176-58R</t>
  </si>
  <si>
    <t>176-41R</t>
  </si>
  <si>
    <t>P214879</t>
  </si>
  <si>
    <t>171230E138950</t>
  </si>
  <si>
    <t>236-10R</t>
  </si>
  <si>
    <t>Downstream Structure</t>
  </si>
  <si>
    <t>Downstream Fuse</t>
  </si>
  <si>
    <t>236-38R</t>
  </si>
  <si>
    <t>Bird contact</t>
  </si>
  <si>
    <t>237-17R</t>
  </si>
  <si>
    <t>191011E187413</t>
  </si>
  <si>
    <t>237-2R</t>
  </si>
  <si>
    <t>237-30R</t>
  </si>
  <si>
    <t>191021E188157</t>
  </si>
  <si>
    <t>350-2196R</t>
  </si>
  <si>
    <t>200929E216478</t>
  </si>
  <si>
    <t>350-41R</t>
  </si>
  <si>
    <t>P41153</t>
  </si>
  <si>
    <t>171015E133938</t>
  </si>
  <si>
    <t>445-23R</t>
  </si>
  <si>
    <t>P74609</t>
  </si>
  <si>
    <t>191020E188076</t>
  </si>
  <si>
    <t>524-50R</t>
  </si>
  <si>
    <t>191027E188704</t>
  </si>
  <si>
    <t>524-69R</t>
  </si>
  <si>
    <t>524-46R</t>
  </si>
  <si>
    <t>524-22R</t>
  </si>
  <si>
    <t>524-27R</t>
  </si>
  <si>
    <t>Circ. Flashover/storm/high winds/undet.</t>
  </si>
  <si>
    <t>79-679R</t>
  </si>
  <si>
    <t>171009E133448</t>
  </si>
  <si>
    <t>79-673R</t>
  </si>
  <si>
    <t>79-685R</t>
  </si>
  <si>
    <t>212-638R</t>
  </si>
  <si>
    <t>181113E163446</t>
  </si>
  <si>
    <t>212-678R</t>
  </si>
  <si>
    <t>212-650R</t>
  </si>
  <si>
    <t>212-680R</t>
  </si>
  <si>
    <t>212-628R</t>
  </si>
  <si>
    <t>212-652R</t>
  </si>
  <si>
    <t>212-674R</t>
  </si>
  <si>
    <t>212-635R</t>
  </si>
  <si>
    <t>212-632R</t>
  </si>
  <si>
    <t>212-630R</t>
  </si>
  <si>
    <t>220-288R</t>
  </si>
  <si>
    <t>171210E137773</t>
  </si>
  <si>
    <t>220-294R</t>
  </si>
  <si>
    <t>220-298R</t>
  </si>
  <si>
    <t>Z219397</t>
  </si>
  <si>
    <t>171207E137629</t>
  </si>
  <si>
    <t>230-4R</t>
  </si>
  <si>
    <t>180706E153817</t>
  </si>
  <si>
    <t>357-45R</t>
  </si>
  <si>
    <t>181015E161499</t>
  </si>
  <si>
    <t>357-1147R</t>
  </si>
  <si>
    <t>441-23R</t>
  </si>
  <si>
    <t>171014E133915</t>
  </si>
  <si>
    <t>441-25R</t>
  </si>
  <si>
    <t>180706E153832</t>
  </si>
  <si>
    <t>448-9R</t>
  </si>
  <si>
    <t>171207E137550</t>
  </si>
  <si>
    <t>448-11R</t>
  </si>
  <si>
    <t>448-19R</t>
  </si>
  <si>
    <t>448-23R</t>
  </si>
  <si>
    <t>448-33R</t>
  </si>
  <si>
    <t>448-13R</t>
  </si>
  <si>
    <t>1233-259R</t>
  </si>
  <si>
    <t>181111E163272</t>
  </si>
  <si>
    <t>1233-252R</t>
  </si>
  <si>
    <t>1234-3R</t>
  </si>
  <si>
    <t>181111E163270</t>
  </si>
  <si>
    <t>Circuit Flashover/fog/foreign object</t>
  </si>
  <si>
    <t>Non-HFTD</t>
  </si>
  <si>
    <t>P873179</t>
  </si>
  <si>
    <t>171207E137543</t>
  </si>
  <si>
    <t>243-14R</t>
  </si>
  <si>
    <t>536-150R</t>
  </si>
  <si>
    <t>181113E163402</t>
  </si>
  <si>
    <t>Conductor contact/wire slap</t>
  </si>
  <si>
    <t>171010E133579</t>
  </si>
  <si>
    <t>Z12871</t>
  </si>
  <si>
    <t>181113E163395</t>
  </si>
  <si>
    <t>907-1716R</t>
  </si>
  <si>
    <t>907-1702R</t>
  </si>
  <si>
    <t>Conductor failure/wire down</t>
  </si>
  <si>
    <t>191010E187219</t>
  </si>
  <si>
    <t>448-37R</t>
  </si>
  <si>
    <t>Crossarm failure</t>
  </si>
  <si>
    <t>Z272960</t>
  </si>
  <si>
    <t>171206E137429</t>
  </si>
  <si>
    <t>73-23R</t>
  </si>
  <si>
    <t>79-799R</t>
  </si>
  <si>
    <t>191020E188061</t>
  </si>
  <si>
    <t>79-714R</t>
  </si>
  <si>
    <t>79-676R</t>
  </si>
  <si>
    <t>79-658R</t>
  </si>
  <si>
    <t>79-660R</t>
  </si>
  <si>
    <t>79-668R</t>
  </si>
  <si>
    <t>P514970</t>
  </si>
  <si>
    <t>191023E188379</t>
  </si>
  <si>
    <t>214-613R</t>
  </si>
  <si>
    <t>214-1122R</t>
  </si>
  <si>
    <t>214-536R</t>
  </si>
  <si>
    <t>214-583R</t>
  </si>
  <si>
    <t>P274957</t>
  </si>
  <si>
    <t>171206E137428</t>
  </si>
  <si>
    <t>P46303</t>
  </si>
  <si>
    <t>170902E130459</t>
  </si>
  <si>
    <t>Cutout failure</t>
  </si>
  <si>
    <t>P41541</t>
  </si>
  <si>
    <t>181015E161463</t>
  </si>
  <si>
    <t>445-39R</t>
  </si>
  <si>
    <t>P38955</t>
  </si>
  <si>
    <t>180129E141114</t>
  </si>
  <si>
    <t>1243-45R</t>
  </si>
  <si>
    <t>Fire</t>
  </si>
  <si>
    <t>180706E153777</t>
  </si>
  <si>
    <t>Fire/Smoke</t>
  </si>
  <si>
    <t>67-34R</t>
  </si>
  <si>
    <t>200906E214453</t>
  </si>
  <si>
    <t>Transmission OH</t>
  </si>
  <si>
    <t>67-45R</t>
  </si>
  <si>
    <t>67-37R</t>
  </si>
  <si>
    <t>67-24R</t>
  </si>
  <si>
    <t>73-643R</t>
  </si>
  <si>
    <t>200905E214290</t>
  </si>
  <si>
    <t>200906E214458</t>
  </si>
  <si>
    <t>356-16R</t>
  </si>
  <si>
    <t>200906E214452</t>
  </si>
  <si>
    <t>356-19R</t>
  </si>
  <si>
    <t>200906E214461</t>
  </si>
  <si>
    <t>441-30R</t>
  </si>
  <si>
    <t>441-27R</t>
  </si>
  <si>
    <t>200906E214454</t>
  </si>
  <si>
    <t>449-6R</t>
  </si>
  <si>
    <t>200906E214463</t>
  </si>
  <si>
    <t>449-16R</t>
  </si>
  <si>
    <t>449-13R</t>
  </si>
  <si>
    <t>200905E214339</t>
  </si>
  <si>
    <t>1166-18R</t>
  </si>
  <si>
    <t>200905E214319</t>
  </si>
  <si>
    <t>1166-15R</t>
  </si>
  <si>
    <t>1215-28R</t>
  </si>
  <si>
    <t>200906E214462</t>
  </si>
  <si>
    <t>1215-32R</t>
  </si>
  <si>
    <t>Fuse - overload/inadequate size/fatigue</t>
  </si>
  <si>
    <t>P17908</t>
  </si>
  <si>
    <t>201205E222502</t>
  </si>
  <si>
    <t>221-344R</t>
  </si>
  <si>
    <t>442-2R</t>
  </si>
  <si>
    <t>200622E207963</t>
  </si>
  <si>
    <t>442-16R</t>
  </si>
  <si>
    <t>OH connector failure (jumper/splice/squeeze-on)</t>
  </si>
  <si>
    <t>P876812</t>
  </si>
  <si>
    <t>181114E163684</t>
  </si>
  <si>
    <t>73-49R</t>
  </si>
  <si>
    <t>73-14R</t>
  </si>
  <si>
    <t>73-765R</t>
  </si>
  <si>
    <t>P112397</t>
  </si>
  <si>
    <t>191031E189268</t>
  </si>
  <si>
    <t>470-47R</t>
  </si>
  <si>
    <t>P971976</t>
  </si>
  <si>
    <t>190926E186095</t>
  </si>
  <si>
    <t>Pole broke/rotted/on fire</t>
  </si>
  <si>
    <t>P617780</t>
  </si>
  <si>
    <t>191023E188298</t>
  </si>
  <si>
    <t>P617776</t>
  </si>
  <si>
    <t>191029E188799</t>
  </si>
  <si>
    <t>P319330</t>
  </si>
  <si>
    <t>171206E137424</t>
  </si>
  <si>
    <t>217-835R</t>
  </si>
  <si>
    <t>217-25R</t>
  </si>
  <si>
    <t>P614703</t>
  </si>
  <si>
    <t>171210E137741</t>
  </si>
  <si>
    <t>233-41R</t>
  </si>
  <si>
    <t>P109159</t>
  </si>
  <si>
    <t>171218E138163</t>
  </si>
  <si>
    <t>233-123R</t>
  </si>
  <si>
    <t>P274763</t>
  </si>
  <si>
    <t>191029E188854</t>
  </si>
  <si>
    <t>P415996</t>
  </si>
  <si>
    <t>171207E137515</t>
  </si>
  <si>
    <t>599-19R</t>
  </si>
  <si>
    <t>P238984</t>
  </si>
  <si>
    <t>171206E137426</t>
  </si>
  <si>
    <t>Pothead failure</t>
  </si>
  <si>
    <t>P512669J</t>
  </si>
  <si>
    <t>181113E163481</t>
  </si>
  <si>
    <t>P233588</t>
  </si>
  <si>
    <t>191031E189311</t>
  </si>
  <si>
    <t>908-1236R</t>
  </si>
  <si>
    <t>908-1172R</t>
  </si>
  <si>
    <t>908-1201R</t>
  </si>
  <si>
    <t>Recloser/service restorer failure/contact</t>
  </si>
  <si>
    <t>200906E214500</t>
  </si>
  <si>
    <t>SDG&amp;E crew error</t>
  </si>
  <si>
    <t>P478778J</t>
  </si>
  <si>
    <t>200811E212120</t>
  </si>
  <si>
    <t>Switch faulted/mechanical</t>
  </si>
  <si>
    <t>788-34R</t>
  </si>
  <si>
    <t>181112E163351</t>
  </si>
  <si>
    <t>Transformer (station) failure/contact</t>
  </si>
  <si>
    <t>D137730</t>
  </si>
  <si>
    <t>200907E214625</t>
  </si>
  <si>
    <t>UG</t>
  </si>
  <si>
    <t>239-2144R</t>
  </si>
  <si>
    <t>Transformer faulted/mechanical</t>
  </si>
  <si>
    <t>180128E141084</t>
  </si>
  <si>
    <t>78-26R</t>
  </si>
  <si>
    <t>Recloser detected a fault and CB operated</t>
  </si>
  <si>
    <t>NO Success</t>
  </si>
  <si>
    <t>235-897R</t>
  </si>
  <si>
    <t>181117E163806</t>
  </si>
  <si>
    <t>235-899R</t>
  </si>
  <si>
    <t>170901E130417</t>
  </si>
  <si>
    <t>Z16604</t>
  </si>
  <si>
    <t>191011E187383</t>
  </si>
  <si>
    <t>859-42R</t>
  </si>
  <si>
    <t>181112E163361</t>
  </si>
  <si>
    <t>P714076</t>
  </si>
  <si>
    <t>191030E189097</t>
  </si>
  <si>
    <t>971-29R</t>
  </si>
  <si>
    <t>971-379R</t>
  </si>
  <si>
    <t>Tree contact due to growth/encroachment</t>
  </si>
  <si>
    <t>75-32R</t>
  </si>
  <si>
    <t>200905E214281</t>
  </si>
  <si>
    <t>75-996R</t>
  </si>
  <si>
    <t>75-1589R</t>
  </si>
  <si>
    <t>Tree contact due to storm/high wind</t>
  </si>
  <si>
    <t>P117488</t>
  </si>
  <si>
    <t>181113E163463</t>
  </si>
  <si>
    <t>972-32R</t>
  </si>
  <si>
    <t>181112E163325</t>
  </si>
  <si>
    <t>972-26R</t>
  </si>
  <si>
    <t>1001-1140R</t>
  </si>
  <si>
    <t>181113E163393</t>
  </si>
  <si>
    <t>1001-1130R</t>
  </si>
  <si>
    <t>Tree fell on line</t>
  </si>
  <si>
    <t>307-234R</t>
  </si>
  <si>
    <t>191024E188539</t>
  </si>
  <si>
    <t>Z272890</t>
  </si>
  <si>
    <t>191006E186894</t>
  </si>
  <si>
    <t>Tree fell on line due to storm/wind</t>
  </si>
  <si>
    <t>P312345</t>
  </si>
  <si>
    <t>171207E137542</t>
  </si>
  <si>
    <t>305-32R</t>
  </si>
  <si>
    <t>181113E163412</t>
  </si>
  <si>
    <t>305-35R</t>
  </si>
  <si>
    <t>P316966</t>
  </si>
  <si>
    <t>180129E141092</t>
  </si>
  <si>
    <t>180129E141091</t>
  </si>
  <si>
    <t>P138697</t>
  </si>
  <si>
    <t>191019E188058</t>
  </si>
  <si>
    <t>198-37R</t>
  </si>
  <si>
    <t>206-953R</t>
  </si>
  <si>
    <t>191024E188394</t>
  </si>
  <si>
    <t>P312016</t>
  </si>
  <si>
    <t>201205E221901</t>
  </si>
  <si>
    <t>211-279R</t>
  </si>
  <si>
    <t>211-280R</t>
  </si>
  <si>
    <t>171024E134614</t>
  </si>
  <si>
    <t>217-972R</t>
  </si>
  <si>
    <t>200928E216362</t>
  </si>
  <si>
    <t>217-983R</t>
  </si>
  <si>
    <t>217-837R</t>
  </si>
  <si>
    <t>221-31R</t>
  </si>
  <si>
    <t>191022E188270</t>
  </si>
  <si>
    <t>221-19R</t>
  </si>
  <si>
    <t>P619905</t>
  </si>
  <si>
    <t>180102E138963</t>
  </si>
  <si>
    <t>222-1433R</t>
  </si>
  <si>
    <t>222-1441R</t>
  </si>
  <si>
    <t>222-1401R</t>
  </si>
  <si>
    <t>150920E79127</t>
  </si>
  <si>
    <t>P317990</t>
  </si>
  <si>
    <t>180706E153845</t>
  </si>
  <si>
    <t>239-89R</t>
  </si>
  <si>
    <t>201209E222143</t>
  </si>
  <si>
    <t>200929E216483</t>
  </si>
  <si>
    <t>350-33R</t>
  </si>
  <si>
    <t>171204E137207</t>
  </si>
  <si>
    <t>350-46R</t>
  </si>
  <si>
    <t>350-15R</t>
  </si>
  <si>
    <t>350-684R</t>
  </si>
  <si>
    <t>200506E203868</t>
  </si>
  <si>
    <t>445-24R</t>
  </si>
  <si>
    <t>171211E137860</t>
  </si>
  <si>
    <t>P45697</t>
  </si>
  <si>
    <t>181031E162599</t>
  </si>
  <si>
    <t>200909E214739</t>
  </si>
  <si>
    <t>445-19R</t>
  </si>
  <si>
    <t>445-17R</t>
  </si>
  <si>
    <t>171217E138258</t>
  </si>
  <si>
    <t>450-50R</t>
  </si>
  <si>
    <t>P119022</t>
  </si>
  <si>
    <t>171223E138564</t>
  </si>
  <si>
    <t>520-18R</t>
  </si>
  <si>
    <t>520-33R</t>
  </si>
  <si>
    <t>520-26R</t>
  </si>
  <si>
    <t>520-10R</t>
  </si>
  <si>
    <t>520-22R</t>
  </si>
  <si>
    <t>P214168</t>
  </si>
  <si>
    <t>201207E221932</t>
  </si>
  <si>
    <t>521-700R</t>
  </si>
  <si>
    <t>191030E189093</t>
  </si>
  <si>
    <t>521-14R</t>
  </si>
  <si>
    <t>521-29R</t>
  </si>
  <si>
    <t>521-27R</t>
  </si>
  <si>
    <t>181112E163383</t>
  </si>
  <si>
    <t>591-1129R</t>
  </si>
  <si>
    <t>191028E188714</t>
  </si>
  <si>
    <t>171215E138145</t>
  </si>
  <si>
    <t>971-26R</t>
  </si>
  <si>
    <t>191021E188092</t>
  </si>
  <si>
    <t>P117171</t>
  </si>
  <si>
    <t>171221E138475</t>
  </si>
  <si>
    <t>1030-18R</t>
  </si>
  <si>
    <t>171016E133968</t>
  </si>
  <si>
    <t>171211E137849</t>
  </si>
  <si>
    <t>191010E187196</t>
  </si>
  <si>
    <t>191011E187411</t>
  </si>
  <si>
    <t>Undetermined (weather related)</t>
  </si>
  <si>
    <t>200905E214335</t>
  </si>
  <si>
    <t>78-404R</t>
  </si>
  <si>
    <t>P212396</t>
  </si>
  <si>
    <t>200906E214558</t>
  </si>
  <si>
    <t>182-356R</t>
  </si>
  <si>
    <t>200929E216473</t>
  </si>
  <si>
    <t>200905E214276</t>
  </si>
  <si>
    <t>200905E214333</t>
  </si>
  <si>
    <t>350-2192R</t>
  </si>
  <si>
    <t>200906E214514</t>
  </si>
  <si>
    <t>350-2201R</t>
  </si>
  <si>
    <t>353-904R</t>
  </si>
  <si>
    <t>200906E214499</t>
  </si>
  <si>
    <t>411-30R</t>
  </si>
  <si>
    <t>200929E216482</t>
  </si>
  <si>
    <t>411-14R</t>
  </si>
  <si>
    <t>200905E214285</t>
  </si>
  <si>
    <t>200928E216269</t>
  </si>
  <si>
    <t>200928E216335</t>
  </si>
  <si>
    <t>201127E221307</t>
  </si>
  <si>
    <t>445-894R</t>
  </si>
  <si>
    <t>200928E216364</t>
  </si>
  <si>
    <t>200906E214477</t>
  </si>
  <si>
    <t>D138823</t>
  </si>
  <si>
    <t>200907E214630</t>
  </si>
  <si>
    <t>200905E214312</t>
  </si>
  <si>
    <t>975-22R</t>
  </si>
  <si>
    <t>200905E214326</t>
  </si>
  <si>
    <t>1030-23R</t>
  </si>
  <si>
    <t>200905E214284</t>
  </si>
  <si>
    <t>1030-989R</t>
  </si>
  <si>
    <t>1030-20R</t>
  </si>
  <si>
    <t>D2476184146</t>
  </si>
  <si>
    <t>200907E214577</t>
  </si>
  <si>
    <t>1458-565</t>
  </si>
  <si>
    <t>RB1</t>
  </si>
  <si>
    <t>RB1-30R</t>
  </si>
  <si>
    <t>200906E214436</t>
  </si>
  <si>
    <t>RB1-19R</t>
  </si>
  <si>
    <t>Vehicle contact</t>
  </si>
  <si>
    <t>P176547</t>
  </si>
  <si>
    <t>161020E107709</t>
  </si>
  <si>
    <t>D119469</t>
  </si>
  <si>
    <t>171218E138270</t>
  </si>
  <si>
    <t>P616190</t>
  </si>
  <si>
    <t>171014E133931</t>
  </si>
  <si>
    <t>191021E188199</t>
  </si>
  <si>
    <t>P177371</t>
  </si>
  <si>
    <t>171215E138128</t>
  </si>
  <si>
    <t>246-34R</t>
  </si>
  <si>
    <t>191101E189327</t>
  </si>
  <si>
    <t>201025E218693</t>
  </si>
  <si>
    <t>521-18R</t>
  </si>
  <si>
    <t>521-32R</t>
  </si>
  <si>
    <t>D208807</t>
  </si>
  <si>
    <t>181114E163598</t>
  </si>
  <si>
    <t>973-649R</t>
  </si>
  <si>
    <t>973-630R</t>
  </si>
  <si>
    <t>973-626R</t>
  </si>
  <si>
    <t>Wind - wires slap/pole down</t>
  </si>
  <si>
    <t>440-13R</t>
  </si>
  <si>
    <t>180129E141093</t>
  </si>
  <si>
    <t>Conductor contact/failure/overload/wire slap</t>
  </si>
  <si>
    <t>210119E224390</t>
  </si>
  <si>
    <t>210119E224531</t>
  </si>
  <si>
    <t>Flashover due to contamination/overload/tracking</t>
  </si>
  <si>
    <t>210119E224360</t>
  </si>
  <si>
    <t>Lightning/arrester/xfmr failure (weather related)</t>
  </si>
  <si>
    <t>P478446</t>
  </si>
  <si>
    <t>211125E247617</t>
  </si>
  <si>
    <t>221-782R</t>
  </si>
  <si>
    <t>P919091</t>
  </si>
  <si>
    <t>210119E224424</t>
  </si>
  <si>
    <t>Pole - contact/damage/broke/rotted/on fire</t>
  </si>
  <si>
    <t>P677795</t>
  </si>
  <si>
    <t>211124E247696</t>
  </si>
  <si>
    <t>357-50R</t>
  </si>
  <si>
    <t>357-1299R</t>
  </si>
  <si>
    <t>211125E247740</t>
  </si>
  <si>
    <t>212-734R</t>
  </si>
  <si>
    <t>211125E247736</t>
  </si>
  <si>
    <t>212-773R</t>
  </si>
  <si>
    <t>P812593</t>
  </si>
  <si>
    <t>210119E224409</t>
  </si>
  <si>
    <t>214-4R</t>
  </si>
  <si>
    <t>221-6R</t>
  </si>
  <si>
    <t>211125E247718</t>
  </si>
  <si>
    <t>520-35R</t>
  </si>
  <si>
    <t>210119E224420</t>
  </si>
  <si>
    <t>211125E247735</t>
  </si>
  <si>
    <t>210119E224415</t>
  </si>
  <si>
    <t>210119E224361</t>
  </si>
  <si>
    <t>221-1251R</t>
  </si>
  <si>
    <t>211125E247642</t>
  </si>
  <si>
    <t>211126E247839</t>
  </si>
  <si>
    <t>210119E224373</t>
  </si>
  <si>
    <t>233-81F</t>
  </si>
  <si>
    <t>211124E247713</t>
  </si>
  <si>
    <t>P876479</t>
  </si>
  <si>
    <t>211126E247742</t>
  </si>
  <si>
    <t>Wire slap/pole down/wire down (weather related)</t>
  </si>
  <si>
    <t>215-38R</t>
  </si>
  <si>
    <t>210119E224377</t>
  </si>
  <si>
    <t>215-1531R</t>
  </si>
  <si>
    <t>215-1534R</t>
  </si>
  <si>
    <t>210119E224421</t>
  </si>
  <si>
    <t>(Multiple Items)</t>
  </si>
  <si>
    <t>(All)</t>
  </si>
  <si>
    <t>Row Labels</t>
  </si>
  <si>
    <t>Profile 3 Analysis:</t>
  </si>
  <si>
    <t>System(HFTD) Analysis</t>
  </si>
  <si>
    <t xml:space="preserve">2015-2021 </t>
  </si>
  <si>
    <t>Total Faults:</t>
  </si>
  <si>
    <t xml:space="preserve">        Faults isolated by fuses</t>
  </si>
  <si>
    <t>Total Ignitions(HFTD Dist):</t>
  </si>
  <si>
    <t xml:space="preserve">        Faults isolated by profile 3 enabled devices</t>
  </si>
  <si>
    <t>% Ignition:</t>
  </si>
  <si>
    <t>% Decrease in ignition after profile 3:</t>
  </si>
  <si>
    <r>
      <t>Total Ignitions</t>
    </r>
    <r>
      <rPr>
        <b/>
        <sz val="14"/>
        <color rgb="FFFF0000"/>
        <rFont val="Calibri"/>
        <family val="2"/>
        <scheme val="minor"/>
      </rPr>
      <t xml:space="preserve">* </t>
    </r>
    <r>
      <rPr>
        <b/>
        <sz val="14"/>
        <rFont val="Calibri"/>
        <family val="2"/>
        <scheme val="minor"/>
      </rPr>
      <t>:</t>
    </r>
  </si>
  <si>
    <t xml:space="preserve">%Ignition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</si>
</sst>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00000000%"/>
    <numFmt numFmtId="165" formatCode="m/d/yy;@"/>
    <numFmt numFmtId="166" formatCode="h:mm;@"/>
    <numFmt numFmtId="167" formatCode="0.0000000"/>
    <numFmt numFmtId="168" formatCode="0.0000"/>
    <numFmt numFmtId="169" formatCode="0.0%"/>
  </numFmts>
  <fonts count="25">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1"/>
      <color rgb="FFFF0000"/>
      <name val="Calibri"/>
      <family val="2"/>
      <scheme val="minor"/>
    </font>
    <font>
      <b/>
      <sz val="14"/>
      <color rgb="FFFF0000"/>
      <name val="Calibri"/>
      <family val="2"/>
      <scheme val="minor"/>
    </font>
    <font>
      <b/>
      <sz val="14"/>
      <name val="Calibri"/>
      <family val="2"/>
      <scheme val="minor"/>
    </font>
    <font>
      <sz val="11"/>
      <color theme="1"/>
      <name val="Segoe UI"/>
      <family val="2"/>
    </font>
    <font>
      <sz val="11"/>
      <color theme="1"/>
      <name val="Calibri"/>
      <family val="2"/>
      <scheme val="minor"/>
    </font>
    <font>
      <sz val="10"/>
      <name val="Arial"/>
      <family val="2"/>
    </font>
    <font>
      <b/>
      <sz val="10"/>
      <name val="Arial"/>
      <family val="2"/>
    </font>
    <font>
      <b/>
      <sz val="8"/>
      <name val="Arial"/>
      <family val="2"/>
    </font>
    <font>
      <i/>
      <sz val="8"/>
      <color rgb="FFDD0055"/>
      <name val="Arial"/>
      <family val="2"/>
    </font>
    <font>
      <sz val="11"/>
      <name val="Calibri"/>
      <family val="2"/>
    </font>
    <font>
      <sz val="9"/>
      <name val="Verdana"/>
      <family val="2"/>
    </font>
    <font>
      <sz val="10"/>
      <color rgb="FFFF0000"/>
      <name val="Arial"/>
      <family val="2"/>
    </font>
    <font>
      <sz val="9"/>
      <color indexed="81"/>
      <name val="Tahoma"/>
      <family val="2"/>
    </font>
    <font>
      <b/>
      <sz val="9"/>
      <color indexed="81"/>
      <name val="Tahoma"/>
      <family val="2"/>
    </font>
    <font>
      <sz val="11"/>
      <color theme="0"/>
      <name val="Calibri"/>
      <family val="2"/>
      <scheme val="minor"/>
    </font>
    <font>
      <b/>
      <sz val="16"/>
      <color theme="0"/>
      <name val="Calibri"/>
      <family val="2"/>
      <scheme val="minor"/>
    </font>
    <font>
      <b/>
      <sz val="14"/>
      <color theme="0"/>
      <name val="Calibri"/>
      <family val="2"/>
      <scheme val="minor"/>
    </font>
    <font>
      <sz val="11"/>
      <color rgb="FF000000"/>
      <name val="Calibri"/>
      <family val="2"/>
      <scheme val="minor"/>
    </font>
    <font>
      <sz val="10"/>
      <color rgb="FF000000"/>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9.9978637043366805E-2"/>
        <bgColor indexed="64"/>
      </patternFill>
    </fill>
    <fill>
      <patternFill patternType="solid">
        <fgColor theme="9" tint="0.79998168889431442"/>
        <bgColor indexed="64"/>
      </patternFill>
    </fill>
    <fill>
      <patternFill patternType="solid">
        <fgColor theme="0"/>
        <bgColor indexed="64"/>
      </patternFill>
    </fill>
    <fill>
      <patternFill patternType="solid">
        <fgColor indexed="65"/>
        <bgColor theme="4" tint="0.59996337778862885"/>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auto="1"/>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0" fillId="0" borderId="0"/>
    <xf numFmtId="0" fontId="9" fillId="0" borderId="0"/>
    <xf numFmtId="0" fontId="10" fillId="0" borderId="0"/>
    <xf numFmtId="9" fontId="9" fillId="0" borderId="0" applyFont="0" applyFill="0" applyBorder="0" applyAlignment="0" applyProtection="0"/>
    <xf numFmtId="0" fontId="24" fillId="0" borderId="0" applyNumberFormat="0" applyFill="0" applyBorder="0" applyAlignment="0" applyProtection="0"/>
  </cellStyleXfs>
  <cellXfs count="200">
    <xf numFmtId="0" fontId="0" fillId="0" borderId="0" xfId="0"/>
    <xf numFmtId="22" fontId="0" fillId="0" borderId="0" xfId="0" applyNumberFormat="1"/>
    <xf numFmtId="11" fontId="0" fillId="0" borderId="0" xfId="0" applyNumberFormat="1"/>
    <xf numFmtId="0" fontId="1" fillId="3" borderId="1" xfId="0" applyFont="1" applyFill="1" applyBorder="1"/>
    <xf numFmtId="2" fontId="0" fillId="0" borderId="0" xfId="0" applyNumberFormat="1"/>
    <xf numFmtId="0" fontId="0" fillId="4" borderId="0" xfId="0" applyFill="1"/>
    <xf numFmtId="0" fontId="1" fillId="3" borderId="2" xfId="0" applyFont="1" applyFill="1" applyBorder="1"/>
    <xf numFmtId="0" fontId="3" fillId="2" borderId="0" xfId="0" applyFont="1" applyFill="1"/>
    <xf numFmtId="0" fontId="4" fillId="2" borderId="0" xfId="0" applyFont="1" applyFill="1"/>
    <xf numFmtId="0" fontId="0" fillId="5" borderId="0" xfId="0" applyFill="1"/>
    <xf numFmtId="0" fontId="3" fillId="5" borderId="3" xfId="0" applyFont="1" applyFill="1" applyBorder="1"/>
    <xf numFmtId="1" fontId="3" fillId="5" borderId="4" xfId="0" applyNumberFormat="1" applyFont="1" applyFill="1" applyBorder="1"/>
    <xf numFmtId="0" fontId="3" fillId="5" borderId="5" xfId="0" applyFont="1" applyFill="1" applyBorder="1"/>
    <xf numFmtId="1" fontId="3" fillId="5" borderId="6" xfId="0" applyNumberFormat="1" applyFont="1" applyFill="1" applyBorder="1"/>
    <xf numFmtId="0" fontId="0" fillId="0" borderId="7" xfId="0" applyBorder="1"/>
    <xf numFmtId="0" fontId="0" fillId="0" borderId="8" xfId="0" applyBorder="1"/>
    <xf numFmtId="0" fontId="0" fillId="5" borderId="3" xfId="0" applyFill="1" applyBorder="1" applyAlignment="1">
      <alignment horizontal="right"/>
    </xf>
    <xf numFmtId="0" fontId="0" fillId="5" borderId="4" xfId="0" applyFill="1" applyBorder="1"/>
    <xf numFmtId="0" fontId="3" fillId="5" borderId="7" xfId="0" applyFont="1" applyFill="1" applyBorder="1"/>
    <xf numFmtId="0" fontId="3" fillId="5" borderId="8" xfId="0" applyFont="1" applyFill="1" applyBorder="1"/>
    <xf numFmtId="0" fontId="0" fillId="5" borderId="7" xfId="0" applyFill="1" applyBorder="1" applyAlignment="1">
      <alignment horizontal="right"/>
    </xf>
    <xf numFmtId="0" fontId="0" fillId="5" borderId="8" xfId="0" applyFill="1" applyBorder="1"/>
    <xf numFmtId="0" fontId="0" fillId="5" borderId="9" xfId="0" applyFill="1" applyBorder="1" applyAlignment="1">
      <alignment horizontal="right"/>
    </xf>
    <xf numFmtId="0" fontId="0" fillId="5" borderId="10" xfId="0" applyFill="1" applyBorder="1"/>
    <xf numFmtId="1" fontId="3" fillId="5" borderId="11" xfId="0" applyNumberFormat="1" applyFont="1" applyFill="1" applyBorder="1"/>
    <xf numFmtId="0" fontId="3" fillId="5" borderId="9" xfId="0" applyFont="1" applyFill="1" applyBorder="1"/>
    <xf numFmtId="10" fontId="3" fillId="5" borderId="10" xfId="0" applyNumberFormat="1" applyFont="1" applyFill="1" applyBorder="1"/>
    <xf numFmtId="1" fontId="0" fillId="5" borderId="4" xfId="0" applyNumberFormat="1" applyFill="1" applyBorder="1"/>
    <xf numFmtId="0" fontId="3" fillId="5" borderId="12" xfId="0" applyFont="1" applyFill="1" applyBorder="1"/>
    <xf numFmtId="10" fontId="3" fillId="5" borderId="13" xfId="0" applyNumberFormat="1" applyFont="1" applyFill="1" applyBorder="1"/>
    <xf numFmtId="1" fontId="0" fillId="5" borderId="8" xfId="0" applyNumberFormat="1" applyFill="1" applyBorder="1"/>
    <xf numFmtId="0" fontId="3" fillId="5" borderId="0" xfId="0" applyFont="1" applyFill="1"/>
    <xf numFmtId="10" fontId="3" fillId="5" borderId="0" xfId="0" applyNumberFormat="1" applyFont="1" applyFill="1"/>
    <xf numFmtId="1" fontId="0" fillId="5" borderId="10" xfId="0" applyNumberFormat="1" applyFill="1" applyBorder="1"/>
    <xf numFmtId="0" fontId="3" fillId="5" borderId="12" xfId="0" applyFont="1" applyFill="1" applyBorder="1" applyAlignment="1">
      <alignment wrapText="1"/>
    </xf>
    <xf numFmtId="1" fontId="3" fillId="5" borderId="13" xfId="0" applyNumberFormat="1" applyFont="1" applyFill="1" applyBorder="1"/>
    <xf numFmtId="0" fontId="3" fillId="0" borderId="0" xfId="0" applyFont="1"/>
    <xf numFmtId="10" fontId="3" fillId="0" borderId="0" xfId="0" applyNumberFormat="1" applyFont="1"/>
    <xf numFmtId="0" fontId="8" fillId="0" borderId="0" xfId="0" applyFont="1" applyAlignment="1">
      <alignment vertical="center" wrapText="1"/>
    </xf>
    <xf numFmtId="0" fontId="2" fillId="0" borderId="0" xfId="0" applyFont="1"/>
    <xf numFmtId="0" fontId="0" fillId="0" borderId="0" xfId="0" pivotButton="1"/>
    <xf numFmtId="0" fontId="0" fillId="0" borderId="0" xfId="0" applyAlignment="1">
      <alignment horizontal="left"/>
    </xf>
    <xf numFmtId="0" fontId="10" fillId="0" borderId="0" xfId="1" applyAlignment="1">
      <alignment horizontal="center"/>
    </xf>
    <xf numFmtId="0" fontId="10" fillId="0" borderId="0" xfId="1" applyAlignment="1">
      <alignment wrapText="1"/>
    </xf>
    <xf numFmtId="0" fontId="10" fillId="0" borderId="16" xfId="1" applyBorder="1" applyAlignment="1">
      <alignment wrapText="1"/>
    </xf>
    <xf numFmtId="0" fontId="10" fillId="0" borderId="0" xfId="1"/>
    <xf numFmtId="0" fontId="10" fillId="0" borderId="16" xfId="1" applyBorder="1"/>
    <xf numFmtId="0" fontId="10" fillId="0" borderId="0" xfId="1" applyAlignment="1">
      <alignment vertical="center"/>
    </xf>
    <xf numFmtId="0" fontId="10" fillId="0" borderId="0" xfId="1" applyAlignment="1">
      <alignment vertical="center" wrapText="1"/>
    </xf>
    <xf numFmtId="165" fontId="10" fillId="0" borderId="0" xfId="1" applyNumberFormat="1" applyAlignment="1">
      <alignment wrapText="1"/>
    </xf>
    <xf numFmtId="166" fontId="10" fillId="0" borderId="0" xfId="1" applyNumberFormat="1" applyAlignment="1">
      <alignment wrapText="1"/>
    </xf>
    <xf numFmtId="0" fontId="10" fillId="0" borderId="0" xfId="1" applyAlignment="1">
      <alignment horizontal="right" wrapText="1"/>
    </xf>
    <xf numFmtId="0" fontId="10" fillId="0" borderId="0" xfId="1" applyAlignment="1">
      <alignment horizontal="left" wrapText="1"/>
    </xf>
    <xf numFmtId="0" fontId="10" fillId="0" borderId="0" xfId="1" applyAlignment="1">
      <alignment horizontal="left" vertical="top" wrapText="1"/>
    </xf>
    <xf numFmtId="0" fontId="10" fillId="6" borderId="0" xfId="1" applyFill="1" applyAlignment="1">
      <alignment wrapText="1"/>
    </xf>
    <xf numFmtId="0" fontId="10" fillId="0" borderId="0" xfId="0" applyFont="1" applyAlignment="1">
      <alignment horizontal="left" wrapText="1"/>
    </xf>
    <xf numFmtId="0" fontId="1" fillId="3" borderId="23" xfId="0" applyFont="1" applyFill="1" applyBorder="1"/>
    <xf numFmtId="0" fontId="21" fillId="5" borderId="0" xfId="0" applyFont="1" applyFill="1" applyAlignment="1">
      <alignment vertical="top" wrapText="1"/>
    </xf>
    <xf numFmtId="10" fontId="20" fillId="5" borderId="0" xfId="0" applyNumberFormat="1" applyFont="1" applyFill="1"/>
    <xf numFmtId="0" fontId="7" fillId="5" borderId="24" xfId="0" applyFont="1" applyFill="1" applyBorder="1" applyAlignment="1">
      <alignment vertical="top" wrapText="1"/>
    </xf>
    <xf numFmtId="0" fontId="2" fillId="2" borderId="0" xfId="0" applyFont="1" applyFill="1"/>
    <xf numFmtId="0" fontId="0" fillId="7" borderId="0" xfId="0" applyFill="1"/>
    <xf numFmtId="22" fontId="0" fillId="7" borderId="0" xfId="0" applyNumberFormat="1" applyFill="1"/>
    <xf numFmtId="11" fontId="0" fillId="7" borderId="0" xfId="0" applyNumberFormat="1" applyFill="1"/>
    <xf numFmtId="2" fontId="0" fillId="7" borderId="0" xfId="0" applyNumberFormat="1" applyFill="1"/>
    <xf numFmtId="0" fontId="24" fillId="0" borderId="0" xfId="5" applyFill="1" applyAlignment="1">
      <alignment horizontal="center" vertical="center"/>
    </xf>
    <xf numFmtId="0" fontId="5" fillId="0" borderId="0" xfId="0" applyFont="1" applyAlignment="1">
      <alignment horizontal="center" vertical="center"/>
    </xf>
    <xf numFmtId="1" fontId="21" fillId="0" borderId="0" xfId="0" applyNumberFormat="1" applyFont="1"/>
    <xf numFmtId="0" fontId="14" fillId="0" borderId="0" xfId="0" applyFont="1" applyAlignment="1">
      <alignment horizontal="left" vertical="center" wrapText="1"/>
    </xf>
    <xf numFmtId="0" fontId="19" fillId="0" borderId="0" xfId="0" applyFont="1"/>
    <xf numFmtId="0" fontId="21" fillId="0" borderId="0" xfId="0" applyFont="1"/>
    <xf numFmtId="0" fontId="5" fillId="0" borderId="0" xfId="0" applyFont="1"/>
    <xf numFmtId="10" fontId="14" fillId="0" borderId="0" xfId="4" applyNumberFormat="1" applyFont="1" applyFill="1" applyBorder="1" applyAlignment="1">
      <alignment horizontal="left" vertical="center" wrapText="1"/>
    </xf>
    <xf numFmtId="0" fontId="14" fillId="0" borderId="0" xfId="0" applyFont="1" applyAlignment="1">
      <alignment vertical="center" wrapText="1"/>
    </xf>
    <xf numFmtId="10" fontId="5" fillId="0" borderId="0" xfId="0" applyNumberFormat="1" applyFont="1"/>
    <xf numFmtId="10" fontId="21" fillId="0" borderId="0" xfId="0" applyNumberFormat="1" applyFont="1"/>
    <xf numFmtId="10" fontId="14" fillId="0" borderId="0" xfId="0" applyNumberFormat="1" applyFont="1" applyAlignment="1">
      <alignment horizontal="left" vertical="center" wrapText="1"/>
    </xf>
    <xf numFmtId="9" fontId="14" fillId="0" borderId="0" xfId="0" applyNumberFormat="1" applyFont="1" applyAlignment="1">
      <alignment horizontal="left" vertical="center" wrapText="1"/>
    </xf>
    <xf numFmtId="0" fontId="3" fillId="0" borderId="0" xfId="0" applyFont="1" applyAlignment="1">
      <alignment wrapText="1"/>
    </xf>
    <xf numFmtId="1" fontId="3" fillId="0" borderId="0" xfId="0" applyNumberFormat="1" applyFont="1"/>
    <xf numFmtId="0" fontId="4" fillId="0" borderId="0" xfId="0" applyFont="1"/>
    <xf numFmtId="10" fontId="20" fillId="0" borderId="0" xfId="0" applyNumberFormat="1" applyFont="1"/>
    <xf numFmtId="10" fontId="1" fillId="0" borderId="0" xfId="0" applyNumberFormat="1" applyFont="1"/>
    <xf numFmtId="164" fontId="0" fillId="0" borderId="0" xfId="0" applyNumberFormat="1"/>
    <xf numFmtId="169" fontId="0" fillId="0" borderId="0" xfId="4" applyNumberFormat="1" applyFont="1" applyFill="1" applyBorder="1"/>
    <xf numFmtId="169" fontId="5" fillId="0" borderId="0" xfId="4" applyNumberFormat="1" applyFont="1" applyFill="1" applyBorder="1" applyAlignment="1">
      <alignment horizontal="center"/>
    </xf>
    <xf numFmtId="169" fontId="19" fillId="0" borderId="0" xfId="4" applyNumberFormat="1" applyFont="1" applyFill="1" applyBorder="1"/>
    <xf numFmtId="0" fontId="22" fillId="0" borderId="0" xfId="0" applyFont="1" applyAlignment="1">
      <alignment horizontal="center" vertical="center"/>
    </xf>
    <xf numFmtId="1" fontId="14" fillId="0" borderId="0" xfId="4" applyNumberFormat="1" applyFont="1" applyFill="1" applyBorder="1" applyAlignment="1">
      <alignment horizontal="left" vertical="center" wrapText="1"/>
    </xf>
    <xf numFmtId="0" fontId="0" fillId="0" borderId="0" xfId="0" applyAlignment="1">
      <alignment wrapText="1"/>
    </xf>
    <xf numFmtId="9" fontId="0" fillId="0" borderId="0" xfId="4" applyFont="1" applyFill="1" applyBorder="1" applyAlignment="1">
      <alignment horizontal="left"/>
    </xf>
    <xf numFmtId="0" fontId="11" fillId="0" borderId="1" xfId="1" applyFont="1" applyBorder="1" applyAlignment="1">
      <alignment horizontal="center"/>
    </xf>
    <xf numFmtId="0" fontId="12" fillId="0" borderId="1" xfId="1" applyFont="1" applyBorder="1" applyAlignment="1">
      <alignment horizontal="center" vertical="center" wrapText="1"/>
    </xf>
    <xf numFmtId="0" fontId="11" fillId="0" borderId="1" xfId="1" applyFont="1" applyBorder="1" applyAlignment="1">
      <alignment vertical="center" wrapText="1"/>
    </xf>
    <xf numFmtId="0" fontId="11" fillId="0" borderId="1" xfId="1" applyFont="1" applyBorder="1" applyAlignment="1">
      <alignment horizontal="center" vertical="center" wrapText="1"/>
    </xf>
    <xf numFmtId="0" fontId="11" fillId="0" borderId="1" xfId="1" applyFont="1" applyBorder="1" applyAlignment="1">
      <alignment horizontal="left" vertical="center" wrapText="1"/>
    </xf>
    <xf numFmtId="0" fontId="11" fillId="0" borderId="1" xfId="1" applyFont="1" applyBorder="1" applyAlignment="1">
      <alignment horizontal="left" vertical="top" wrapText="1"/>
    </xf>
    <xf numFmtId="0" fontId="11" fillId="0" borderId="1" xfId="1" applyFont="1" applyBorder="1" applyAlignment="1">
      <alignment horizontal="center" wrapText="1"/>
    </xf>
    <xf numFmtId="0" fontId="10" fillId="0" borderId="1" xfId="1" applyBorder="1" applyAlignment="1">
      <alignment horizontal="center"/>
    </xf>
    <xf numFmtId="0" fontId="10" fillId="0" borderId="1" xfId="1" applyBorder="1" applyAlignment="1">
      <alignment horizontal="left" wrapText="1"/>
    </xf>
    <xf numFmtId="165" fontId="10" fillId="0" borderId="1" xfId="1" applyNumberFormat="1" applyBorder="1" applyAlignment="1">
      <alignment horizontal="left" wrapText="1"/>
    </xf>
    <xf numFmtId="166" fontId="10" fillId="0" borderId="1" xfId="1" applyNumberFormat="1" applyBorder="1" applyAlignment="1">
      <alignment horizontal="left" wrapText="1"/>
    </xf>
    <xf numFmtId="0" fontId="13" fillId="0" borderId="0" xfId="1" applyFont="1"/>
    <xf numFmtId="167" fontId="10" fillId="0" borderId="1" xfId="1" applyNumberFormat="1" applyBorder="1" applyAlignment="1">
      <alignment horizontal="left" wrapText="1"/>
    </xf>
    <xf numFmtId="168" fontId="10" fillId="0" borderId="1" xfId="1" applyNumberFormat="1" applyBorder="1" applyAlignment="1">
      <alignment horizontal="left" wrapText="1"/>
    </xf>
    <xf numFmtId="0" fontId="10" fillId="0" borderId="1" xfId="0" applyFont="1" applyBorder="1" applyAlignment="1">
      <alignment horizontal="left" wrapText="1"/>
    </xf>
    <xf numFmtId="165" fontId="10" fillId="0" borderId="1" xfId="1" applyNumberFormat="1" applyBorder="1" applyAlignment="1">
      <alignment horizontal="left" vertical="top" wrapText="1"/>
    </xf>
    <xf numFmtId="0" fontId="10" fillId="0" borderId="1" xfId="1" applyBorder="1" applyAlignment="1">
      <alignment horizontal="left"/>
    </xf>
    <xf numFmtId="0" fontId="10" fillId="0" borderId="14" xfId="1" applyBorder="1" applyAlignment="1">
      <alignment horizontal="left" wrapText="1"/>
    </xf>
    <xf numFmtId="165" fontId="10" fillId="0" borderId="14" xfId="1" applyNumberFormat="1" applyBorder="1" applyAlignment="1">
      <alignment horizontal="left" wrapText="1"/>
    </xf>
    <xf numFmtId="166" fontId="10" fillId="0" borderId="14" xfId="1" applyNumberFormat="1" applyBorder="1" applyAlignment="1">
      <alignment horizontal="left" wrapText="1"/>
    </xf>
    <xf numFmtId="167" fontId="10" fillId="0" borderId="14" xfId="1" applyNumberFormat="1" applyBorder="1" applyAlignment="1">
      <alignment horizontal="left" wrapText="1"/>
    </xf>
    <xf numFmtId="0" fontId="10" fillId="0" borderId="14" xfId="0" applyFont="1" applyBorder="1" applyAlignment="1">
      <alignment horizontal="left" wrapText="1"/>
    </xf>
    <xf numFmtId="165" fontId="10" fillId="0" borderId="14" xfId="1" applyNumberFormat="1" applyBorder="1" applyAlignment="1">
      <alignment horizontal="left" vertical="top" wrapText="1"/>
    </xf>
    <xf numFmtId="0" fontId="10" fillId="0" borderId="15" xfId="1" applyBorder="1" applyAlignment="1">
      <alignment horizontal="left" wrapText="1"/>
    </xf>
    <xf numFmtId="165" fontId="10" fillId="0" borderId="15" xfId="1" applyNumberFormat="1" applyBorder="1" applyAlignment="1">
      <alignment horizontal="left" wrapText="1"/>
    </xf>
    <xf numFmtId="166" fontId="10" fillId="0" borderId="15" xfId="1" applyNumberFormat="1" applyBorder="1" applyAlignment="1">
      <alignment horizontal="left" wrapText="1"/>
    </xf>
    <xf numFmtId="167" fontId="10" fillId="0" borderId="15" xfId="1" applyNumberFormat="1" applyBorder="1" applyAlignment="1">
      <alignment horizontal="left" wrapText="1"/>
    </xf>
    <xf numFmtId="0" fontId="10" fillId="0" borderId="15" xfId="0" applyFont="1" applyBorder="1" applyAlignment="1">
      <alignment horizontal="left" wrapText="1"/>
    </xf>
    <xf numFmtId="165" fontId="10" fillId="0" borderId="15" xfId="1" applyNumberFormat="1" applyBorder="1" applyAlignment="1">
      <alignment horizontal="left" vertical="top" wrapText="1"/>
    </xf>
    <xf numFmtId="0" fontId="10" fillId="0" borderId="15" xfId="1" applyBorder="1" applyAlignment="1">
      <alignment horizontal="left"/>
    </xf>
    <xf numFmtId="0" fontId="15" fillId="0" borderId="1" xfId="1" applyFont="1" applyBorder="1" applyAlignment="1">
      <alignment horizontal="left" wrapText="1"/>
    </xf>
    <xf numFmtId="0" fontId="10" fillId="0" borderId="1" xfId="3" applyBorder="1" applyAlignment="1">
      <alignment horizontal="left" wrapText="1"/>
    </xf>
    <xf numFmtId="0" fontId="10" fillId="0" borderId="1" xfId="1" applyBorder="1" applyAlignment="1">
      <alignment horizontal="left" vertical="center" wrapText="1"/>
    </xf>
    <xf numFmtId="166" fontId="10" fillId="0" borderId="1" xfId="1" applyNumberFormat="1" applyBorder="1" applyAlignment="1">
      <alignment horizontal="left" vertical="top" wrapText="1"/>
    </xf>
    <xf numFmtId="0" fontId="10" fillId="0" borderId="14" xfId="1" applyBorder="1" applyAlignment="1">
      <alignment horizontal="left"/>
    </xf>
    <xf numFmtId="0" fontId="10" fillId="0" borderId="17" xfId="1" applyBorder="1" applyAlignment="1">
      <alignment horizontal="left"/>
    </xf>
    <xf numFmtId="165" fontId="10" fillId="0" borderId="17" xfId="1" applyNumberFormat="1" applyBorder="1" applyAlignment="1">
      <alignment horizontal="left" wrapText="1"/>
    </xf>
    <xf numFmtId="166" fontId="10" fillId="0" borderId="17" xfId="1" applyNumberFormat="1" applyBorder="1" applyAlignment="1">
      <alignment horizontal="left" wrapText="1"/>
    </xf>
    <xf numFmtId="167" fontId="10" fillId="0" borderId="17" xfId="1" applyNumberFormat="1" applyBorder="1" applyAlignment="1">
      <alignment horizontal="left" wrapText="1"/>
    </xf>
    <xf numFmtId="0" fontId="10" fillId="0" borderId="17" xfId="1" applyBorder="1" applyAlignment="1">
      <alignment horizontal="left" wrapText="1"/>
    </xf>
    <xf numFmtId="0" fontId="10" fillId="0" borderId="17" xfId="0" applyFont="1" applyBorder="1" applyAlignment="1">
      <alignment horizontal="left" wrapText="1"/>
    </xf>
    <xf numFmtId="165" fontId="10" fillId="0" borderId="17" xfId="1" applyNumberFormat="1" applyBorder="1" applyAlignment="1">
      <alignment horizontal="left" vertical="top" wrapText="1"/>
    </xf>
    <xf numFmtId="165" fontId="10" fillId="0" borderId="1" xfId="1" applyNumberFormat="1" applyBorder="1"/>
    <xf numFmtId="166" fontId="10" fillId="0" borderId="1" xfId="1" applyNumberFormat="1" applyBorder="1" applyAlignment="1">
      <alignment horizontal="center"/>
    </xf>
    <xf numFmtId="167" fontId="10" fillId="0" borderId="1" xfId="1" applyNumberFormat="1" applyBorder="1"/>
    <xf numFmtId="0" fontId="10" fillId="0" borderId="1" xfId="1" applyBorder="1"/>
    <xf numFmtId="0" fontId="10" fillId="0" borderId="1" xfId="1" applyBorder="1" applyAlignment="1">
      <alignment wrapText="1"/>
    </xf>
    <xf numFmtId="0" fontId="10" fillId="0" borderId="1" xfId="0" applyFont="1" applyBorder="1" applyAlignment="1">
      <alignment horizontal="left"/>
    </xf>
    <xf numFmtId="165" fontId="10" fillId="0" borderId="1" xfId="1" applyNumberFormat="1" applyBorder="1" applyAlignment="1">
      <alignment horizontal="left" vertical="top"/>
    </xf>
    <xf numFmtId="166" fontId="10" fillId="0" borderId="1" xfId="1" applyNumberFormat="1" applyBorder="1"/>
    <xf numFmtId="0" fontId="10" fillId="0" borderId="1" xfId="1" applyBorder="1" applyAlignment="1">
      <alignment horizontal="left" vertical="center"/>
    </xf>
    <xf numFmtId="0" fontId="10" fillId="0" borderId="1" xfId="1" applyBorder="1" applyAlignment="1">
      <alignment vertical="center" wrapText="1"/>
    </xf>
    <xf numFmtId="165" fontId="10" fillId="0" borderId="1" xfId="1" applyNumberFormat="1" applyBorder="1" applyAlignment="1">
      <alignment vertical="center"/>
    </xf>
    <xf numFmtId="166" fontId="10" fillId="0" borderId="1" xfId="1" applyNumberFormat="1" applyBorder="1" applyAlignment="1">
      <alignment horizontal="center" vertical="center"/>
    </xf>
    <xf numFmtId="167" fontId="10" fillId="0" borderId="1" xfId="1" applyNumberFormat="1" applyBorder="1" applyAlignment="1">
      <alignment vertical="center"/>
    </xf>
    <xf numFmtId="0" fontId="10" fillId="0" borderId="1" xfId="1" applyBorder="1" applyAlignment="1">
      <alignment horizontal="center" vertical="center"/>
    </xf>
    <xf numFmtId="0" fontId="10" fillId="0" borderId="1" xfId="1" applyBorder="1" applyAlignment="1">
      <alignment vertical="center"/>
    </xf>
    <xf numFmtId="0" fontId="10" fillId="0" borderId="1" xfId="0" applyFont="1" applyBorder="1" applyAlignment="1">
      <alignment horizontal="left" vertical="center"/>
    </xf>
    <xf numFmtId="166" fontId="10" fillId="0" borderId="1" xfId="1" applyNumberFormat="1" applyBorder="1" applyAlignment="1">
      <alignment vertical="center"/>
    </xf>
    <xf numFmtId="165" fontId="10" fillId="0" borderId="1" xfId="1" applyNumberFormat="1" applyBorder="1" applyAlignment="1">
      <alignment wrapText="1"/>
    </xf>
    <xf numFmtId="167" fontId="10" fillId="0" borderId="1" xfId="1" applyNumberFormat="1" applyBorder="1" applyAlignment="1">
      <alignment wrapText="1"/>
    </xf>
    <xf numFmtId="0" fontId="10" fillId="0" borderId="1" xfId="1" applyBorder="1" applyAlignment="1">
      <alignment horizontal="center" wrapText="1"/>
    </xf>
    <xf numFmtId="166" fontId="10" fillId="0" borderId="1" xfId="1" applyNumberFormat="1" applyBorder="1" applyAlignment="1">
      <alignment wrapText="1"/>
    </xf>
    <xf numFmtId="0" fontId="10" fillId="0" borderId="17" xfId="1" applyBorder="1" applyAlignment="1">
      <alignment horizontal="left" vertical="center"/>
    </xf>
    <xf numFmtId="165" fontId="10" fillId="0" borderId="17" xfId="1" applyNumberFormat="1" applyBorder="1" applyAlignment="1">
      <alignment horizontal="center"/>
    </xf>
    <xf numFmtId="166" fontId="10" fillId="0" borderId="17" xfId="1" applyNumberFormat="1" applyBorder="1" applyAlignment="1">
      <alignment horizontal="center"/>
    </xf>
    <xf numFmtId="167" fontId="10" fillId="0" borderId="17" xfId="1" applyNumberFormat="1" applyBorder="1" applyAlignment="1">
      <alignment horizontal="center"/>
    </xf>
    <xf numFmtId="167" fontId="10" fillId="0" borderId="17" xfId="1" applyNumberFormat="1" applyBorder="1"/>
    <xf numFmtId="0" fontId="10" fillId="0" borderId="17" xfId="1" applyBorder="1" applyAlignment="1">
      <alignment horizontal="center"/>
    </xf>
    <xf numFmtId="0" fontId="10" fillId="0" borderId="17" xfId="1" applyBorder="1"/>
    <xf numFmtId="0" fontId="10" fillId="0" borderId="15" xfId="1" applyBorder="1" applyAlignment="1">
      <alignment wrapText="1"/>
    </xf>
    <xf numFmtId="0" fontId="10" fillId="0" borderId="17" xfId="0" applyFont="1" applyBorder="1" applyAlignment="1">
      <alignment horizontal="center"/>
    </xf>
    <xf numFmtId="0" fontId="10" fillId="0" borderId="18" xfId="1" applyBorder="1"/>
    <xf numFmtId="0" fontId="10" fillId="0" borderId="17" xfId="1" applyBorder="1" applyAlignment="1">
      <alignment vertical="center" wrapText="1"/>
    </xf>
    <xf numFmtId="0" fontId="10" fillId="0" borderId="17" xfId="1" applyBorder="1" applyAlignment="1">
      <alignment wrapText="1"/>
    </xf>
    <xf numFmtId="165" fontId="10" fillId="0" borderId="1" xfId="1" applyNumberFormat="1" applyBorder="1" applyAlignment="1">
      <alignment horizontal="center"/>
    </xf>
    <xf numFmtId="166" fontId="10" fillId="0" borderId="19" xfId="1" applyNumberFormat="1" applyBorder="1" applyAlignment="1">
      <alignment horizontal="center"/>
    </xf>
    <xf numFmtId="167" fontId="10" fillId="0" borderId="20" xfId="1" applyNumberFormat="1" applyBorder="1"/>
    <xf numFmtId="0" fontId="10" fillId="0" borderId="21" xfId="1" applyBorder="1" applyAlignment="1">
      <alignment horizontal="center"/>
    </xf>
    <xf numFmtId="0" fontId="10" fillId="0" borderId="20" xfId="1" applyBorder="1"/>
    <xf numFmtId="0" fontId="10" fillId="0" borderId="21" xfId="1" applyBorder="1"/>
    <xf numFmtId="0" fontId="10" fillId="0" borderId="20" xfId="1" applyBorder="1" applyAlignment="1">
      <alignment horizontal="center"/>
    </xf>
    <xf numFmtId="0" fontId="10" fillId="0" borderId="17" xfId="1" applyBorder="1" applyAlignment="1">
      <alignment vertical="center"/>
    </xf>
    <xf numFmtId="0" fontId="10" fillId="0" borderId="19" xfId="1" applyBorder="1"/>
    <xf numFmtId="0" fontId="10" fillId="0" borderId="22" xfId="0" applyFont="1" applyBorder="1"/>
    <xf numFmtId="165" fontId="10" fillId="0" borderId="17" xfId="1" applyNumberFormat="1" applyBorder="1"/>
    <xf numFmtId="166" fontId="10" fillId="0" borderId="21" xfId="1" applyNumberFormat="1" applyBorder="1"/>
    <xf numFmtId="0" fontId="10" fillId="0" borderId="22" xfId="1" applyBorder="1" applyAlignment="1">
      <alignment wrapText="1"/>
    </xf>
    <xf numFmtId="0" fontId="10" fillId="0" borderId="0" xfId="1" applyAlignment="1">
      <alignment horizontal="center" wrapText="1"/>
    </xf>
    <xf numFmtId="0" fontId="23" fillId="0" borderId="0" xfId="0" applyFont="1" applyAlignment="1">
      <alignment horizontal="left"/>
    </xf>
    <xf numFmtId="0" fontId="23" fillId="0" borderId="0" xfId="0" applyFont="1" applyAlignment="1">
      <alignment horizontal="center" vertical="center"/>
    </xf>
    <xf numFmtId="14" fontId="23" fillId="0" borderId="0" xfId="0" applyNumberFormat="1" applyFont="1" applyAlignment="1">
      <alignment horizontal="center"/>
    </xf>
    <xf numFmtId="20" fontId="23" fillId="0" borderId="0" xfId="0" applyNumberFormat="1" applyFont="1" applyAlignment="1">
      <alignment horizontal="center"/>
    </xf>
    <xf numFmtId="0" fontId="23" fillId="0" borderId="0" xfId="0" applyFont="1"/>
    <xf numFmtId="0" fontId="23" fillId="0" borderId="0" xfId="0" applyFont="1" applyAlignment="1">
      <alignment horizontal="center"/>
    </xf>
    <xf numFmtId="0" fontId="23" fillId="0" borderId="0" xfId="0" applyFont="1" applyAlignment="1">
      <alignment vertical="center"/>
    </xf>
    <xf numFmtId="14" fontId="23" fillId="0" borderId="0" xfId="0" applyNumberFormat="1" applyFont="1"/>
    <xf numFmtId="20" fontId="23" fillId="0" borderId="0" xfId="0" applyNumberFormat="1" applyFont="1"/>
    <xf numFmtId="0" fontId="23" fillId="0" borderId="0" xfId="0" applyFont="1" applyAlignment="1">
      <alignment wrapText="1"/>
    </xf>
    <xf numFmtId="14" fontId="23" fillId="0" borderId="0" xfId="0" applyNumberFormat="1" applyFont="1" applyAlignment="1">
      <alignment wrapText="1"/>
    </xf>
    <xf numFmtId="0" fontId="23" fillId="0" borderId="0" xfId="0" applyFont="1" applyAlignment="1">
      <alignment horizontal="center" wrapText="1"/>
    </xf>
    <xf numFmtId="0" fontId="23" fillId="0" borderId="0" xfId="0" applyFont="1" applyAlignment="1">
      <alignment vertical="center" wrapText="1"/>
    </xf>
    <xf numFmtId="0" fontId="10" fillId="0" borderId="0" xfId="0" applyFont="1" applyAlignment="1" applyProtection="1">
      <alignment horizontal="left" wrapText="1"/>
      <protection locked="0"/>
    </xf>
    <xf numFmtId="20" fontId="23" fillId="0" borderId="0" xfId="0" applyNumberFormat="1" applyFont="1" applyAlignment="1">
      <alignment wrapText="1"/>
    </xf>
    <xf numFmtId="11" fontId="16" fillId="0" borderId="0" xfId="0" applyNumberFormat="1" applyFont="1"/>
    <xf numFmtId="0" fontId="22" fillId="0" borderId="0" xfId="0" applyFont="1"/>
    <xf numFmtId="0" fontId="7" fillId="5" borderId="8" xfId="0" applyFont="1" applyFill="1" applyBorder="1"/>
    <xf numFmtId="10" fontId="7" fillId="5" borderId="10" xfId="0" applyNumberFormat="1" applyFont="1" applyFill="1" applyBorder="1"/>
    <xf numFmtId="169" fontId="2" fillId="5" borderId="25" xfId="4" applyNumberFormat="1" applyFont="1" applyFill="1" applyBorder="1"/>
  </cellXfs>
  <cellStyles count="6">
    <cellStyle name="Hyperlink" xfId="5" builtinId="8"/>
    <cellStyle name="Normal" xfId="0" builtinId="0"/>
    <cellStyle name="Normal 2" xfId="1" xr:uid="{181734DF-52C3-4D66-A45C-F0B7E4C8CB86}"/>
    <cellStyle name="Normal 3" xfId="2" xr:uid="{82F13D99-46F7-4851-B085-7F4BFCDA8371}"/>
    <cellStyle name="Normal_Interactive" xfId="3" xr:uid="{5765DAB7-4282-4585-A523-F509F2AED3D6}"/>
    <cellStyle name="Percent" xfId="4" builtinId="5"/>
  </cellStyles>
  <dxfs count="48">
    <dxf>
      <fill>
        <patternFill>
          <bgColor indexed="8"/>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theme="1"/>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parikh_sdge_com/Documents/Ignition-Outage%20mapping/2014%20to%20Present%20-%20Data%20Pull_WithOuta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re%20Coordination%20NON-RECORDS/Fire%20Reports/cpuc%20reporting%20requirements/2015/CPUC%20Annual%20report%202015%20Fires%20COB%203-2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heet2"/>
      <sheetName val="Sheet1"/>
      <sheetName val="RFW"/>
      <sheetName val="FPI"/>
      <sheetName val="HWW"/>
      <sheetName val="Drop Downs"/>
    </sheetNames>
    <sheetDataSet>
      <sheetData sheetId="0"/>
      <sheetData sheetId="1"/>
      <sheetData sheetId="2"/>
      <sheetData sheetId="3"/>
      <sheetData sheetId="4"/>
      <sheetData sheetId="5"/>
      <sheetData sheetId="6">
        <row r="2">
          <cell r="A2" t="str">
            <v>BVES</v>
          </cell>
          <cell r="B2" t="str">
            <v>Building</v>
          </cell>
          <cell r="C2" t="str">
            <v>Rural</v>
          </cell>
          <cell r="D2" t="str">
            <v>Customer</v>
          </cell>
          <cell r="E2" t="str">
            <v>Capacitor Bank</v>
          </cell>
          <cell r="F2" t="str">
            <v>Padmounted</v>
          </cell>
          <cell r="G2" t="str">
            <v>Contact Between Third Party Facility on Pole and Supply Lines</v>
          </cell>
          <cell r="H2" t="str">
            <v>Animal</v>
          </cell>
          <cell r="I2" t="str">
            <v>Human Error</v>
          </cell>
          <cell r="J2" t="str">
            <v>Yes</v>
          </cell>
          <cell r="K2" t="str">
            <v>Less Than .25 Acres</v>
          </cell>
          <cell r="L2" t="str">
            <v>Communication Facility</v>
          </cell>
          <cell r="M2" t="str">
            <v>Capacitor Bank</v>
          </cell>
        </row>
        <row r="3">
          <cell r="A3" t="str">
            <v>Kirkwood Meadows</v>
          </cell>
          <cell r="B3" t="str">
            <v>Other</v>
          </cell>
          <cell r="C3" t="str">
            <v>Urban</v>
          </cell>
          <cell r="D3" t="str">
            <v>Fire Agency</v>
          </cell>
          <cell r="E3" t="str">
            <v>Conductor</v>
          </cell>
          <cell r="F3" t="str">
            <v>Overhead</v>
          </cell>
          <cell r="G3" t="str">
            <v>Contact From Object</v>
          </cell>
          <cell r="H3" t="str">
            <v>Balloons</v>
          </cell>
          <cell r="I3" t="str">
            <v>None</v>
          </cell>
          <cell r="J3" t="str">
            <v>No</v>
          </cell>
          <cell r="K3" t="str">
            <v>.26 - 9.99 Acres</v>
          </cell>
          <cell r="L3" t="str">
            <v>Electric Facility</v>
          </cell>
          <cell r="M3" t="str">
            <v>Conductor</v>
          </cell>
        </row>
        <row r="4">
          <cell r="A4" t="str">
            <v>Liberty Energy</v>
          </cell>
          <cell r="B4" t="str">
            <v>Vegetation</v>
          </cell>
          <cell r="D4" t="str">
            <v>Self Extinguished</v>
          </cell>
          <cell r="E4" t="str">
            <v>Fuse</v>
          </cell>
          <cell r="F4" t="str">
            <v>Subsurface</v>
          </cell>
          <cell r="G4" t="str">
            <v>Contamination</v>
          </cell>
          <cell r="H4" t="str">
            <v>Other</v>
          </cell>
          <cell r="I4" t="str">
            <v>Other</v>
          </cell>
          <cell r="K4" t="str">
            <v>10 - 99 Acres</v>
          </cell>
          <cell r="L4" t="str">
            <v>Pole</v>
          </cell>
          <cell r="M4" t="str">
            <v>Fuse</v>
          </cell>
        </row>
        <row r="5">
          <cell r="A5" t="str">
            <v>PacifiCorp</v>
          </cell>
          <cell r="D5" t="str">
            <v>Unknown</v>
          </cell>
          <cell r="E5" t="str">
            <v>Lightning Arrestor</v>
          </cell>
          <cell r="G5" t="str">
            <v>Equipment/Facility Failure</v>
          </cell>
          <cell r="H5" t="str">
            <v>Vegetation</v>
          </cell>
          <cell r="I5" t="str">
            <v>Outside Force</v>
          </cell>
          <cell r="K5" t="str">
            <v>100 - 299 Acres</v>
          </cell>
          <cell r="M5" t="str">
            <v>Insulator</v>
          </cell>
        </row>
        <row r="6">
          <cell r="A6" t="str">
            <v>PG&amp;E</v>
          </cell>
          <cell r="D6" t="str">
            <v>Utility</v>
          </cell>
          <cell r="E6" t="str">
            <v>Other</v>
          </cell>
          <cell r="G6" t="str">
            <v>Normal Operation</v>
          </cell>
          <cell r="H6" t="str">
            <v>Vehicle</v>
          </cell>
          <cell r="I6" t="str">
            <v>Unknown</v>
          </cell>
          <cell r="K6" t="str">
            <v>300 - 999 Acres</v>
          </cell>
          <cell r="M6" t="str">
            <v>Lightning Arrestor</v>
          </cell>
        </row>
        <row r="7">
          <cell r="A7" t="str">
            <v>SCE</v>
          </cell>
          <cell r="E7" t="str">
            <v>Switch</v>
          </cell>
          <cell r="G7" t="str">
            <v>Other</v>
          </cell>
          <cell r="I7" t="str">
            <v>Weather</v>
          </cell>
          <cell r="K7" t="str">
            <v>1000 - 4999 Acres</v>
          </cell>
          <cell r="M7" t="str">
            <v>Pole</v>
          </cell>
        </row>
        <row r="8">
          <cell r="A8" t="str">
            <v>SDG&amp;E</v>
          </cell>
          <cell r="E8" t="str">
            <v>Transformer</v>
          </cell>
          <cell r="G8" t="str">
            <v>Unknown</v>
          </cell>
          <cell r="K8" t="str">
            <v>Greater than 5000 Acres</v>
          </cell>
          <cell r="M8" t="str">
            <v>Guy/Span Wire</v>
          </cell>
        </row>
        <row r="9">
          <cell r="G9" t="str">
            <v>Vandalism/Theft</v>
          </cell>
          <cell r="K9" t="str">
            <v>Less than three (3) meters of linear travel</v>
          </cell>
          <cell r="M9" t="str">
            <v>Other</v>
          </cell>
        </row>
        <row r="10">
          <cell r="G10" t="str">
            <v>Wire-Wire Contact</v>
          </cell>
          <cell r="K10" t="str">
            <v>Structure Only</v>
          </cell>
          <cell r="M10" t="str">
            <v>Protective Relay</v>
          </cell>
        </row>
        <row r="11">
          <cell r="M11" t="str">
            <v>Crossarm</v>
          </cell>
        </row>
        <row r="12">
          <cell r="M12" t="str">
            <v>Recloser</v>
          </cell>
        </row>
        <row r="13">
          <cell r="M13" t="str">
            <v>Sectionalizer</v>
          </cell>
        </row>
        <row r="14">
          <cell r="M14" t="str">
            <v>Splice/Clamp/Connector</v>
          </cell>
        </row>
        <row r="15">
          <cell r="M15" t="str">
            <v>Switch</v>
          </cell>
        </row>
        <row r="16">
          <cell r="M16" t="str">
            <v>Transformer</v>
          </cell>
        </row>
        <row r="17">
          <cell r="M17" t="str">
            <v>Voltage Regulator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active"/>
      <sheetName val="Drop Downs"/>
    </sheetNames>
    <sheetDataSet>
      <sheetData sheetId="0"/>
      <sheetData sheetId="1">
        <row r="2">
          <cell r="F2" t="str">
            <v>Padmounted</v>
          </cell>
        </row>
        <row r="3">
          <cell r="F3" t="str">
            <v>Overhead</v>
          </cell>
        </row>
        <row r="4">
          <cell r="F4" t="str">
            <v>Subsurface</v>
          </cell>
        </row>
      </sheetData>
    </sheetDataSet>
  </externalBook>
</externalLink>
</file>

<file path=xl/persons/person.xml><?xml version="1.0" encoding="utf-8"?>
<personList xmlns="http://schemas.microsoft.com/office/spreadsheetml/2018/threadedcomments" xmlns:x="http://schemas.openxmlformats.org/spreadsheetml/2006/main">
  <person displayName="Parikh, Minal K" id="{2DF49E51-E327-4C67-A938-274AAFC9B0B1}" userId="S::MParikh@sdge.com::0c8ff962-b9ec-4f98-a4d4-f701ec709691"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rikh, Minal K (Contractor)" refreshedDate="44789.60071712963" createdVersion="8" refreshedVersion="8" minRefreshableVersion="3" recordCount="378" xr:uid="{8A730EE9-0F35-437F-895E-498B4233B83F}">
  <cacheSource type="worksheet">
    <worksheetSource ref="B1:V1048576" sheet="Outages"/>
  </cacheSource>
  <cacheFields count="23">
    <cacheField name="Cause" numFmtId="0">
      <sharedItems containsString="0" containsBlank="1" containsNumber="1" containsInteger="1" minValue="100" maxValue="710"/>
    </cacheField>
    <cacheField name="Cause Description" numFmtId="0">
      <sharedItems containsBlank="1"/>
    </cacheField>
    <cacheField name="Circuit (Filtered)1" numFmtId="0">
      <sharedItems containsBlank="1" containsMixedTypes="1" containsNumber="1" containsInteger="1" minValue="67" maxValue="1458"/>
    </cacheField>
    <cacheField name="Combined Date/Time1" numFmtId="0">
      <sharedItems containsNonDate="0" containsDate="1" containsString="0" containsBlank="1" minDate="2015-09-18T11:55:32" maxDate="2021-11-26T11:46:36" count="349">
        <d v="2017-10-22T06:00:04"/>
        <d v="2017-10-22T06:00:09"/>
        <d v="2017-10-22T06:04:29"/>
        <d v="2019-10-23T01:19:04"/>
        <d v="2019-10-23T01:19:18"/>
        <d v="2019-10-23T01:19:29"/>
        <d v="2017-10-22T05:52:40"/>
        <d v="2017-10-22T05:52:46"/>
        <d v="2019-11-16T17:53:45"/>
        <d v="2019-11-16T17:58:35"/>
        <d v="2019-11-16T17:58:55"/>
        <d v="2017-12-04T04:26:53"/>
        <d v="2017-12-29T10:56:52"/>
        <d v="2019-10-10T01:47:40"/>
        <d v="2019-10-10T01:49:24"/>
        <d v="2019-10-10T02:00:01"/>
        <d v="2019-10-20T02:26:51"/>
        <d v="2019-10-20T02:32:43"/>
        <d v="2019-10-20T02:33:09"/>
        <d v="2020-09-28T01:57:00"/>
        <d v="2020-09-28T01:58:00"/>
        <d v="2017-10-14T06:12:25"/>
        <d v="2019-10-20T00:22:35"/>
        <d v="2019-10-20T00:22:39"/>
        <d v="2019-10-20T16:10:36"/>
        <d v="2019-10-20T16:10:44"/>
        <d v="2019-10-20T16:12:35"/>
        <d v="2019-10-27T14:56:53"/>
        <d v="2019-10-27T14:56:57"/>
        <d v="2019-10-27T14:57:01"/>
        <d v="2019-10-27T15:00:29"/>
        <d v="2017-10-09T03:20:55"/>
        <d v="2017-10-09T03:21:52"/>
        <d v="2017-10-09T03:21:57"/>
        <d v="2018-11-11T03:02:15"/>
        <d v="2018-11-11T03:02:20"/>
        <d v="2018-11-11T03:02:21"/>
        <d v="2018-11-11T03:02:35"/>
        <d v="2018-11-11T03:02:38"/>
        <d v="2018-11-11T03:02:41"/>
        <d v="2018-11-11T03:02:44"/>
        <d v="2018-11-11T10:05:24"/>
        <d v="2018-11-11T10:57:36"/>
        <d v="2018-11-11T10:58:56"/>
        <d v="2017-12-08T22:41:23"/>
        <d v="2017-12-08T23:12:35"/>
        <d v="2017-12-08T23:15:05"/>
        <d v="2017-12-04T04:23:05"/>
        <d v="2018-07-06T05:05:17"/>
        <d v="2018-10-15T02:11:06"/>
        <d v="2017-10-14T06:14:31"/>
        <d v="2017-10-14T06:15:37"/>
        <d v="2018-07-06T05:02:24"/>
        <d v="2018-07-07T01:13:36"/>
        <d v="2017-12-04T03:52:52"/>
        <d v="2017-12-04T03:53:05"/>
        <d v="2017-12-04T03:53:09"/>
        <d v="2017-12-04T03:53:20"/>
        <d v="2017-12-04T03:54:57"/>
        <d v="2017-12-04T03:59:06"/>
        <d v="2018-07-06T05:02:31"/>
        <d v="2018-07-06T05:02:36"/>
        <d v="2018-11-11T02:52:05"/>
        <d v="2018-11-11T02:52:10"/>
        <d v="2018-11-11T02:52:12"/>
        <d v="2017-12-04T03:57:12"/>
        <d v="2018-11-11T03:00:30"/>
        <d v="2017-10-10T12:09:54"/>
        <d v="2017-10-10T12:10:00"/>
        <d v="2018-11-11T02:48:56"/>
        <d v="2018-11-11T02:49:06"/>
        <d v="2019-10-09T23:01:58"/>
        <d v="2019-10-09T23:02:36"/>
        <d v="2019-10-09T23:02:40"/>
        <d v="2019-10-09T23:07:37"/>
        <d v="2019-10-09T23:07:59"/>
        <d v="2019-10-09T23:08:03"/>
        <d v="2019-10-09T23:08:14"/>
        <d v="2017-12-04T03:46:53"/>
        <d v="2019-10-20T01:26:22"/>
        <d v="2019-10-20T01:26:31"/>
        <d v="2019-10-20T01:26:40"/>
        <d v="2019-10-20T01:26:43"/>
        <d v="2019-10-20T01:29:10"/>
        <d v="2019-10-20T01:29:16"/>
        <d v="2019-10-20T02:12:21"/>
        <d v="2019-10-20T02:16:27"/>
        <d v="2019-10-20T02:20:39"/>
        <d v="2019-10-23T13:10:59"/>
        <d v="2017-12-04T03:54:12"/>
        <d v="2017-12-04T04:00:18"/>
        <d v="2017-09-01T17:45:58"/>
        <d v="2017-09-01T17:48:45"/>
        <d v="2018-10-15T02:11:26"/>
        <d v="2018-10-15T02:11:30"/>
        <d v="2018-01-27T19:46:55"/>
        <d v="2018-07-06T05:03:49"/>
        <d v="2020-09-04T22:10:20"/>
        <d v="2020-09-04T22:11:20"/>
        <d v="2020-09-04T22:13:00"/>
        <d v="2020-09-05T00:00:20"/>
        <d v="2020-09-04T23:17:40"/>
        <d v="2020-09-04T23:21:41"/>
        <d v="2020-09-04T23:24:00"/>
        <d v="2020-09-04T23:25:20"/>
        <d v="2020-09-04T23:28:00"/>
        <d v="2020-09-04T23:28:40"/>
        <d v="2020-09-04T22:44:40"/>
        <d v="2020-09-04T22:46:20"/>
        <d v="2020-09-04T23:34:20"/>
        <d v="2020-09-04T23:35:02"/>
        <d v="2020-09-04T23:36:00"/>
        <d v="2020-09-04T23:36:41"/>
        <d v="2020-09-04T23:49:00"/>
        <d v="2020-09-04T23:49:40"/>
        <d v="2020-09-04T23:50:20"/>
        <d v="2020-09-04T23:50:40"/>
        <d v="2020-09-04T23:51:20"/>
        <d v="2020-09-04T23:52:20"/>
        <d v="2020-09-04T23:52:40"/>
        <d v="2020-09-04T22:23:00"/>
        <d v="2020-09-04T22:24:20"/>
        <d v="2020-09-04T22:24:40"/>
        <d v="2020-09-04T22:25:40"/>
        <d v="2020-09-04T22:26:20"/>
        <d v="2020-09-04T23:02:00"/>
        <d v="2020-09-04T23:03:00"/>
        <d v="2020-09-04T23:53:21"/>
        <d v="2020-09-04T23:54:20"/>
        <d v="2020-09-04T23:54:40"/>
        <d v="2020-09-04T23:55:20"/>
        <d v="2020-12-05T12:37:40"/>
        <d v="2020-04-01T11:24:10"/>
        <d v="2018-11-14T15:39:03"/>
        <d v="2018-11-14T15:39:53"/>
        <d v="2018-11-14T15:42:57"/>
        <d v="2018-11-14T15:44:18"/>
        <d v="2019-10-31T00:24:49"/>
        <d v="2019-09-24T17:47:20"/>
        <d v="2019-10-26T11:46:31"/>
        <d v="2019-10-26T11:47:14"/>
        <d v="2019-10-26T11:47:17"/>
        <d v="2017-12-04T04:21:21"/>
        <d v="2017-12-04T04:40:21"/>
        <d v="2017-12-04T04:44:36"/>
        <d v="2017-12-14T11:54:55"/>
        <d v="2017-12-15T11:11:11"/>
        <d v="2017-12-04T04:26:56"/>
        <d v="2017-12-04T04:29:08"/>
        <d v="2017-12-04T04:50:06"/>
        <d v="2018-11-11T02:40:47"/>
        <d v="2019-10-30T19:14:11"/>
        <d v="2019-10-30T19:17:38"/>
        <d v="2019-10-30T19:18:04"/>
        <d v="2020-09-06T05:36:00"/>
        <d v="2020-09-06T05:37:40"/>
        <d v="2018-11-11T02:49:43"/>
        <d v="2020-09-05T00:18:00"/>
        <d v="2018-01-27T19:26:21"/>
        <d v="2018-11-11T03:01:02"/>
        <d v="2018-11-11T03:03:38"/>
        <d v="2017-09-01T07:57:17"/>
        <d v="2019-10-10T00:22:16"/>
        <d v="2018-11-11T02:27:07"/>
        <d v="2019-10-20T02:34:45"/>
        <d v="2019-10-25T18:05:03"/>
        <d v="2017-09-01T07:57:27"/>
        <d v="2017-09-01T07:57:29"/>
        <d v="2020-09-04T22:18:00"/>
        <d v="2020-09-04T22:19:00"/>
        <d v="2020-09-04T22:21:20"/>
        <d v="2018-11-11T03:01:25"/>
        <d v="2018-11-11T03:02:37"/>
        <d v="2018-11-11T02:54:45"/>
        <d v="2018-11-11T02:54:50"/>
        <d v="2018-11-13T00:07:55"/>
        <d v="2018-11-13T00:08:25"/>
        <d v="2019-10-23T22:34:48"/>
        <d v="2019-10-05T10:36:27"/>
        <d v="2017-12-04T04:23:51"/>
        <d v="2018-11-11T02:21:11"/>
        <d v="2018-11-11T02:21:16"/>
        <d v="2018-01-27T19:41:16"/>
        <d v="2019-10-17T09:25:32"/>
        <d v="2019-10-23T21:53:54"/>
        <d v="2020-12-04T11:08:00"/>
        <d v="2020-12-04T11:08:23"/>
        <d v="2017-10-22T06:02:19"/>
        <d v="2020-09-28T00:00:40"/>
        <d v="2020-09-28T00:01:20"/>
        <d v="2020-09-28T01:53:40"/>
        <d v="2019-10-20T02:53:14"/>
        <d v="2019-10-20T02:55:55"/>
        <d v="2019-10-20T14:43:57"/>
        <d v="2017-12-11T15:51:01"/>
        <d v="2017-12-11T15:51:28"/>
        <d v="2017-12-11T15:54:30"/>
        <d v="2017-12-17T17:05:37"/>
        <d v="2017-12-20T14:28:03"/>
        <d v="2017-12-20T14:28:09"/>
        <d v="2015-09-18T11:55:32"/>
        <d v="2020-12-02T16:21:43"/>
        <d v="2020-12-06T10:44:40"/>
        <d v="2020-09-28T01:24:20"/>
        <d v="2017-12-04T04:24:29"/>
        <d v="2017-12-04T04:24:36"/>
        <d v="2017-12-04T04:24:41"/>
        <d v="2017-12-04T04:27:47"/>
        <d v="2017-12-11T11:33:01"/>
        <d v="2017-12-11T11:33:36"/>
        <d v="2017-12-11T11:34:01"/>
        <d v="2018-10-31T00:40:35"/>
        <d v="2020-09-08T12:28:22"/>
        <d v="2020-09-08T12:30:02"/>
        <d v="2020-09-08T12:34:40"/>
        <d v="2017-12-04T04:25:29"/>
        <d v="2017-12-20T15:49:08"/>
        <d v="2017-12-20T15:49:19"/>
        <d v="2017-12-23T14:04:26"/>
        <d v="2017-12-23T14:04:45"/>
        <d v="2017-12-23T14:04:51"/>
        <d v="2020-12-05T12:06:00"/>
        <d v="2019-10-22T15:13:54"/>
        <d v="2019-10-27T23:39:41"/>
        <d v="2019-10-27T23:40:25"/>
        <d v="2019-10-29T16:26:06"/>
        <d v="2018-11-11T03:10:01"/>
        <d v="2018-11-11T03:10:12"/>
        <d v="2018-11-11T03:14:54"/>
        <d v="2019-10-27T22:52:15"/>
        <d v="2019-10-20T02:32:46"/>
        <d v="2019-10-20T02:42:41"/>
        <d v="2017-12-11T13:58:20"/>
        <d v="2017-10-14T06:12:53"/>
        <d v="2017-10-14T06:13:02"/>
        <d v="2017-12-11T11:26:02"/>
        <d v="2017-12-11T11:26:04"/>
        <d v="2017-12-11T11:26:17"/>
        <d v="2017-12-11T11:27:02"/>
        <d v="2019-10-10T01:02:34"/>
        <d v="2019-10-10T01:02:47"/>
        <d v="2019-10-10T13:24:18"/>
        <d v="2020-09-04T23:20:40"/>
        <d v="2020-09-04T23:58:40"/>
        <d v="2020-09-06T05:28:00"/>
        <d v="2020-09-29T13:06:42"/>
        <d v="2020-09-29T13:08:00"/>
        <d v="2020-09-29T13:08:40"/>
        <d v="2020-09-29T13:09:00"/>
        <d v="2020-09-05T02:22:20"/>
        <d v="2020-09-05T02:23:00"/>
        <d v="2020-09-05T02:30:20"/>
        <d v="2020-09-05T19:02:40"/>
        <d v="2020-09-05T00:20:20"/>
        <d v="2020-09-06T05:41:20"/>
        <d v="2020-09-06T05:42:40"/>
        <d v="2020-09-06T05:43:40"/>
        <d v="2020-09-06T05:50:40"/>
        <d v="2020-09-27T23:24:20"/>
        <d v="2020-09-04T23:44:40"/>
        <d v="2020-09-27T23:48:00"/>
        <d v="2020-09-28T09:36:00"/>
        <d v="2020-09-28T09:37:40"/>
        <d v="2020-11-26T12:10:03"/>
        <d v="2020-11-26T12:10:20"/>
        <d v="2020-11-26T12:11:00"/>
        <d v="2020-11-26T12:11:20"/>
        <d v="2020-09-27T23:49:00"/>
        <d v="2020-09-27T23:49:40"/>
        <d v="2020-09-06T07:16:00"/>
        <d v="2020-09-05T01:09:20"/>
        <d v="2020-09-05T01:10:01"/>
        <d v="2020-09-05T01:09:00"/>
        <d v="2020-09-05T01:10:40"/>
        <d v="2020-09-05T01:11:20"/>
        <d v="2020-09-05T01:12:00"/>
        <d v="2020-09-05T01:12:40"/>
        <d v="2020-09-04T22:54:40"/>
        <d v="2020-09-05T00:31:20"/>
        <d v="2016-10-19T02:05:02"/>
        <d v="2017-12-04T04:33:45"/>
        <d v="2017-10-14T06:22:23"/>
        <d v="2017-10-14T06:23:23"/>
        <d v="2017-10-14T06:24:08"/>
        <d v="2019-10-20T00:25:18"/>
        <d v="2019-10-20T00:26:01"/>
        <d v="2019-10-20T11:04:05"/>
        <d v="2017-12-04T03:54:19"/>
        <d v="2019-10-31T15:00:53"/>
        <d v="2020-10-25T12:08:23"/>
        <d v="2020-10-25T12:11:43"/>
        <d v="2020-10-25T12:14:20"/>
        <d v="2020-10-25T15:57:00"/>
        <d v="2020-10-25T15:57:40"/>
        <d v="2018-11-11T02:55:14"/>
        <d v="2018-11-11T02:55:20"/>
        <d v="2018-11-11T02:55:23"/>
        <d v="2018-01-27T19:35:34"/>
        <d v="2021-01-18T20:56:22"/>
        <d v="2021-01-18T20:56:34"/>
        <d v="2021-01-18T23:54:52"/>
        <d v="2021-01-18T23:55:30"/>
        <d v="2021-11-24T13:56:10"/>
        <d v="2021-11-24T13:57:37"/>
        <d v="2021-01-18T21:52:20"/>
        <d v="2021-01-18T21:52:24"/>
        <d v="2021-01-18T21:53:14"/>
        <d v="2021-01-18T21:54:35"/>
        <d v="2021-01-18T21:54:44"/>
        <d v="2021-11-24T15:20:04"/>
        <d v="2021-11-24T15:20:38"/>
        <d v="2021-11-24T15:21:49"/>
        <d v="2021-11-24T12:07:26"/>
        <d v="2021-11-24T12:08:28"/>
        <d v="2021-11-24T14:59:54"/>
        <d v="2021-11-24T15:00:56"/>
        <d v="2021-11-24T15:01:12"/>
        <d v="2021-11-24T15:02:10"/>
        <d v="2021-11-24T15:02:38"/>
        <d v="2021-01-18T22:04:43"/>
        <d v="2021-01-18T22:04:45"/>
        <d v="2021-01-18T22:05:10"/>
        <d v="2021-01-18T22:05:16"/>
        <d v="2021-11-24T14:55:42"/>
        <d v="2021-01-18T21:51:10"/>
        <d v="2021-01-18T21:51:54"/>
        <d v="2021-01-18T23:59:02"/>
        <d v="2021-11-24T13:32:20"/>
        <d v="2021-11-24T13:32:28"/>
        <d v="2021-01-18T22:09:00"/>
        <d v="2021-01-18T22:09:40"/>
        <d v="2021-01-18T22:09:44"/>
        <d v="2021-01-18T22:23:25"/>
        <d v="2021-01-18T22:23:27"/>
        <d v="2021-01-18T22:23:28"/>
        <d v="2021-01-18T20:55:34"/>
        <d v="2021-01-18T20:55:58"/>
        <d v="2021-11-24T14:51:04"/>
        <d v="2021-11-24T14:51:08"/>
        <d v="2021-11-26T11:44:22"/>
        <d v="2021-11-26T11:45:14"/>
        <d v="2021-11-26T11:46:36"/>
        <d v="2021-01-18T22:08:30"/>
        <d v="2021-01-19T00:04:50"/>
        <d v="2021-01-19T00:05:22"/>
        <d v="2021-01-19T17:57:46"/>
        <d v="2021-01-19T17:59:38"/>
        <d v="2021-01-19T18:00:30"/>
        <m/>
      </sharedItems>
    </cacheField>
    <cacheField name="FPI" numFmtId="0">
      <sharedItems containsBlank="1"/>
    </cacheField>
    <cacheField name="HFTD" numFmtId="0">
      <sharedItems containsBlank="1" count="4">
        <s v="Tier 3"/>
        <s v="Tier 2"/>
        <s v="Non-HFTD"/>
        <m/>
      </sharedItems>
    </cacheField>
    <cacheField name="Isolating Device" numFmtId="0">
      <sharedItems containsBlank="1" containsMixedTypes="1" containsNumber="1" containsInteger="1" minValue="240" maxValue="1458"/>
    </cacheField>
    <cacheField name="Occurrence" numFmtId="0">
      <sharedItems containsNonDate="0" containsDate="1" containsString="0" containsBlank="1" minDate="2015-09-20T17:34:00" maxDate="2021-11-26T13:09:00" count="157">
        <d v="2017-10-25T07:42:00"/>
        <d v="2019-11-01T10:11:00"/>
        <d v="2017-10-25T13:22:00"/>
        <d v="2019-11-17T10:23:00"/>
        <d v="2017-12-30T07:23:00"/>
        <d v="2019-10-11T12:09:00"/>
        <d v="2019-10-21T13:57:00"/>
        <d v="2020-09-29T16:25:00"/>
        <d v="2017-10-15T07:54:00"/>
        <d v="2019-10-20T18:15:00"/>
        <d v="2019-10-27T18:03:00"/>
        <d v="2017-10-09T11:09:00"/>
        <d v="2018-11-13T09:02:00"/>
        <d v="2017-12-10T08:28:00"/>
        <d v="2017-12-07T13:55:00"/>
        <d v="2018-07-06T19:13:00"/>
        <d v="2018-10-15T11:38:00"/>
        <d v="2017-10-14T09:58:00"/>
        <d v="2018-07-06T21:33:00"/>
        <d v="2018-07-07T02:24:00"/>
        <d v="2017-12-07T10:21:00"/>
        <d v="2018-11-11T15:08:00"/>
        <d v="2018-11-11T09:53:00"/>
        <d v="2017-12-07T09:50:00"/>
        <d v="2018-11-13T06:40:00"/>
        <d v="2017-10-10T12:45:00"/>
        <d v="2018-11-13T06:17:00"/>
        <d v="2019-10-10T09:22:00"/>
        <d v="2017-12-06T15:51:00"/>
        <d v="2019-10-20T10:26:00"/>
        <d v="2019-10-23T17:34:00"/>
        <d v="2017-12-06T16:37:00"/>
        <d v="2017-09-02T09:33:00"/>
        <d v="2018-10-15T07:08:00"/>
        <d v="2018-01-29T07:48:00"/>
        <d v="2018-07-06T12:19:00"/>
        <d v="2020-09-06T12:20:00"/>
        <d v="2020-09-05T15:20:00"/>
        <d v="2020-09-06T12:21:00"/>
        <d v="2020-09-05T19:58:00"/>
        <d v="2020-09-05T17:28:00"/>
        <d v="2020-12-05T13:24:00"/>
        <d v="2020-06-22T19:07:00"/>
        <d v="2018-11-14T23:10:00"/>
        <d v="2019-10-31T11:14:00"/>
        <d v="2019-09-26T01:20:00"/>
        <d v="2019-10-23T10:42:00"/>
        <d v="2019-10-29T12:44:00"/>
        <d v="2017-12-06T17:30:00"/>
        <d v="2017-12-10T12:10:00"/>
        <d v="2017-12-18T09:18:00"/>
        <d v="2019-10-29T16:54:00"/>
        <d v="2017-12-07T10:59:00"/>
        <d v="2017-12-06T16:39:00"/>
        <d v="2018-11-13T10:51:00"/>
        <d v="2019-10-31T06:19:00"/>
        <d v="2020-09-06T16:54:00"/>
        <d v="2020-08-11T20:17:00"/>
        <d v="2018-11-12T11:54:00"/>
        <d v="2020-09-07T16:02:00"/>
        <d v="2018-01-28T20:42:00"/>
        <d v="2018-11-17T02:31:00"/>
        <d v="2017-09-01T14:20:00"/>
        <d v="2019-10-11T10:24:00"/>
        <d v="2018-11-12T13:09:00"/>
        <d v="2019-10-30T09:40:00"/>
        <d v="2020-09-05T14:42:00"/>
        <d v="2018-11-13T09:52:00"/>
        <d v="2018-11-12T08:03:00"/>
        <d v="2018-11-13T05:33:00"/>
        <d v="2019-10-24T16:43:00"/>
        <d v="2019-10-06T13:28:00"/>
        <d v="2017-12-07T09:37:00"/>
        <d v="2018-11-13T07:29:00"/>
        <d v="2018-01-29T00:43:00"/>
        <d v="2018-01-29T00:22:00"/>
        <d v="2019-10-19T14:27:00"/>
        <d v="2019-10-24T00:10:00"/>
        <d v="2020-12-05T16:30:00"/>
        <d v="2017-10-24T12:34:00"/>
        <d v="2020-09-28T16:16:00"/>
        <d v="2019-10-22T11:57:00"/>
        <d v="2018-01-02T05:01:00"/>
        <d v="2015-09-20T17:34:00"/>
        <d v="2015-09-20T19:54:00"/>
        <d v="2015-09-20T20:43:00"/>
        <d v="2018-07-06T23:58:00"/>
        <d v="2020-12-09T09:21:00"/>
        <d v="2020-09-29T17:22:00"/>
        <d v="2017-12-04T08:25:00"/>
        <d v="2020-05-06T14:01:00"/>
        <d v="2017-12-11T11:41:00"/>
        <d v="2018-10-31T04:39:00"/>
        <d v="2020-09-09T08:24:00"/>
        <d v="2017-12-17T03:36:00"/>
        <d v="2017-12-23T17:37:00"/>
        <d v="2020-12-07T04:38:00"/>
        <d v="2019-10-30T08:32:00"/>
        <d v="2018-11-12T21:33:00"/>
        <d v="2019-10-28T06:44:00"/>
        <d v="2017-12-15T08:47:00"/>
        <d v="2019-10-21T00:40:00"/>
        <d v="2017-12-21T11:03:00"/>
        <d v="2017-10-16T05:03:00"/>
        <d v="2017-12-11T11:43:00"/>
        <d v="2019-10-10T01:32:00"/>
        <d v="2020-09-05T15:21:00"/>
        <d v="2020-09-06T23:29:00"/>
        <d v="2020-09-29T15:21:00"/>
        <d v="2020-09-05T14:18:00"/>
        <d v="2020-09-05T19:04:00"/>
        <d v="2020-09-06T18:28:00"/>
        <d v="2020-09-06T16:45:00"/>
        <d v="2020-09-29T17:09:00"/>
        <d v="2020-09-05T15:02:00"/>
        <d v="2020-09-28T00:28:00"/>
        <d v="2020-09-28T12:26:00"/>
        <d v="2020-11-27T05:44:00"/>
        <d v="2020-09-28T16:26:00"/>
        <d v="2020-09-06T14:43:00"/>
        <d v="2020-09-07T16:31:00"/>
        <d v="2020-09-05T16:51:00"/>
        <d v="2020-09-05T18:05:00"/>
        <d v="2020-09-05T14:58:00"/>
        <d v="2020-09-07T04:06:00"/>
        <d v="2020-09-06T11:10:00"/>
        <d v="2016-10-20T15:29:00"/>
        <d v="2017-12-18T03:26:00"/>
        <d v="2017-10-14T13:03:00"/>
        <d v="2019-10-21T23:19:00"/>
        <d v="2017-12-15T06:25:00"/>
        <d v="2019-11-01T05:48:00"/>
        <d v="2020-10-25T21:44:00"/>
        <d v="2018-11-14T15:33:00"/>
        <d v="2018-01-29T02:47:00"/>
        <d v="2021-01-19T13:38:00"/>
        <d v="2021-01-19T13:03:00"/>
        <d v="2021-01-19T10:10:00"/>
        <d v="2021-11-25T04:02:00"/>
        <d v="2021-01-19T16:42:00"/>
        <d v="2021-11-24T20:25:00"/>
        <d v="2021-11-25T20:11:00"/>
        <d v="2021-11-25T15:44:00"/>
        <d v="2021-01-19T15:33:00"/>
        <d v="2021-11-25T02:22:00"/>
        <d v="2021-01-19T18:15:00"/>
        <d v="2021-11-25T14:54:00"/>
        <d v="2021-01-19T16:18:00"/>
        <d v="2021-01-19T10:07:00"/>
        <d v="2021-11-25T00:47:00"/>
        <d v="2021-11-26T13:09:00"/>
        <d v="2021-01-19T11:44:00"/>
        <d v="2021-11-24T21:03:00"/>
        <d v="2021-11-26T12:26:00"/>
        <d v="2021-01-19T12:16:00"/>
        <d v="2021-01-19T18:46:00"/>
        <m/>
      </sharedItems>
    </cacheField>
    <cacheField name="Outage ID" numFmtId="0">
      <sharedItems containsBlank="1" count="160">
        <s v="171025E134657"/>
        <s v="191101E189371"/>
        <s v="171025E134715"/>
        <s v="191117E190645"/>
        <s v="171230E138950"/>
        <s v="191011E187413"/>
        <s v="191021E188157"/>
        <s v="200929E216478"/>
        <s v="171015E133938"/>
        <s v="191020E188076"/>
        <s v="191027E188704"/>
        <s v="171009E133448"/>
        <s v="181113E163446"/>
        <s v="171210E137773"/>
        <s v="171207E137629"/>
        <s v="180706E153817"/>
        <s v="181015E161499"/>
        <s v="171014E133915"/>
        <s v="180706E153832"/>
        <s v="171207E137550"/>
        <s v="181111E163272"/>
        <s v="181111E163270"/>
        <s v="171207E137543"/>
        <s v="181113E163402"/>
        <s v="171010E133579"/>
        <s v="181113E163395"/>
        <s v="191010E187219"/>
        <s v="171206E137429"/>
        <s v="191020E188061"/>
        <s v="191023E188379"/>
        <s v="171206E137428"/>
        <s v="170902E130459"/>
        <s v="181015E161463"/>
        <s v="180129E141114"/>
        <s v="180706E153777"/>
        <s v="200906E214453"/>
        <s v="200905E214290"/>
        <s v="200906E214458"/>
        <s v="200906E214452"/>
        <s v="200906E214461"/>
        <s v="200906E214454"/>
        <s v="200906E214463"/>
        <s v="200905E214339"/>
        <s v="200905E214319"/>
        <s v="200906E214462"/>
        <s v="201205E222502"/>
        <s v="200622E207963"/>
        <s v="181114E163684"/>
        <s v="191031E189268"/>
        <s v="190926E186095"/>
        <s v="191023E188298"/>
        <s v="191029E188799"/>
        <s v="171206E137424"/>
        <s v="171210E137741"/>
        <s v="171218E138163"/>
        <s v="191029E188854"/>
        <s v="171207E137515"/>
        <s v="171206E137426"/>
        <s v="181113E163481"/>
        <s v="191031E189311"/>
        <s v="200906E214500"/>
        <s v="200811E212120"/>
        <s v="181112E163351"/>
        <s v="200907E214625"/>
        <s v="180128E141084"/>
        <s v="181117E163806"/>
        <s v="170901E130417"/>
        <s v="191011E187383"/>
        <s v="181112E163361"/>
        <s v="191030E189097"/>
        <s v="200905E214281"/>
        <s v="181113E163463"/>
        <s v="181112E163325"/>
        <s v="181113E163393"/>
        <s v="191024E188539"/>
        <s v="191006E186894"/>
        <s v="171207E137542"/>
        <s v="181113E163412"/>
        <s v="180129E141092"/>
        <s v="180129E141091"/>
        <s v="191019E188058"/>
        <s v="191024E188394"/>
        <s v="201205E221901"/>
        <s v="171024E134614"/>
        <s v="200928E216362"/>
        <s v="191022E188270"/>
        <s v="180102E138963"/>
        <s v="150920E79127"/>
        <s v="180706E153845"/>
        <s v="201209E222143"/>
        <s v="200929E216483"/>
        <s v="171204E137207"/>
        <s v="200506E203868"/>
        <s v="171211E137860"/>
        <s v="181031E162599"/>
        <s v="200909E214739"/>
        <s v="171217E138258"/>
        <s v="171223E138564"/>
        <s v="201207E221932"/>
        <s v="191030E189093"/>
        <s v="181112E163383"/>
        <s v="191028E188714"/>
        <s v="171215E138145"/>
        <s v="191021E188092"/>
        <s v="171221E138475"/>
        <s v="171016E133968"/>
        <s v="171211E137849"/>
        <s v="191010E187196"/>
        <s v="191011E187411"/>
        <s v="200905E214335"/>
        <s v="200906E214558"/>
        <s v="200929E216473"/>
        <s v="200905E214276"/>
        <s v="200905E214333"/>
        <s v="200906E214514"/>
        <s v="200906E214499"/>
        <s v="200929E216482"/>
        <s v="200905E214285"/>
        <s v="200928E216269"/>
        <s v="200928E216335"/>
        <s v="201127E221307"/>
        <s v="200928E216364"/>
        <s v="200906E214477"/>
        <s v="200907E214630"/>
        <s v="200905E214312"/>
        <s v="200905E214326"/>
        <s v="200905E214284"/>
        <s v="200907E214577"/>
        <s v="200906E214436"/>
        <s v="161020E107709"/>
        <s v="171218E138270"/>
        <s v="171014E133931"/>
        <s v="191021E188199"/>
        <s v="171215E138128"/>
        <s v="191101E189327"/>
        <s v="201025E218693"/>
        <s v="181114E163598"/>
        <s v="180129E141093"/>
        <s v="210119E224390"/>
        <s v="210119E224531"/>
        <s v="210119E224360"/>
        <s v="211125E247617"/>
        <s v="210119E224424"/>
        <s v="211124E247696"/>
        <s v="211125E247740"/>
        <s v="211125E247736"/>
        <s v="210119E224409"/>
        <s v="211125E247718"/>
        <s v="210119E224420"/>
        <s v="211125E247735"/>
        <s v="210119E224415"/>
        <s v="210119E224361"/>
        <s v="211125E247642"/>
        <s v="211126E247839"/>
        <s v="210119E224373"/>
        <s v="211124E247713"/>
        <s v="211126E247742"/>
        <s v="210119E224377"/>
        <s v="210119E224421"/>
        <m/>
      </sharedItems>
    </cacheField>
    <cacheField name="Ignition-Outage?" numFmtId="0">
      <sharedItems containsBlank="1"/>
    </cacheField>
    <cacheField name="Outage OH/UG" numFmtId="0">
      <sharedItems containsBlank="1"/>
    </cacheField>
    <cacheField name="Protective Device1" numFmtId="0">
      <sharedItems containsBlank="1"/>
    </cacheField>
    <cacheField name="Status" numFmtId="0">
      <sharedItems containsBlank="1"/>
    </cacheField>
    <cacheField name="Disable Time" numFmtId="0">
      <sharedItems containsNonDate="0" containsDate="1" containsString="0" containsBlank="1" minDate="2015-12-01T07:54:39" maxDate="2021-11-26T22:32:08" count="351">
        <d v="2017-10-25T15:00:52"/>
        <d v="2017-10-26T10:34:47"/>
        <d v="2017-10-25T15:06:20"/>
        <d v="2019-11-01T12:56:48"/>
        <d v="2019-11-01T12:57:23"/>
        <d v="2019-11-01T12:57:27"/>
        <d v="2017-10-26T10:29:31"/>
        <d v="2017-10-25T17:55:41"/>
        <d v="2019-11-17T13:14:38"/>
        <d v="2019-11-17T10:34:49"/>
        <d v="2019-11-17T10:34:22"/>
        <d v="2018-01-02T15:32:05"/>
        <d v="2018-01-02T15:28:25"/>
        <d v="2019-10-11T12:31:40"/>
        <d v="2019-10-11T12:28:27"/>
        <d v="2019-10-11T12:29:43"/>
        <d v="2019-10-21T14:00:39"/>
        <d v="2019-10-21T13:59:43"/>
        <d v="2019-10-21T14:02:34"/>
        <d v="2020-09-29T16:43:00"/>
        <d v="2020-09-29T18:28:00"/>
        <d v="2017-10-18T10:35:45"/>
        <d v="2019-11-01T12:51:11"/>
        <d v="2019-10-27T09:51:13"/>
        <d v="2019-10-27T09:51:09"/>
        <d v="2019-10-20T19:20:09"/>
        <d v="2019-10-20T19:20:00"/>
        <d v="2019-10-29T16:06:53"/>
        <d v="2019-10-29T16:06:56"/>
        <d v="2019-10-29T16:07:03"/>
        <d v="2019-11-01T12:48:51"/>
        <d v="2017-10-09T15:06:17"/>
        <d v="2017-10-10T12:58:46"/>
        <d v="2017-10-09T13:10:53"/>
        <d v="2018-11-13T09:43:55"/>
        <d v="2018-11-13T09:53:59"/>
        <d v="2018-11-13T09:09:03"/>
        <d v="2018-11-13T09:58:45"/>
        <d v="2018-11-13T09:11:29"/>
        <d v="2018-11-13T09:52:06"/>
        <d v="2018-11-13T10:00:28"/>
        <d v="2018-11-13T09:09:50"/>
        <d v="2018-11-13T09:55:44"/>
        <d v="2018-11-13T09:57:16"/>
        <d v="2017-12-10T08:33:48"/>
        <d v="2017-12-10T08:33:12"/>
        <d v="2017-12-10T08:35:02"/>
        <d v="2017-12-18T08:56:58"/>
        <d v="2018-07-07T08:23:46"/>
        <d v="2018-10-15T15:55:38"/>
        <d v="2017-10-14T11:51:01"/>
        <d v="2017-10-14T11:47:18"/>
        <d v="2018-07-07T01:13:35"/>
        <d v="2018-07-07T02:31:52"/>
        <d v="2017-12-07T10:35:56"/>
        <d v="2017-12-07T10:42:44"/>
        <d v="2017-12-07T10:40:45"/>
        <d v="2017-12-07T10:44:20"/>
        <d v="2017-12-07T11:18:32"/>
        <d v="2017-12-07T11:18:15"/>
        <d v="2018-07-07T08:21:41"/>
        <d v="2018-07-07T08:21:46"/>
        <d v="2018-11-11T15:40:48"/>
        <d v="2018-11-11T15:46:17"/>
        <d v="2018-11-11T13:58:22"/>
        <d v="2017-12-27T10:50:45"/>
        <d v="2018-11-13T08:08:45"/>
        <d v="2017-10-10T15:48:12"/>
        <d v="2017-10-10T12:51:52"/>
        <d v="2018-11-17T12:09:06"/>
        <d v="2018-11-17T12:09:49"/>
        <d v="2019-10-12T09:43:55"/>
        <d v="2019-10-10T12:25:23"/>
        <d v="2019-10-12T09:42:38"/>
        <d v="2019-10-10T11:08:51"/>
        <d v="2019-10-10T09:25:36"/>
        <d v="2019-10-10T09:26:56"/>
        <d v="2019-10-10T09:27:35"/>
        <d v="2017-12-07T07:34:20"/>
        <d v="2019-10-24T03:56:00"/>
        <d v="2019-10-23T06:51:35"/>
        <d v="2019-10-23T06:50:57"/>
        <d v="2019-10-25T19:47:08"/>
        <d v="2019-10-25T19:26:12"/>
        <d v="2019-10-25T21:47:32"/>
        <d v="2019-10-24T16:54:22"/>
        <d v="2019-10-24T20:57:15"/>
        <d v="2019-10-24T17:02:38"/>
        <d v="2019-10-24T17:00:59"/>
        <d v="2017-12-12T11:16:22"/>
        <d v="2017-12-27T10:42:20"/>
        <d v="2017-09-02T12:15:24"/>
        <d v="2017-09-02T12:15:18"/>
        <d v="2018-10-16T20:05:23"/>
        <d v="2018-10-15T12:27:41"/>
        <d v="2018-01-30T13:58:33"/>
        <d v="2018-07-07T08:22:11"/>
        <d v="2020-09-06T12:27:40"/>
        <d v="2020-09-06T12:29:20"/>
        <d v="2020-09-06T12:26:20"/>
        <d v="2020-09-09T15:40:20"/>
        <d v="2020-09-05T15:23:40"/>
        <d v="2020-09-06T19:46:00"/>
        <d v="2020-09-08T20:57:00"/>
        <d v="2020-09-06T13:31:00"/>
        <d v="2020-09-06T13:32:40"/>
        <d v="2020-09-06T13:01:00"/>
        <d v="2020-09-06T12:24:40"/>
        <d v="2020-09-06T12:30:20"/>
        <d v="2020-09-06T17:58:22"/>
        <d v="2020-09-06T17:54:40"/>
        <d v="2020-09-10T13:15:40"/>
        <d v="2020-09-06T15:13:00"/>
        <d v="2020-09-06T12:24:00"/>
        <d v="2020-09-06T19:15:40"/>
        <d v="2020-09-06T18:34:00"/>
        <d v="2020-09-06T18:30:20"/>
        <d v="2020-09-10T13:24:20"/>
        <d v="2020-09-06T19:27:40"/>
        <d v="2020-09-10T14:52:20"/>
        <d v="2020-09-07T15:28:00"/>
        <d v="2020-09-07T15:21:42"/>
        <d v="2020-09-07T15:16:20"/>
        <d v="2020-09-07T14:32:00"/>
        <d v="2020-09-05T21:37:20"/>
        <d v="2020-09-10T12:54:00"/>
        <d v="2020-09-07T00:23:22"/>
        <d v="2020-09-06T23:33:00"/>
        <d v="2020-09-06T19:17:40"/>
        <d v="2020-09-07T00:29:40"/>
        <d v="2020-12-10T00:29:00"/>
        <d v="2020-08-20T08:54:20"/>
        <d v="2018-11-17T11:30:23"/>
        <d v="2018-11-15T20:44:41"/>
        <d v="2018-11-17T11:32:25"/>
        <d v="2018-11-17T11:32:31"/>
        <d v="2019-10-31T13:40:02"/>
        <d v="2019-09-28T00:34:01"/>
        <d v="2019-11-01T14:40:39"/>
        <d v="2019-10-29T13:57:10"/>
        <d v="2019-10-29T13:49:28"/>
        <d v="2017-12-07T05:10:10"/>
        <d v="2017-12-08T13:41:48"/>
        <d v="2017-12-10T13:35:45"/>
        <d v="2017-12-27T11:34:49"/>
        <d v="2017-12-27T11:32:54"/>
        <d v="2017-12-15T10:09:45"/>
        <d v="2017-12-06T17:09:03"/>
        <d v="2017-12-06T17:08:58"/>
        <d v="2018-11-17T11:49:15"/>
        <d v="2019-11-01T13:18:36"/>
        <d v="2019-11-01T13:19:48"/>
        <d v="2019-10-31T23:28:32"/>
        <d v="2020-09-06T19:31:42"/>
        <d v="2020-09-06T19:03:40"/>
        <d v="2018-11-12T12:09:47"/>
        <d v="2020-09-10T13:35:02"/>
        <d v="2018-01-30T13:38:20"/>
        <d v="2018-11-17T13:05:57"/>
        <d v="2018-11-17T07:23:45"/>
        <d v="2017-09-01T16:53:44"/>
        <d v="2019-10-11T12:16:10"/>
        <d v="2018-11-12T14:53:49"/>
        <d v="2019-11-01T14:53:45"/>
        <d v="2019-11-01T11:09:12"/>
        <d v="2017-09-01T17:48:43"/>
        <d v="2017-09-01T17:45:08"/>
        <d v="2020-09-10T12:42:40"/>
        <d v="2020-09-06T16:19:40"/>
        <d v="2020-09-05T14:52:00"/>
        <d v="2018-11-17T13:09:17"/>
        <d v="2018-11-13T13:55:51"/>
        <d v="2018-11-12T15:43:54"/>
        <d v="2018-11-12T11:09:03"/>
        <d v="2018-11-13T05:41:49"/>
        <d v="2018-11-13T05:41:09"/>
        <d v="2019-10-24T16:49:51"/>
        <d v="2019-10-07T06:51:04"/>
        <d v="2017-12-29T09:33:34"/>
        <d v="2018-11-13T23:18:35"/>
        <d v="2018-11-13T23:17:32"/>
        <d v="2018-01-29T09:42:35"/>
        <d v="2019-10-19T15:47:43"/>
        <d v="2019-10-24T00:17:47"/>
        <d v="2020-12-07T23:06:20"/>
        <d v="2020-12-07T23:11:00"/>
        <d v="2017-10-24T16:02:27"/>
        <d v="2020-09-28T16:24:00"/>
        <d v="2020-09-28T16:23:40"/>
        <d v="2020-09-28T16:28:00"/>
        <d v="2020-09-28T16:27:20"/>
        <d v="2019-10-22T12:02:34"/>
        <d v="2019-10-22T12:09:23"/>
        <d v="2019-10-22T12:01:48"/>
        <d v="2018-01-02T15:27:47"/>
        <d v="2018-01-02T15:27:58"/>
        <d v="2018-01-02T15:33:17"/>
        <d v="2018-01-02T10:27:07"/>
        <d v="2018-01-02T15:27:52"/>
        <d v="2018-01-02T15:27:41"/>
        <d v="2015-12-01T07:54:39"/>
        <d v="2020-12-09T09:30:04"/>
        <d v="2020-12-09T09:32:00"/>
        <d v="2020-09-29T17:22:40"/>
        <d v="2017-12-04T11:41:58"/>
        <d v="2017-12-04T10:59:27"/>
        <d v="2017-12-04T11:42:49"/>
        <d v="2017-12-04T11:43:36"/>
        <d v="2017-12-04T11:43:38"/>
        <d v="2017-12-11T14:29:56"/>
        <d v="2017-12-11T14:33:09"/>
        <d v="2017-12-11T14:34:43"/>
        <d v="2018-10-31T17:11:15"/>
        <d v="2020-09-09T08:30:01"/>
        <d v="2020-09-10T07:19:40"/>
        <d v="2020-09-10T07:20:40"/>
        <d v="2017-12-27T11:57:21"/>
        <d v="2017-12-27T11:57:49"/>
        <d v="2017-12-27T11:58:07"/>
        <d v="2017-12-27T11:58:02"/>
        <d v="2017-12-27T11:57:38"/>
        <d v="2017-12-27T11:57:55"/>
        <d v="2020-12-07T07:12:20"/>
        <d v="2019-11-01T14:06:13"/>
        <d v="2019-10-31T14:08:34"/>
        <d v="2019-10-30T10:08:42"/>
        <d v="2019-11-01T14:06:08"/>
        <d v="2018-11-12T21:58:07"/>
        <d v="2018-11-12T21:54:40"/>
        <d v="2018-11-12T21:53:07"/>
        <d v="2019-10-28T06:48:27"/>
        <d v="2019-10-21T00:47:24"/>
        <d v="2019-10-21T00:47:33"/>
        <d v="2017-12-27T12:02:34"/>
        <d v="2017-10-16T08:05:49"/>
        <d v="2017-10-16T09:49:08"/>
        <d v="2017-12-11T12:49:16"/>
        <d v="2017-12-11T12:48:05"/>
        <d v="2017-12-15T02:34:36"/>
        <d v="2017-12-15T02:38:16"/>
        <d v="2019-10-10T01:36:02"/>
        <d v="2019-10-10T01:37:50"/>
        <d v="2019-10-11T12:31:33"/>
        <d v="2020-09-05T19:28:21"/>
        <d v="2020-09-05T19:31:00"/>
        <d v="2020-09-10T06:48:22"/>
        <d v="2020-09-29T15:31:42"/>
        <d v="2020-09-29T15:35:02"/>
        <d v="2020-09-29T15:29:40"/>
        <d v="2020-09-29T15:26:42"/>
        <d v="2020-09-05T18:02:40"/>
        <d v="2020-09-05T18:01:20"/>
        <d v="2020-09-05T14:35:01"/>
        <d v="2020-09-05T19:14:40"/>
        <d v="2020-09-10T13:36:00"/>
        <d v="2020-09-10T07:36:00"/>
        <d v="2020-09-07T08:51:00"/>
        <d v="2020-09-07T11:17:20"/>
        <d v="2020-09-06T18:47:00"/>
        <d v="2020-09-29T17:10:02"/>
        <d v="2020-09-05T15:04:20"/>
        <d v="2020-09-28T03:52:00"/>
        <d v="2020-09-29T17:48:40"/>
        <d v="2020-09-28T14:17:00"/>
        <d v="2020-11-27T06:02:40"/>
        <d v="2020-11-27T05:56:00"/>
        <d v="2020-11-27T06:04:00"/>
        <d v="2020-11-27T06:06:44"/>
        <d v="2020-09-28T16:52:20"/>
        <d v="2020-09-28T16:42:20"/>
        <d v="2020-09-28T16:41:42"/>
        <d v="2020-09-06T16:07:00"/>
        <d v="2020-09-05T17:02:40"/>
        <d v="2020-09-05T17:11:00"/>
        <d v="2020-09-05T18:07:40"/>
        <d v="2020-09-05T15:13:00"/>
        <d v="2020-09-05T14:59:40"/>
        <d v="2020-09-05T15:10:01"/>
        <d v="2020-09-05T15:08:21"/>
        <d v="2020-09-10T07:15:40"/>
        <d v="2020-09-06T11:12:20"/>
        <d v="2016-10-20T20:02:46"/>
        <d v="2017-12-27T11:05:42"/>
        <d v="2017-10-16T07:14:39"/>
        <d v="2017-10-16T07:14:34"/>
        <d v="2017-10-18T10:58:11"/>
        <d v="2019-10-21T23:24:07"/>
        <d v="2019-10-21T23:23:45"/>
        <d v="2019-10-21T23:28:50"/>
        <d v="2017-12-27T10:44:56"/>
        <d v="2019-11-01T05:55:54"/>
        <d v="2020-10-25T22:16:20"/>
        <d v="2020-10-25T21:59:20"/>
        <d v="2020-10-25T21:58:23"/>
        <d v="2020-10-27T18:46:20"/>
        <d v="2020-10-27T18:49:20"/>
        <d v="2018-11-17T13:35:50"/>
        <d v="2018-11-14T18:17:24"/>
        <d v="2018-11-17T13:37:10"/>
        <d v="2018-01-29T02:49:55"/>
        <d v="2021-01-19T13:43:48"/>
        <d v="2021-01-19T20:07:00"/>
        <d v="2021-01-19T22:50:10"/>
        <d v="2021-01-19T22:52:09"/>
        <d v="2021-11-26T22:29:41"/>
        <d v="2021-11-26T22:32:08"/>
        <d v="2021-01-19T21:02:28"/>
        <d v="2021-01-19T21:02:26"/>
        <d v="2021-01-19T21:03:42"/>
        <d v="2021-01-19T21:03:22"/>
        <d v="2021-01-19T21:04:20"/>
        <d v="2021-11-26T19:20:32"/>
        <d v="2021-11-25T08:05:54"/>
        <d v="2021-11-25T06:02:00"/>
        <d v="2021-11-25T20:20:32"/>
        <d v="2021-11-25T20:21:12"/>
        <d v="2021-11-25T15:54:26"/>
        <d v="2021-11-25T15:49:24"/>
        <d v="2021-11-25T15:51:06"/>
        <d v="2021-11-26T20:44:54"/>
        <d v="2021-11-25T15:47:31"/>
        <d v="2021-01-19T21:17:33"/>
        <d v="2021-01-19T21:17:42"/>
        <d v="2021-01-19T21:26:04"/>
        <d v="2021-01-19T21:25:34"/>
        <d v="2021-11-25T02:41:02"/>
        <d v="2021-01-19T18:28:04"/>
        <d v="2021-01-19T18:25:14"/>
        <d v="2021-01-19T22:54:22"/>
        <d v="2021-11-25T15:05:32"/>
        <d v="2021-11-25T15:04:02"/>
        <d v="2021-01-19T16:30:34"/>
        <d v="2021-01-19T16:24:32"/>
        <d v="2021-01-19T16:27:56"/>
        <d v="2021-01-19T10:26:16"/>
        <d v="2021-01-19T10:26:28"/>
        <d v="2021-01-19T10:25:06"/>
        <d v="2021-01-19T11:46:52"/>
        <d v="2021-01-19T20:05:58"/>
        <d v="2021-11-26T20:18:40"/>
        <d v="2021-11-26T20:19:48"/>
        <d v="2021-11-26T20:01:30"/>
        <d v="2021-11-26T20:00:57"/>
        <d v="2021-11-26T20:00:34"/>
        <d v="2021-01-19T12:28:21"/>
        <d v="2021-01-19T12:28:16"/>
        <d v="2021-01-19T12:28:22"/>
        <d v="2021-01-19T18:48:04"/>
        <d v="2021-01-19T18:48:18"/>
        <d v="2021-01-19T18:47:38"/>
        <m/>
      </sharedItems>
    </cacheField>
    <cacheField name="Status diff in Hr" numFmtId="0">
      <sharedItems containsString="0" containsBlank="1" containsNumber="1" minValue="0.19999999995343387" maxValue="3381.5027777777868"/>
    </cacheField>
    <cacheField name="Compare Device" numFmtId="0">
      <sharedItems containsBlank="1"/>
    </cacheField>
    <cacheField name="Structure" numFmtId="0">
      <sharedItems containsBlank="1"/>
    </cacheField>
    <cacheField name="New Struct" numFmtId="0">
      <sharedItems containsBlank="1"/>
    </cacheField>
    <cacheField name="Device" numFmtId="0">
      <sharedItems containsBlank="1"/>
    </cacheField>
    <cacheField name="New Device" numFmtId="0">
      <sharedItems containsBlank="1"/>
    </cacheField>
    <cacheField name="Device Operated" numFmtId="0">
      <sharedItems containsBlank="1"/>
    </cacheField>
    <cacheField name="Result" numFmtId="0">
      <sharedItems containsBlank="1" count="4">
        <s v="Success"/>
        <s v="Upstream/Non Related Fault"/>
        <s v="Downstream Fuse"/>
        <m/>
      </sharedItems>
    </cacheField>
    <cacheField name="SWP" numFmtId="0">
      <sharedItems containsString="0" containsBlank="1" containsNumber="1" containsInteger="1" minValue="79127" maxValue="22250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8">
  <r>
    <n v="304"/>
    <s v="Animal contact"/>
    <n v="222"/>
    <x v="0"/>
    <s v="Elevated"/>
    <x v="0"/>
    <s v="222-1364R"/>
    <x v="0"/>
    <x v="0"/>
    <e v="#N/A"/>
    <s v="OH"/>
    <s v="222-1364R"/>
    <s v="ENABLE"/>
    <x v="0"/>
    <n v="81.013333333306946"/>
    <b v="1"/>
    <m/>
    <m/>
    <m/>
    <m/>
    <s v="Same Recloser"/>
    <x v="0"/>
    <n v="134657"/>
  </r>
  <r>
    <n v="304"/>
    <s v="Animal contact"/>
    <n v="222"/>
    <x v="1"/>
    <s v="Elevated"/>
    <x v="0"/>
    <s v="222-1364R"/>
    <x v="0"/>
    <x v="0"/>
    <e v="#N/A"/>
    <s v="OH"/>
    <s v="222-1370R"/>
    <s v="ENABLE"/>
    <x v="1"/>
    <n v="100.57722222211305"/>
    <b v="0"/>
    <e v="#N/A"/>
    <e v="#N/A"/>
    <s v="222-1364R"/>
    <s v="222-1364R"/>
    <s v="Downstream Recloser"/>
    <x v="0"/>
    <n v="134657"/>
  </r>
  <r>
    <n v="304"/>
    <s v="Animal contact"/>
    <n v="222"/>
    <x v="2"/>
    <s v="Elevated"/>
    <x v="0"/>
    <s v="222-1364R"/>
    <x v="0"/>
    <x v="0"/>
    <e v="#N/A"/>
    <s v="OH"/>
    <s v="222-7R"/>
    <s v="ENABLE"/>
    <x v="2"/>
    <n v="81.030833333381452"/>
    <b v="0"/>
    <e v="#N/A"/>
    <e v="#N/A"/>
    <s v="222-1364R"/>
    <s v="222-1364R"/>
    <s v="Downstream Recloser"/>
    <x v="0"/>
    <n v="134657"/>
  </r>
  <r>
    <n v="304"/>
    <s v="Animal contact"/>
    <n v="240"/>
    <x v="3"/>
    <s v="Elevated"/>
    <x v="1"/>
    <s v="P73973"/>
    <x v="1"/>
    <x v="1"/>
    <e v="#N/A"/>
    <s v="OH"/>
    <s v="240-1028R"/>
    <s v="ENABLE"/>
    <x v="3"/>
    <n v="227.62888888892485"/>
    <b v="0"/>
    <e v="#N/A"/>
    <e v="#N/A"/>
    <e v="#N/A"/>
    <e v="#N/A"/>
    <s v="Upstream Fault"/>
    <x v="1"/>
    <n v="189371"/>
  </r>
  <r>
    <n v="304"/>
    <s v="Animal contact"/>
    <n v="240"/>
    <x v="4"/>
    <s v="Elevated"/>
    <x v="1"/>
    <s v="P73973"/>
    <x v="1"/>
    <x v="1"/>
    <e v="#N/A"/>
    <s v="OH"/>
    <s v="240-1095R"/>
    <s v="ENABLE"/>
    <x v="4"/>
    <n v="227.63472222222481"/>
    <b v="0"/>
    <e v="#N/A"/>
    <e v="#N/A"/>
    <e v="#N/A"/>
    <e v="#N/A"/>
    <s v="Upstream Fault"/>
    <x v="1"/>
    <n v="189371"/>
  </r>
  <r>
    <n v="304"/>
    <s v="Animal contact"/>
    <n v="240"/>
    <x v="5"/>
    <s v="Elevated"/>
    <x v="1"/>
    <s v="P73973"/>
    <x v="1"/>
    <x v="1"/>
    <e v="#N/A"/>
    <s v="OH"/>
    <s v="240-1097R"/>
    <s v="ENABLE"/>
    <x v="5"/>
    <n v="227.63277777767507"/>
    <b v="0"/>
    <e v="#N/A"/>
    <e v="#N/A"/>
    <e v="#N/A"/>
    <e v="#N/A"/>
    <s v="Upstream Fault"/>
    <x v="1"/>
    <n v="189371"/>
  </r>
  <r>
    <n v="502"/>
    <s v="Arrester (lightning) failure"/>
    <n v="1215"/>
    <x v="6"/>
    <s v="Elevated"/>
    <x v="0"/>
    <s v="1215-12R"/>
    <x v="2"/>
    <x v="2"/>
    <e v="#N/A"/>
    <s v="OH"/>
    <s v="1215-10R"/>
    <s v="ENABLE"/>
    <x v="6"/>
    <n v="100.61416666663717"/>
    <b v="0"/>
    <e v="#N/A"/>
    <e v="#N/A"/>
    <s v="1215-12R"/>
    <s v="1215-12R"/>
    <s v="Downstream Recloser"/>
    <x v="0"/>
    <n v="134715"/>
  </r>
  <r>
    <n v="502"/>
    <s v="Arrester (lightning) failure"/>
    <n v="1215"/>
    <x v="7"/>
    <s v="Elevated"/>
    <x v="0"/>
    <s v="1215-12R"/>
    <x v="2"/>
    <x v="2"/>
    <e v="#N/A"/>
    <s v="OH"/>
    <s v="1215-12R"/>
    <s v="ENABLE"/>
    <x v="7"/>
    <n v="84.048611111124046"/>
    <b v="1"/>
    <m/>
    <m/>
    <m/>
    <m/>
    <s v="Same Recloser"/>
    <x v="0"/>
    <n v="134715"/>
  </r>
  <r>
    <n v="315"/>
    <s v="Balloon contact"/>
    <n v="176"/>
    <x v="8"/>
    <s v="Elevated"/>
    <x v="0"/>
    <s v="176-26R"/>
    <x v="3"/>
    <x v="3"/>
    <e v="#N/A"/>
    <s v="OH"/>
    <s v="176-58R"/>
    <s v="ENABLE"/>
    <x v="8"/>
    <n v="19.348055555659812"/>
    <b v="0"/>
    <e v="#N/A"/>
    <e v="#N/A"/>
    <s v="176-26R"/>
    <e v="#N/A"/>
    <s v="Downstream Recloser"/>
    <x v="0"/>
    <n v="190645"/>
  </r>
  <r>
    <n v="315"/>
    <s v="Balloon contact"/>
    <n v="176"/>
    <x v="9"/>
    <s v="Elevated"/>
    <x v="0"/>
    <s v="176-26R"/>
    <x v="3"/>
    <x v="3"/>
    <e v="#N/A"/>
    <s v="OH"/>
    <s v="176-26R"/>
    <s v="ENABLE"/>
    <x v="9"/>
    <n v="16.603888888901565"/>
    <b v="1"/>
    <m/>
    <m/>
    <m/>
    <m/>
    <s v="Same Recloser"/>
    <x v="0"/>
    <n v="190645"/>
  </r>
  <r>
    <n v="315"/>
    <s v="Balloon contact"/>
    <n v="176"/>
    <x v="10"/>
    <s v="Elevated"/>
    <x v="0"/>
    <s v="176-26R"/>
    <x v="3"/>
    <x v="3"/>
    <e v="#N/A"/>
    <s v="OH"/>
    <s v="176-41R"/>
    <s v="ENABLE"/>
    <x v="10"/>
    <n v="16.590833333437331"/>
    <b v="0"/>
    <e v="#N/A"/>
    <e v="#N/A"/>
    <s v="176-26R"/>
    <e v="#N/A"/>
    <s v="Downstream Recloser"/>
    <x v="0"/>
    <n v="190645"/>
  </r>
  <r>
    <n v="315"/>
    <s v="Balloon contact"/>
    <n v="236"/>
    <x v="11"/>
    <s v="Elevated"/>
    <x v="1"/>
    <s v="P214879"/>
    <x v="4"/>
    <x v="4"/>
    <e v="#N/A"/>
    <s v="OH"/>
    <s v="236-10R"/>
    <s v="ENABLE"/>
    <x v="11"/>
    <n v="707.08666666655336"/>
    <b v="0"/>
    <s v="P214879"/>
    <s v="P214879"/>
    <e v="#N/A"/>
    <e v="#N/A"/>
    <s v="Downstream Structure"/>
    <x v="2"/>
    <n v="138950"/>
  </r>
  <r>
    <n v="315"/>
    <s v="Balloon contact"/>
    <n v="236"/>
    <x v="12"/>
    <s v="Elevated"/>
    <x v="1"/>
    <s v="P214879"/>
    <x v="4"/>
    <x v="4"/>
    <e v="#N/A"/>
    <s v="OH"/>
    <s v="236-38R"/>
    <s v="ENABLE"/>
    <x v="12"/>
    <n v="100.52583333326038"/>
    <b v="0"/>
    <s v="P214879"/>
    <s v="P214879"/>
    <e v="#N/A"/>
    <e v="#N/A"/>
    <s v="Downstream Structure"/>
    <x v="2"/>
    <n v="138950"/>
  </r>
  <r>
    <n v="308"/>
    <s v="Bird contact"/>
    <n v="237"/>
    <x v="13"/>
    <s v="Extreme"/>
    <x v="1"/>
    <s v="237-17R"/>
    <x v="5"/>
    <x v="5"/>
    <e v="#N/A"/>
    <s v="OH"/>
    <s v="237-17R"/>
    <s v="ENABLE"/>
    <x v="13"/>
    <n v="34.733333333220799"/>
    <b v="1"/>
    <m/>
    <m/>
    <m/>
    <m/>
    <s v="Same Recloser"/>
    <x v="0"/>
    <n v="187413"/>
  </r>
  <r>
    <n v="308"/>
    <s v="Bird contact"/>
    <n v="237"/>
    <x v="14"/>
    <s v="Extreme"/>
    <x v="1"/>
    <s v="237-17R"/>
    <x v="5"/>
    <x v="5"/>
    <e v="#N/A"/>
    <s v="OH"/>
    <s v="237-2R"/>
    <s v="ENABLE"/>
    <x v="14"/>
    <n v="34.650833333318587"/>
    <b v="0"/>
    <e v="#N/A"/>
    <e v="#N/A"/>
    <s v="237-17R"/>
    <s v="237-17R"/>
    <s v="Downstream Recloser"/>
    <x v="0"/>
    <n v="187413"/>
  </r>
  <r>
    <n v="308"/>
    <s v="Bird contact"/>
    <n v="237"/>
    <x v="15"/>
    <s v="Extreme"/>
    <x v="1"/>
    <s v="237-17R"/>
    <x v="5"/>
    <x v="5"/>
    <e v="#N/A"/>
    <s v="OH"/>
    <s v="237-30R"/>
    <s v="ENABLE"/>
    <x v="15"/>
    <n v="34.495000000053551"/>
    <b v="0"/>
    <e v="#N/A"/>
    <e v="#N/A"/>
    <s v="237-17R"/>
    <s v="237-17R"/>
    <s v="Downstream Recloser"/>
    <x v="0"/>
    <n v="187413"/>
  </r>
  <r>
    <n v="308"/>
    <s v="Bird contact"/>
    <n v="237"/>
    <x v="16"/>
    <s v="Elevated"/>
    <x v="1"/>
    <s v="237-17R"/>
    <x v="6"/>
    <x v="6"/>
    <e v="#N/A"/>
    <s v="OH"/>
    <s v="237-17R"/>
    <s v="ENABLE"/>
    <x v="16"/>
    <n v="35.563333333237097"/>
    <b v="1"/>
    <m/>
    <m/>
    <m/>
    <m/>
    <s v="Same Recloser"/>
    <x v="0"/>
    <n v="188157"/>
  </r>
  <r>
    <n v="308"/>
    <s v="Bird contact"/>
    <n v="237"/>
    <x v="17"/>
    <s v="Elevated"/>
    <x v="1"/>
    <s v="237-17R"/>
    <x v="6"/>
    <x v="6"/>
    <e v="#N/A"/>
    <s v="OH"/>
    <s v="237-30R"/>
    <s v="ENABLE"/>
    <x v="17"/>
    <n v="35.449999999953434"/>
    <b v="0"/>
    <e v="#N/A"/>
    <e v="#N/A"/>
    <s v="237-17R"/>
    <s v="237-17R"/>
    <s v="Downstream Recloser"/>
    <x v="0"/>
    <n v="188157"/>
  </r>
  <r>
    <n v="308"/>
    <s v="Bird contact"/>
    <n v="237"/>
    <x v="18"/>
    <s v="Elevated"/>
    <x v="1"/>
    <s v="237-17R"/>
    <x v="6"/>
    <x v="6"/>
    <e v="#N/A"/>
    <s v="OH"/>
    <s v="237-2R"/>
    <s v="ENABLE"/>
    <x v="18"/>
    <n v="35.490277777716983"/>
    <b v="0"/>
    <e v="#N/A"/>
    <e v="#N/A"/>
    <s v="237-17R"/>
    <s v="237-17R"/>
    <s v="Downstream Recloser"/>
    <x v="0"/>
    <n v="188157"/>
  </r>
  <r>
    <n v="308"/>
    <s v="Bird contact"/>
    <n v="350"/>
    <x v="19"/>
    <s v="Elevated"/>
    <x v="1"/>
    <s v="350-2196R"/>
    <x v="7"/>
    <x v="7"/>
    <e v="#N/A"/>
    <s v="OH"/>
    <s v="350-2196R"/>
    <s v="ENABLE"/>
    <x v="19"/>
    <n v="38.766666666604578"/>
    <b v="1"/>
    <m/>
    <m/>
    <m/>
    <m/>
    <s v="Same Recloser"/>
    <x v="0"/>
    <n v="216478"/>
  </r>
  <r>
    <n v="308"/>
    <s v="Bird contact"/>
    <n v="350"/>
    <x v="20"/>
    <s v="Elevated"/>
    <x v="1"/>
    <s v="350-2196R"/>
    <x v="7"/>
    <x v="7"/>
    <e v="#N/A"/>
    <s v="OH"/>
    <s v="350-41R"/>
    <s v="ENABLE"/>
    <x v="20"/>
    <n v="40.5"/>
    <b v="0"/>
    <e v="#N/A"/>
    <e v="#N/A"/>
    <e v="#N/A"/>
    <s v="350-41R"/>
    <s v="Downstream Recloser"/>
    <x v="0"/>
    <n v="216478"/>
  </r>
  <r>
    <n v="308"/>
    <s v="Bird contact"/>
    <n v="445"/>
    <x v="21"/>
    <s v="Elevated"/>
    <x v="1"/>
    <s v="P41153"/>
    <x v="8"/>
    <x v="8"/>
    <e v="#N/A"/>
    <s v="OH"/>
    <s v="445-23R"/>
    <s v="ENABLE"/>
    <x v="21"/>
    <n v="100.38888888893416"/>
    <b v="0"/>
    <e v="#N/A"/>
    <e v="#N/A"/>
    <e v="#N/A"/>
    <e v="#N/A"/>
    <s v="Upstream Fault"/>
    <x v="1"/>
    <n v="133938"/>
  </r>
  <r>
    <n v="308"/>
    <s v="Bird contact"/>
    <n v="524"/>
    <x v="22"/>
    <s v="Elevated"/>
    <x v="0"/>
    <s v="P74609"/>
    <x v="9"/>
    <x v="9"/>
    <e v="#N/A"/>
    <s v="OH"/>
    <s v="524-50R"/>
    <s v="ENABLE"/>
    <x v="22"/>
    <n v="300.47666666668374"/>
    <b v="0"/>
    <s v="P74609"/>
    <s v="P74609"/>
    <e v="#N/A"/>
    <e v="#N/A"/>
    <s v="Downstream Structure"/>
    <x v="2"/>
    <n v="188076"/>
  </r>
  <r>
    <n v="308"/>
    <s v="Bird contact"/>
    <n v="524"/>
    <x v="22"/>
    <s v="Elevated"/>
    <x v="0"/>
    <s v="P74609"/>
    <x v="10"/>
    <x v="10"/>
    <e v="#N/A"/>
    <s v="OH"/>
    <s v="524-50R"/>
    <s v="ENABLE"/>
    <x v="22"/>
    <n v="300.47666666668374"/>
    <b v="0"/>
    <s v="P74609"/>
    <s v="P74609"/>
    <e v="#N/A"/>
    <e v="#N/A"/>
    <s v="Downstream Structure"/>
    <x v="2"/>
    <n v="188704"/>
  </r>
  <r>
    <n v="308"/>
    <s v="Bird contact"/>
    <n v="524"/>
    <x v="23"/>
    <s v="Elevated"/>
    <x v="0"/>
    <s v="P74609"/>
    <x v="9"/>
    <x v="9"/>
    <e v="#N/A"/>
    <s v="OH"/>
    <s v="524-69R"/>
    <s v="ENABLE"/>
    <x v="23"/>
    <n v="177.47611111099832"/>
    <b v="0"/>
    <s v="P74609"/>
    <s v="P74609"/>
    <e v="#N/A"/>
    <e v="#N/A"/>
    <s v="Downstream Structure"/>
    <x v="2"/>
    <n v="188076"/>
  </r>
  <r>
    <n v="308"/>
    <s v="Bird contact"/>
    <n v="524"/>
    <x v="24"/>
    <s v="Elevated"/>
    <x v="0"/>
    <s v="P74609"/>
    <x v="9"/>
    <x v="9"/>
    <e v="#N/A"/>
    <s v="OH"/>
    <s v="524-46R"/>
    <s v="ENABLE"/>
    <x v="24"/>
    <n v="161.67583333334187"/>
    <b v="0"/>
    <s v="P74609"/>
    <s v="P74609"/>
    <e v="#N/A"/>
    <e v="#N/A"/>
    <s v="Downstream Structure"/>
    <x v="2"/>
    <n v="188076"/>
  </r>
  <r>
    <n v="308"/>
    <s v="Bird contact"/>
    <n v="524"/>
    <x v="25"/>
    <s v="Elevated"/>
    <x v="0"/>
    <s v="P74609"/>
    <x v="9"/>
    <x v="9"/>
    <e v="#N/A"/>
    <s v="OH"/>
    <s v="524-22R"/>
    <s v="ENABLE"/>
    <x v="25"/>
    <n v="3.15694444446126"/>
    <b v="0"/>
    <s v="P74609"/>
    <s v="P74609"/>
    <e v="#N/A"/>
    <e v="#N/A"/>
    <s v="Downstream Structure"/>
    <x v="2"/>
    <n v="188076"/>
  </r>
  <r>
    <n v="308"/>
    <s v="Bird contact"/>
    <n v="524"/>
    <x v="26"/>
    <s v="Elevated"/>
    <x v="0"/>
    <s v="P74609"/>
    <x v="9"/>
    <x v="9"/>
    <e v="#N/A"/>
    <s v="OH"/>
    <s v="524-27R"/>
    <s v="ENABLE"/>
    <x v="26"/>
    <n v="3.1236111110192724"/>
    <b v="0"/>
    <s v="P74609"/>
    <s v="P74609"/>
    <e v="#N/A"/>
    <e v="#N/A"/>
    <s v="Downstream Structure"/>
    <x v="2"/>
    <n v="188076"/>
  </r>
  <r>
    <n v="308"/>
    <s v="Bird contact"/>
    <n v="524"/>
    <x v="27"/>
    <s v="Elevated"/>
    <x v="0"/>
    <s v="P74609"/>
    <x v="10"/>
    <x v="10"/>
    <e v="#N/A"/>
    <s v="OH"/>
    <s v="524-69R"/>
    <s v="ENABLE"/>
    <x v="27"/>
    <n v="49.166666666627862"/>
    <b v="0"/>
    <s v="P74609"/>
    <s v="P74609"/>
    <e v="#N/A"/>
    <e v="#N/A"/>
    <s v="Downstream Structure"/>
    <x v="2"/>
    <n v="188704"/>
  </r>
  <r>
    <n v="308"/>
    <s v="Bird contact"/>
    <n v="524"/>
    <x v="28"/>
    <s v="Elevated"/>
    <x v="0"/>
    <s v="P74609"/>
    <x v="10"/>
    <x v="10"/>
    <e v="#N/A"/>
    <s v="OH"/>
    <s v="524-46R"/>
    <s v="ENABLE"/>
    <x v="28"/>
    <n v="49.166388888959773"/>
    <b v="0"/>
    <s v="P74609"/>
    <s v="P74609"/>
    <e v="#N/A"/>
    <e v="#N/A"/>
    <s v="Downstream Structure"/>
    <x v="2"/>
    <n v="188704"/>
  </r>
  <r>
    <n v="308"/>
    <s v="Bird contact"/>
    <n v="524"/>
    <x v="29"/>
    <s v="Elevated"/>
    <x v="0"/>
    <s v="P74609"/>
    <x v="10"/>
    <x v="10"/>
    <e v="#N/A"/>
    <s v="OH"/>
    <s v="524-22R"/>
    <s v="ENABLE"/>
    <x v="29"/>
    <n v="49.167222222138662"/>
    <b v="0"/>
    <s v="P74609"/>
    <s v="P74609"/>
    <e v="#N/A"/>
    <e v="#N/A"/>
    <s v="Downstream Structure"/>
    <x v="2"/>
    <n v="188704"/>
  </r>
  <r>
    <n v="308"/>
    <s v="Bird contact"/>
    <n v="524"/>
    <x v="30"/>
    <s v="Elevated"/>
    <x v="0"/>
    <s v="P74609"/>
    <x v="10"/>
    <x v="10"/>
    <e v="#N/A"/>
    <s v="OH"/>
    <s v="524-27R"/>
    <s v="ENABLE"/>
    <x v="30"/>
    <n v="117.80611111113103"/>
    <b v="0"/>
    <s v="P74609"/>
    <s v="P74609"/>
    <e v="#N/A"/>
    <e v="#N/A"/>
    <s v="Downstream Structure"/>
    <x v="2"/>
    <n v="188704"/>
  </r>
  <r>
    <n v="404"/>
    <s v="Circ. Flashover/storm/high winds/undet."/>
    <n v="79"/>
    <x v="31"/>
    <s v="Elevated"/>
    <x v="0"/>
    <s v="79-679R"/>
    <x v="11"/>
    <x v="11"/>
    <e v="#N/A"/>
    <s v="OH"/>
    <s v="79-673R"/>
    <s v="ENABLE"/>
    <x v="31"/>
    <n v="11.75611111120088"/>
    <b v="0"/>
    <e v="#N/A"/>
    <e v="#N/A"/>
    <s v="79-679R"/>
    <s v="79-679R"/>
    <s v="Downstream Recloser"/>
    <x v="0"/>
    <n v="133448"/>
  </r>
  <r>
    <n v="404"/>
    <s v="Circ. Flashover/storm/high winds/undet."/>
    <n v="79"/>
    <x v="32"/>
    <s v="Elevated"/>
    <x v="0"/>
    <s v="79-679R"/>
    <x v="11"/>
    <x v="11"/>
    <e v="#N/A"/>
    <s v="OH"/>
    <s v="79-685R"/>
    <s v="ENABLE"/>
    <x v="32"/>
    <n v="33.615000000048894"/>
    <b v="0"/>
    <e v="#N/A"/>
    <e v="#N/A"/>
    <s v="79-679R"/>
    <s v="79-679R"/>
    <s v="Downstream Recloser"/>
    <x v="0"/>
    <n v="133448"/>
  </r>
  <r>
    <n v="404"/>
    <s v="Circ. Flashover/storm/high winds/undet."/>
    <n v="79"/>
    <x v="33"/>
    <s v="Elevated"/>
    <x v="0"/>
    <s v="79-679R"/>
    <x v="11"/>
    <x v="11"/>
    <e v="#N/A"/>
    <s v="OH"/>
    <s v="79-679R"/>
    <s v="ENABLE"/>
    <x v="33"/>
    <n v="9.8155555556877516"/>
    <b v="1"/>
    <m/>
    <m/>
    <m/>
    <m/>
    <s v="Same Recloser"/>
    <x v="0"/>
    <n v="133448"/>
  </r>
  <r>
    <n v="404"/>
    <s v="Circ. Flashover/storm/high winds/undet."/>
    <n v="212"/>
    <x v="34"/>
    <s v="Extreme"/>
    <x v="1"/>
    <s v="212-638R"/>
    <x v="12"/>
    <x v="12"/>
    <e v="#N/A"/>
    <s v="OH"/>
    <s v="212-678R"/>
    <s v="ENABLE"/>
    <x v="34"/>
    <n v="54.694444444379769"/>
    <b v="0"/>
    <e v="#N/A"/>
    <e v="#N/A"/>
    <e v="#N/A"/>
    <s v="212-638R"/>
    <s v="Downstream Recloser"/>
    <x v="0"/>
    <n v="163446"/>
  </r>
  <r>
    <n v="404"/>
    <s v="Circ. Flashover/storm/high winds/undet."/>
    <n v="212"/>
    <x v="35"/>
    <s v="Extreme"/>
    <x v="1"/>
    <s v="212-638R"/>
    <x v="12"/>
    <x v="12"/>
    <e v="#N/A"/>
    <s v="OH"/>
    <s v="212-650R"/>
    <s v="ENABLE"/>
    <x v="35"/>
    <n v="54.86083333339775"/>
    <b v="0"/>
    <e v="#N/A"/>
    <e v="#N/A"/>
    <e v="#N/A"/>
    <s v="212-638R"/>
    <s v="Downstream Recloser"/>
    <x v="0"/>
    <n v="163446"/>
  </r>
  <r>
    <n v="404"/>
    <s v="Circ. Flashover/storm/high winds/undet."/>
    <n v="212"/>
    <x v="36"/>
    <s v="Extreme"/>
    <x v="1"/>
    <s v="212-638R"/>
    <x v="12"/>
    <x v="12"/>
    <e v="#N/A"/>
    <s v="OH"/>
    <s v="212-680R"/>
    <s v="ENABLE"/>
    <x v="36"/>
    <n v="54.111666666576639"/>
    <b v="0"/>
    <e v="#N/A"/>
    <e v="#N/A"/>
    <e v="#N/A"/>
    <s v="212-638R"/>
    <s v="Downstream Recloser"/>
    <x v="0"/>
    <n v="163446"/>
  </r>
  <r>
    <n v="404"/>
    <s v="Circ. Flashover/storm/high winds/undet."/>
    <n v="212"/>
    <x v="37"/>
    <s v="Extreme"/>
    <x v="1"/>
    <s v="212-638R"/>
    <x v="12"/>
    <x v="12"/>
    <e v="#N/A"/>
    <s v="OH"/>
    <s v="212-628R"/>
    <s v="ENABLE"/>
    <x v="37"/>
    <n v="54.936111111135688"/>
    <b v="0"/>
    <e v="#N/A"/>
    <e v="#N/A"/>
    <e v="#N/A"/>
    <s v="212-638R"/>
    <s v="Downstream Recloser"/>
    <x v="0"/>
    <n v="163446"/>
  </r>
  <r>
    <n v="404"/>
    <s v="Circ. Flashover/storm/high winds/undet."/>
    <n v="212"/>
    <x v="38"/>
    <s v="Extreme"/>
    <x v="1"/>
    <s v="212-638R"/>
    <x v="12"/>
    <x v="12"/>
    <e v="#N/A"/>
    <s v="OH"/>
    <s v="212-638R"/>
    <s v="ENABLE"/>
    <x v="38"/>
    <n v="54.147500000079162"/>
    <b v="1"/>
    <m/>
    <m/>
    <m/>
    <m/>
    <s v="Same Recloser"/>
    <x v="0"/>
    <n v="163446"/>
  </r>
  <r>
    <n v="404"/>
    <s v="Circ. Flashover/storm/high winds/undet."/>
    <n v="212"/>
    <x v="39"/>
    <s v="Extreme"/>
    <x v="1"/>
    <s v="212-638R"/>
    <x v="12"/>
    <x v="12"/>
    <e v="#N/A"/>
    <s v="OH"/>
    <s v="212-652R"/>
    <s v="ENABLE"/>
    <x v="39"/>
    <n v="54.823611111205537"/>
    <b v="0"/>
    <e v="#N/A"/>
    <e v="#N/A"/>
    <e v="#N/A"/>
    <s v="212-638R"/>
    <s v="Downstream Recloser"/>
    <x v="0"/>
    <n v="163446"/>
  </r>
  <r>
    <n v="404"/>
    <s v="Circ. Flashover/storm/high winds/undet."/>
    <n v="212"/>
    <x v="40"/>
    <s v="Extreme"/>
    <x v="1"/>
    <s v="212-638R"/>
    <x v="12"/>
    <x v="12"/>
    <e v="#N/A"/>
    <s v="OH"/>
    <s v="212-674R"/>
    <s v="ENABLE"/>
    <x v="40"/>
    <n v="54.962222222238779"/>
    <b v="0"/>
    <e v="#N/A"/>
    <e v="#N/A"/>
    <e v="#N/A"/>
    <s v="212-638R"/>
    <s v="Downstream Recloser"/>
    <x v="0"/>
    <n v="163446"/>
  </r>
  <r>
    <n v="404"/>
    <s v="Circ. Flashover/storm/high winds/undet."/>
    <n v="212"/>
    <x v="41"/>
    <s v="Extreme"/>
    <x v="1"/>
    <s v="212-638R"/>
    <x v="12"/>
    <x v="12"/>
    <e v="#N/A"/>
    <s v="OH"/>
    <s v="212-635R"/>
    <s v="ENABLE"/>
    <x v="41"/>
    <n v="47.073888888931833"/>
    <b v="0"/>
    <e v="#N/A"/>
    <e v="#N/A"/>
    <e v="#N/A"/>
    <s v="212-638R"/>
    <s v="Downstream Recloser"/>
    <x v="0"/>
    <n v="163446"/>
  </r>
  <r>
    <n v="404"/>
    <s v="Circ. Flashover/storm/high winds/undet."/>
    <n v="212"/>
    <x v="42"/>
    <s v="Extreme"/>
    <x v="1"/>
    <s v="212-638R"/>
    <x v="12"/>
    <x v="12"/>
    <e v="#N/A"/>
    <s v="OH"/>
    <s v="212-632R"/>
    <s v="ENABLE"/>
    <x v="42"/>
    <n v="46.968888889008667"/>
    <b v="0"/>
    <e v="#N/A"/>
    <e v="#N/A"/>
    <e v="#N/A"/>
    <s v="212-638R"/>
    <s v="Downstream Recloser"/>
    <x v="0"/>
    <n v="163446"/>
  </r>
  <r>
    <n v="404"/>
    <s v="Circ. Flashover/storm/high winds/undet."/>
    <n v="212"/>
    <x v="43"/>
    <s v="Extreme"/>
    <x v="1"/>
    <s v="212-638R"/>
    <x v="12"/>
    <x v="12"/>
    <e v="#N/A"/>
    <s v="OH"/>
    <s v="212-630R"/>
    <s v="ENABLE"/>
    <x v="43"/>
    <n v="46.972222222248092"/>
    <b v="0"/>
    <e v="#N/A"/>
    <e v="#N/A"/>
    <e v="#N/A"/>
    <s v="212-638R"/>
    <s v="Downstream Recloser"/>
    <x v="0"/>
    <n v="163446"/>
  </r>
  <r>
    <n v="404"/>
    <s v="Circ. Flashover/storm/high winds/undet."/>
    <n v="220"/>
    <x v="44"/>
    <s v="Extreme"/>
    <x v="0"/>
    <s v="220-288R"/>
    <x v="13"/>
    <x v="13"/>
    <e v="#N/A"/>
    <s v="OH"/>
    <s v="220-288R"/>
    <s v="ENABLE"/>
    <x v="44"/>
    <n v="33.873611111193895"/>
    <b v="1"/>
    <m/>
    <m/>
    <m/>
    <m/>
    <s v="Same Recloser"/>
    <x v="0"/>
    <n v="137773"/>
  </r>
  <r>
    <n v="404"/>
    <s v="Circ. Flashover/storm/high winds/undet."/>
    <n v="220"/>
    <x v="45"/>
    <s v="Extreme"/>
    <x v="0"/>
    <s v="220-288R"/>
    <x v="13"/>
    <x v="13"/>
    <e v="#N/A"/>
    <s v="OH"/>
    <s v="220-294R"/>
    <s v="ENABLE"/>
    <x v="45"/>
    <n v="33.343611111107748"/>
    <b v="0"/>
    <e v="#N/A"/>
    <e v="#N/A"/>
    <s v="220-288R"/>
    <s v="220-288R"/>
    <s v="Downstream Recloser"/>
    <x v="0"/>
    <n v="137773"/>
  </r>
  <r>
    <n v="404"/>
    <s v="Circ. Flashover/storm/high winds/undet."/>
    <n v="220"/>
    <x v="46"/>
    <s v="Extreme"/>
    <x v="0"/>
    <s v="220-288R"/>
    <x v="13"/>
    <x v="13"/>
    <e v="#N/A"/>
    <s v="OH"/>
    <s v="220-298R"/>
    <s v="ENABLE"/>
    <x v="46"/>
    <n v="33.332500000018626"/>
    <b v="0"/>
    <e v="#N/A"/>
    <e v="#N/A"/>
    <s v="220-288R"/>
    <s v="220-288R"/>
    <s v="Downstream Recloser"/>
    <x v="0"/>
    <n v="137773"/>
  </r>
  <r>
    <n v="404"/>
    <s v="Circ. Flashover/storm/high winds/undet."/>
    <n v="230"/>
    <x v="47"/>
    <s v="Extreme"/>
    <x v="1"/>
    <s v="Z219397"/>
    <x v="14"/>
    <x v="14"/>
    <e v="#N/A"/>
    <s v="OH"/>
    <s v="230-4R"/>
    <s v="ENABLE"/>
    <x v="47"/>
    <n v="340.56472222233424"/>
    <b v="0"/>
    <e v="#N/A"/>
    <e v="#N/A"/>
    <e v="#N/A"/>
    <e v="#N/A"/>
    <s v="Upstream Fault"/>
    <x v="1"/>
    <n v="137629"/>
  </r>
  <r>
    <n v="404"/>
    <s v="Circ. Flashover/storm/high winds/undet."/>
    <n v="237"/>
    <x v="48"/>
    <s v="Extreme"/>
    <x v="1"/>
    <s v="237-2R"/>
    <x v="15"/>
    <x v="15"/>
    <e v="#N/A"/>
    <s v="OH"/>
    <s v="237-2R"/>
    <s v="ENABLE"/>
    <x v="48"/>
    <n v="27.308055555447936"/>
    <b v="1"/>
    <m/>
    <m/>
    <m/>
    <m/>
    <s v="Same Recloser"/>
    <x v="0"/>
    <n v="153817"/>
  </r>
  <r>
    <n v="404"/>
    <s v="Circ. Flashover/storm/high winds/undet."/>
    <n v="357"/>
    <x v="49"/>
    <s v="Extreme"/>
    <x v="1"/>
    <s v="357-45R"/>
    <x v="16"/>
    <x v="16"/>
    <e v="#N/A"/>
    <s v="OH"/>
    <s v="357-1147R"/>
    <s v="ENABLE"/>
    <x v="49"/>
    <n v="13.742222222266719"/>
    <b v="0"/>
    <e v="#N/A"/>
    <e v="#N/A"/>
    <e v="#N/A"/>
    <e v="#N/A"/>
    <s v="Upstream Fault"/>
    <x v="1"/>
    <n v="161499"/>
  </r>
  <r>
    <n v="404"/>
    <s v="Circ. Flashover/storm/high winds/undet."/>
    <n v="441"/>
    <x v="50"/>
    <s v="Elevated"/>
    <x v="0"/>
    <s v="441-23R"/>
    <x v="17"/>
    <x v="17"/>
    <e v="#N/A"/>
    <s v="OH"/>
    <s v="441-23R"/>
    <s v="ENABLE"/>
    <x v="50"/>
    <n v="5.6083333332790062"/>
    <b v="1"/>
    <m/>
    <m/>
    <m/>
    <m/>
    <s v="Same Recloser"/>
    <x v="0"/>
    <n v="133915"/>
  </r>
  <r>
    <n v="404"/>
    <s v="Circ. Flashover/storm/high winds/undet."/>
    <n v="441"/>
    <x v="51"/>
    <s v="Elevated"/>
    <x v="0"/>
    <s v="441-23R"/>
    <x v="17"/>
    <x v="17"/>
    <e v="#N/A"/>
    <s v="OH"/>
    <s v="441-25R"/>
    <s v="ENABLE"/>
    <x v="51"/>
    <n v="5.5280555554199964"/>
    <b v="0"/>
    <e v="#N/A"/>
    <e v="#N/A"/>
    <s v="441-23R"/>
    <s v="441-23R"/>
    <s v="Downstream Recloser"/>
    <x v="0"/>
    <n v="133915"/>
  </r>
  <r>
    <n v="404"/>
    <s v="Circ. Flashover/storm/high winds/undet."/>
    <n v="445"/>
    <x v="52"/>
    <s v="Extreme"/>
    <x v="1"/>
    <s v="445-23R"/>
    <x v="18"/>
    <x v="18"/>
    <e v="#N/A"/>
    <s v="OH"/>
    <s v="445-23R"/>
    <s v="ENABLE"/>
    <x v="52"/>
    <n v="20.186388888861984"/>
    <b v="1"/>
    <m/>
    <m/>
    <m/>
    <m/>
    <s v="Same Recloser"/>
    <x v="0"/>
    <n v="153832"/>
  </r>
  <r>
    <n v="404"/>
    <s v="Circ. Flashover/storm/high winds/undet."/>
    <n v="445"/>
    <x v="53"/>
    <s v="Elevated"/>
    <x v="1"/>
    <s v="445-23R"/>
    <x v="19"/>
    <x v="18"/>
    <e v="#N/A"/>
    <s v="OH"/>
    <s v="445-23R"/>
    <s v="ENABLE"/>
    <x v="53"/>
    <n v="1.3044444444822147"/>
    <b v="1"/>
    <m/>
    <m/>
    <m/>
    <m/>
    <s v="Same Recloser"/>
    <x v="0"/>
    <n v="153832"/>
  </r>
  <r>
    <n v="404"/>
    <s v="Circ. Flashover/storm/high winds/undet."/>
    <n v="448"/>
    <x v="54"/>
    <s v="Extreme"/>
    <x v="0"/>
    <s v="448-9R"/>
    <x v="20"/>
    <x v="19"/>
    <e v="#N/A"/>
    <s v="OH"/>
    <s v="448-11R"/>
    <s v="ENABLE"/>
    <x v="54"/>
    <n v="78.717777777928859"/>
    <b v="0"/>
    <e v="#N/A"/>
    <e v="#N/A"/>
    <s v="448-9R"/>
    <s v="448-9R"/>
    <s v="Downstream Recloser"/>
    <x v="0"/>
    <n v="137550"/>
  </r>
  <r>
    <n v="404"/>
    <s v="Circ. Flashover/storm/high winds/undet."/>
    <n v="448"/>
    <x v="55"/>
    <s v="Extreme"/>
    <x v="0"/>
    <s v="448-9R"/>
    <x v="20"/>
    <x v="19"/>
    <e v="#N/A"/>
    <s v="OH"/>
    <s v="448-19R"/>
    <s v="ENABLE"/>
    <x v="55"/>
    <n v="78.827499999955762"/>
    <b v="0"/>
    <e v="#N/A"/>
    <e v="#N/A"/>
    <s v="448-9R"/>
    <s v="448-9R"/>
    <s v="Downstream Recloser"/>
    <x v="0"/>
    <n v="137550"/>
  </r>
  <r>
    <n v="404"/>
    <s v="Circ. Flashover/storm/high winds/undet."/>
    <n v="448"/>
    <x v="56"/>
    <s v="Extreme"/>
    <x v="0"/>
    <s v="448-9R"/>
    <x v="20"/>
    <x v="19"/>
    <e v="#N/A"/>
    <s v="OH"/>
    <s v="448-23R"/>
    <s v="ENABLE"/>
    <x v="56"/>
    <n v="78.793333333334886"/>
    <b v="0"/>
    <e v="#N/A"/>
    <e v="#N/A"/>
    <s v="448-9R"/>
    <s v="448-9R"/>
    <s v="Downstream Recloser"/>
    <x v="0"/>
    <n v="137550"/>
  </r>
  <r>
    <n v="404"/>
    <s v="Circ. Flashover/storm/high winds/undet."/>
    <n v="448"/>
    <x v="57"/>
    <s v="Extreme"/>
    <x v="0"/>
    <s v="448-9R"/>
    <x v="20"/>
    <x v="19"/>
    <e v="#N/A"/>
    <s v="OH"/>
    <s v="448-9R"/>
    <s v="ENABLE"/>
    <x v="57"/>
    <n v="78.849999999976717"/>
    <b v="1"/>
    <m/>
    <m/>
    <m/>
    <m/>
    <s v="Same Recloser"/>
    <x v="0"/>
    <n v="137550"/>
  </r>
  <r>
    <n v="404"/>
    <s v="Circ. Flashover/storm/high winds/undet."/>
    <n v="448"/>
    <x v="58"/>
    <s v="Extreme"/>
    <x v="0"/>
    <s v="448-9R"/>
    <x v="20"/>
    <x v="19"/>
    <e v="#N/A"/>
    <s v="OH"/>
    <s v="448-33R"/>
    <s v="ENABLE"/>
    <x v="58"/>
    <n v="79.393055555527098"/>
    <b v="0"/>
    <e v="#N/A"/>
    <e v="#N/A"/>
    <s v="448-9R"/>
    <s v="448-9R"/>
    <s v="Downstream Recloser"/>
    <x v="0"/>
    <n v="137550"/>
  </r>
  <r>
    <n v="404"/>
    <s v="Circ. Flashover/storm/high winds/undet."/>
    <n v="448"/>
    <x v="59"/>
    <s v="Extreme"/>
    <x v="0"/>
    <s v="448-9R"/>
    <x v="20"/>
    <x v="19"/>
    <e v="#N/A"/>
    <s v="OH"/>
    <s v="448-13R"/>
    <s v="ENABLE"/>
    <x v="59"/>
    <n v="79.319166666653473"/>
    <b v="0"/>
    <e v="#N/A"/>
    <e v="#N/A"/>
    <s v="448-9R"/>
    <s v="448-9R"/>
    <s v="Downstream Recloser"/>
    <x v="0"/>
    <n v="137550"/>
  </r>
  <r>
    <n v="404"/>
    <s v="Circ. Flashover/storm/high winds/undet."/>
    <n v="1215"/>
    <x v="60"/>
    <s v="Extreme"/>
    <x v="0"/>
    <s v="445-23R"/>
    <x v="18"/>
    <x v="18"/>
    <e v="#N/A"/>
    <s v="OH"/>
    <s v="1215-10R"/>
    <s v="ENABLE"/>
    <x v="60"/>
    <n v="27.319444444379769"/>
    <b v="0"/>
    <e v="#N/A"/>
    <e v="#N/A"/>
    <e v="#N/A"/>
    <e v="#N/A"/>
    <s v="Upstream Fault"/>
    <x v="1"/>
    <n v="153832"/>
  </r>
  <r>
    <n v="404"/>
    <s v="Circ. Flashover/storm/high winds/undet."/>
    <n v="1215"/>
    <x v="61"/>
    <s v="Extreme"/>
    <x v="0"/>
    <s v="445-23R"/>
    <x v="18"/>
    <x v="18"/>
    <e v="#N/A"/>
    <s v="OH"/>
    <s v="1215-12R"/>
    <s v="ENABLE"/>
    <x v="61"/>
    <n v="27.319444444379769"/>
    <b v="0"/>
    <e v="#N/A"/>
    <e v="#N/A"/>
    <e v="#N/A"/>
    <e v="#N/A"/>
    <s v="Upstream Fault"/>
    <x v="1"/>
    <n v="153832"/>
  </r>
  <r>
    <n v="404"/>
    <s v="Circ. Flashover/storm/high winds/undet."/>
    <n v="1233"/>
    <x v="62"/>
    <s v="Elevated"/>
    <x v="0"/>
    <s v="1233-259R"/>
    <x v="21"/>
    <x v="20"/>
    <e v="#N/A"/>
    <s v="OH"/>
    <s v="1233-259R"/>
    <s v="ENABLE"/>
    <x v="62"/>
    <n v="12.811944444430992"/>
    <b v="1"/>
    <m/>
    <m/>
    <m/>
    <m/>
    <s v="Same Recloser"/>
    <x v="0"/>
    <n v="163272"/>
  </r>
  <r>
    <n v="404"/>
    <s v="Circ. Flashover/storm/high winds/undet."/>
    <n v="1233"/>
    <x v="63"/>
    <s v="Elevated"/>
    <x v="0"/>
    <s v="1233-259R"/>
    <x v="21"/>
    <x v="20"/>
    <e v="#N/A"/>
    <s v="OH"/>
    <s v="1233-252R"/>
    <s v="ENABLE"/>
    <x v="63"/>
    <n v="12.901944444340188"/>
    <b v="0"/>
    <e v="#N/A"/>
    <e v="#N/A"/>
    <s v="1233-259R"/>
    <s v="1233-259R"/>
    <s v="Downstream Recloser"/>
    <x v="0"/>
    <n v="163272"/>
  </r>
  <r>
    <n v="404"/>
    <s v="Circ. Flashover/storm/high winds/undet."/>
    <n v="1234"/>
    <x v="64"/>
    <s v="Elevated"/>
    <x v="0"/>
    <s v="1234-3R"/>
    <x v="22"/>
    <x v="21"/>
    <e v="#N/A"/>
    <s v="OH"/>
    <s v="1234-3R"/>
    <s v="ENABLE"/>
    <x v="64"/>
    <n v="11.102777777763549"/>
    <b v="1"/>
    <m/>
    <m/>
    <m/>
    <m/>
    <s v="Same Recloser"/>
    <x v="0"/>
    <n v="163270"/>
  </r>
  <r>
    <n v="402"/>
    <s v="Circuit Flashover/fog/foreign object"/>
    <n v="243"/>
    <x v="65"/>
    <s v="Extreme"/>
    <x v="2"/>
    <s v="P873179"/>
    <x v="23"/>
    <x v="22"/>
    <e v="#N/A"/>
    <s v="OH"/>
    <s v="243-14R"/>
    <s v="ENABLE"/>
    <x v="65"/>
    <n v="558.89249999995809"/>
    <b v="0"/>
    <e v="#N/A"/>
    <e v="#N/A"/>
    <e v="#N/A"/>
    <e v="#N/A"/>
    <s v="Upstream Fault"/>
    <x v="1"/>
    <n v="137543"/>
  </r>
  <r>
    <n v="402"/>
    <s v="Circuit Flashover/fog/foreign object"/>
    <n v="536"/>
    <x v="66"/>
    <s v="Elevated"/>
    <x v="1"/>
    <s v="536-150R"/>
    <x v="24"/>
    <x v="23"/>
    <e v="#N/A"/>
    <s v="OH"/>
    <s v="536-150R"/>
    <s v="ENABLE"/>
    <x v="66"/>
    <n v="53.137499999895226"/>
    <b v="1"/>
    <m/>
    <m/>
    <m/>
    <m/>
    <s v="Same Recloser"/>
    <x v="0"/>
    <n v="163402"/>
  </r>
  <r>
    <n v="510"/>
    <s v="Conductor contact/wire slap"/>
    <n v="79"/>
    <x v="32"/>
    <s v="Elevated"/>
    <x v="0"/>
    <s v="79-679R"/>
    <x v="25"/>
    <x v="24"/>
    <e v="#N/A"/>
    <s v="OH"/>
    <s v="79-685R"/>
    <s v="ENABLE"/>
    <x v="32"/>
    <n v="33.615000000048894"/>
    <b v="0"/>
    <e v="#N/A"/>
    <e v="#N/A"/>
    <s v="79-679R"/>
    <s v="79-679R"/>
    <s v="Downstream Recloser"/>
    <x v="0"/>
    <n v="133579"/>
  </r>
  <r>
    <n v="510"/>
    <s v="Conductor contact/wire slap"/>
    <n v="79"/>
    <x v="67"/>
    <s v="Elevated"/>
    <x v="0"/>
    <s v="79-679R"/>
    <x v="25"/>
    <x v="24"/>
    <e v="#N/A"/>
    <s v="OH"/>
    <s v="79-673R"/>
    <s v="ENABLE"/>
    <x v="67"/>
    <n v="3.6383333334233612"/>
    <b v="0"/>
    <e v="#N/A"/>
    <e v="#N/A"/>
    <s v="79-679R"/>
    <s v="79-679R"/>
    <s v="Downstream Recloser"/>
    <x v="0"/>
    <n v="133579"/>
  </r>
  <r>
    <n v="510"/>
    <s v="Conductor contact/wire slap"/>
    <n v="79"/>
    <x v="68"/>
    <s v="Elevated"/>
    <x v="0"/>
    <s v="79-679R"/>
    <x v="25"/>
    <x v="24"/>
    <e v="#N/A"/>
    <s v="OH"/>
    <s v="79-679R"/>
    <s v="ENABLE"/>
    <x v="68"/>
    <n v="0.69777777779381722"/>
    <b v="1"/>
    <m/>
    <m/>
    <m/>
    <m/>
    <s v="Same Recloser"/>
    <x v="0"/>
    <n v="133579"/>
  </r>
  <r>
    <n v="510"/>
    <s v="Conductor contact/wire slap"/>
    <n v="907"/>
    <x v="69"/>
    <s v="Extreme"/>
    <x v="0"/>
    <s v="Z12871"/>
    <x v="26"/>
    <x v="25"/>
    <e v="#N/A"/>
    <s v="OH"/>
    <s v="907-1716R"/>
    <s v="ENABLE"/>
    <x v="69"/>
    <n v="153.33611111110076"/>
    <b v="0"/>
    <s v="Z12871"/>
    <s v="Z12871"/>
    <e v="#N/A"/>
    <e v="#N/A"/>
    <s v="Downstream Structure"/>
    <x v="2"/>
    <n v="163395"/>
  </r>
  <r>
    <n v="510"/>
    <s v="Conductor contact/wire slap"/>
    <n v="907"/>
    <x v="70"/>
    <s v="Extreme"/>
    <x v="0"/>
    <s v="Z12871"/>
    <x v="26"/>
    <x v="25"/>
    <e v="#N/A"/>
    <s v="OH"/>
    <s v="907-1702R"/>
    <s v="ENABLE"/>
    <x v="70"/>
    <n v="153.34527777781477"/>
    <b v="0"/>
    <s v="Z12871"/>
    <s v="Z12871"/>
    <e v="#N/A"/>
    <e v="#N/A"/>
    <s v="Downstream Structure"/>
    <x v="2"/>
    <n v="163395"/>
  </r>
  <r>
    <n v="513"/>
    <s v="Conductor failure/wire down"/>
    <n v="448"/>
    <x v="71"/>
    <s v="Elevated"/>
    <x v="0"/>
    <s v="448-33R"/>
    <x v="27"/>
    <x v="26"/>
    <e v="#N/A"/>
    <s v="OH"/>
    <s v="448-37R"/>
    <s v="ENABLE"/>
    <x v="71"/>
    <n v="58.699166666599922"/>
    <b v="0"/>
    <e v="#N/A"/>
    <e v="#N/A"/>
    <s v="448-33R"/>
    <s v="448-9R"/>
    <s v="Downstream Recloser"/>
    <x v="0"/>
    <n v="187219"/>
  </r>
  <r>
    <n v="513"/>
    <s v="Conductor failure/wire down"/>
    <n v="448"/>
    <x v="72"/>
    <s v="Elevated"/>
    <x v="0"/>
    <s v="448-33R"/>
    <x v="27"/>
    <x v="26"/>
    <e v="#N/A"/>
    <s v="OH"/>
    <s v="448-9R"/>
    <s v="ENABLE"/>
    <x v="72"/>
    <n v="13.379722222220153"/>
    <b v="0"/>
    <e v="#N/A"/>
    <e v="#N/A"/>
    <s v="448-33R"/>
    <s v="448-9R"/>
    <s v="Downstream Recloser"/>
    <x v="0"/>
    <n v="187219"/>
  </r>
  <r>
    <n v="513"/>
    <s v="Conductor failure/wire down"/>
    <n v="448"/>
    <x v="73"/>
    <s v="Elevated"/>
    <x v="0"/>
    <s v="448-33R"/>
    <x v="27"/>
    <x v="26"/>
    <e v="#N/A"/>
    <s v="OH"/>
    <s v="448-11R"/>
    <s v="ENABLE"/>
    <x v="73"/>
    <n v="58.666111111175269"/>
    <b v="0"/>
    <e v="#N/A"/>
    <e v="#N/A"/>
    <s v="448-33R"/>
    <s v="448-9R"/>
    <s v="Downstream Recloser"/>
    <x v="0"/>
    <n v="187219"/>
  </r>
  <r>
    <n v="513"/>
    <s v="Conductor failure/wire down"/>
    <n v="448"/>
    <x v="74"/>
    <s v="Elevated"/>
    <x v="0"/>
    <s v="448-33R"/>
    <x v="27"/>
    <x v="26"/>
    <e v="#N/A"/>
    <s v="OH"/>
    <s v="448-33R"/>
    <s v="ENABLE"/>
    <x v="74"/>
    <n v="12.020555555471219"/>
    <b v="1"/>
    <m/>
    <m/>
    <m/>
    <m/>
    <s v="Same Recloser"/>
    <x v="0"/>
    <n v="187219"/>
  </r>
  <r>
    <n v="513"/>
    <s v="Conductor failure/wire down"/>
    <n v="448"/>
    <x v="75"/>
    <s v="Elevated"/>
    <x v="0"/>
    <s v="448-33R"/>
    <x v="27"/>
    <x v="26"/>
    <e v="#N/A"/>
    <s v="OH"/>
    <s v="448-13R"/>
    <s v="ENABLE"/>
    <x v="75"/>
    <n v="10.293611111061182"/>
    <b v="0"/>
    <e v="#N/A"/>
    <e v="#N/A"/>
    <s v="448-33R"/>
    <s v="448-9R"/>
    <s v="Downstream Recloser"/>
    <x v="0"/>
    <n v="187219"/>
  </r>
  <r>
    <n v="513"/>
    <s v="Conductor failure/wire down"/>
    <n v="448"/>
    <x v="76"/>
    <s v="Elevated"/>
    <x v="0"/>
    <s v="448-33R"/>
    <x v="27"/>
    <x v="26"/>
    <e v="#N/A"/>
    <s v="OH"/>
    <s v="448-23R"/>
    <s v="ENABLE"/>
    <x v="76"/>
    <n v="10.314722222217824"/>
    <b v="0"/>
    <e v="#N/A"/>
    <e v="#N/A"/>
    <s v="448-33R"/>
    <s v="448-9R"/>
    <s v="Downstream Recloser"/>
    <x v="0"/>
    <n v="187219"/>
  </r>
  <r>
    <n v="513"/>
    <s v="Conductor failure/wire down"/>
    <n v="448"/>
    <x v="77"/>
    <s v="Elevated"/>
    <x v="0"/>
    <s v="448-33R"/>
    <x v="27"/>
    <x v="26"/>
    <e v="#N/A"/>
    <s v="OH"/>
    <s v="448-19R"/>
    <s v="ENABLE"/>
    <x v="77"/>
    <n v="10.322500000067521"/>
    <b v="0"/>
    <e v="#N/A"/>
    <e v="#N/A"/>
    <s v="448-33R"/>
    <s v="448-9R"/>
    <s v="Downstream Recloser"/>
    <x v="0"/>
    <n v="187219"/>
  </r>
  <r>
    <n v="554"/>
    <s v="Crossarm failure"/>
    <n v="73"/>
    <x v="78"/>
    <s v="Extreme"/>
    <x v="0"/>
    <s v="Z272960"/>
    <x v="28"/>
    <x v="27"/>
    <e v="#N/A"/>
    <s v="OH"/>
    <s v="73-23R"/>
    <s v="ENABLE"/>
    <x v="78"/>
    <n v="75.79083333327435"/>
    <b v="0"/>
    <e v="#N/A"/>
    <e v="#N/A"/>
    <e v="#N/A"/>
    <e v="#N/A"/>
    <s v="Upstream Fault"/>
    <x v="1"/>
    <n v="137429"/>
  </r>
  <r>
    <n v="554"/>
    <s v="Crossarm failure"/>
    <n v="79"/>
    <x v="79"/>
    <s v="Elevated"/>
    <x v="0"/>
    <s v="79-799R"/>
    <x v="29"/>
    <x v="28"/>
    <e v="#N/A"/>
    <s v="OH"/>
    <s v="79-714R"/>
    <s v="ENABLE"/>
    <x v="79"/>
    <n v="98.493888888973743"/>
    <b v="0"/>
    <e v="#N/A"/>
    <e v="#N/A"/>
    <e v="#N/A"/>
    <e v="#N/A"/>
    <s v="Upstream Fault"/>
    <x v="1"/>
    <n v="188061"/>
  </r>
  <r>
    <n v="554"/>
    <s v="Crossarm failure"/>
    <n v="79"/>
    <x v="80"/>
    <s v="Elevated"/>
    <x v="0"/>
    <s v="79-799R"/>
    <x v="29"/>
    <x v="28"/>
    <e v="#N/A"/>
    <s v="OH"/>
    <s v="79-676R"/>
    <s v="ENABLE"/>
    <x v="80"/>
    <n v="77.41777777770767"/>
    <b v="0"/>
    <e v="#N/A"/>
    <e v="#N/A"/>
    <e v="#N/A"/>
    <e v="#N/A"/>
    <s v="Upstream Fault"/>
    <x v="1"/>
    <n v="188061"/>
  </r>
  <r>
    <n v="554"/>
    <s v="Crossarm failure"/>
    <n v="79"/>
    <x v="81"/>
    <s v="Elevated"/>
    <x v="0"/>
    <s v="79-799R"/>
    <x v="29"/>
    <x v="28"/>
    <e v="#N/A"/>
    <s v="OH"/>
    <s v="79-658R"/>
    <s v="ENABLE"/>
    <x v="81"/>
    <n v="77.404722222243436"/>
    <b v="0"/>
    <e v="#N/A"/>
    <e v="#N/A"/>
    <e v="#N/A"/>
    <e v="#N/A"/>
    <s v="Upstream Fault"/>
    <x v="1"/>
    <n v="188061"/>
  </r>
  <r>
    <n v="554"/>
    <s v="Crossarm failure"/>
    <n v="79"/>
    <x v="82"/>
    <s v="Elevated"/>
    <x v="0"/>
    <s v="79-799R"/>
    <x v="29"/>
    <x v="28"/>
    <e v="#N/A"/>
    <s v="OH"/>
    <s v="79-685R"/>
    <s v="ENABLE"/>
    <x v="82"/>
    <n v="138.34027777786832"/>
    <b v="0"/>
    <e v="#N/A"/>
    <e v="#N/A"/>
    <e v="#N/A"/>
    <e v="#N/A"/>
    <s v="Upstream Fault"/>
    <x v="1"/>
    <n v="188061"/>
  </r>
  <r>
    <n v="554"/>
    <s v="Crossarm failure"/>
    <n v="79"/>
    <x v="83"/>
    <s v="Elevated"/>
    <x v="0"/>
    <s v="79-799R"/>
    <x v="29"/>
    <x v="28"/>
    <e v="#N/A"/>
    <s v="OH"/>
    <s v="79-660R"/>
    <s v="ENABLE"/>
    <x v="83"/>
    <n v="137.95055555552244"/>
    <b v="0"/>
    <e v="#N/A"/>
    <e v="#N/A"/>
    <e v="#N/A"/>
    <e v="#N/A"/>
    <s v="Upstream Fault"/>
    <x v="1"/>
    <n v="188061"/>
  </r>
  <r>
    <n v="554"/>
    <s v="Crossarm failure"/>
    <n v="79"/>
    <x v="84"/>
    <s v="Elevated"/>
    <x v="0"/>
    <s v="79-799R"/>
    <x v="29"/>
    <x v="28"/>
    <e v="#N/A"/>
    <s v="OH"/>
    <s v="79-668R"/>
    <s v="ENABLE"/>
    <x v="84"/>
    <n v="140.30444444442401"/>
    <b v="0"/>
    <e v="#N/A"/>
    <e v="#N/A"/>
    <e v="#N/A"/>
    <e v="#N/A"/>
    <s v="Upstream Fault"/>
    <x v="1"/>
    <n v="188061"/>
  </r>
  <r>
    <n v="554"/>
    <s v="Crossarm failure"/>
    <n v="214"/>
    <x v="85"/>
    <s v="Elevated"/>
    <x v="0"/>
    <s v="P514970"/>
    <x v="30"/>
    <x v="29"/>
    <e v="#N/A"/>
    <s v="OH"/>
    <s v="214-613R"/>
    <s v="ENABLE"/>
    <x v="85"/>
    <n v="110.70027777773794"/>
    <b v="0"/>
    <s v="P514970"/>
    <s v="P514970"/>
    <e v="#N/A"/>
    <e v="#N/A"/>
    <s v="Downstream Structure"/>
    <x v="2"/>
    <n v="188379"/>
  </r>
  <r>
    <n v="554"/>
    <s v="Crossarm failure"/>
    <n v="214"/>
    <x v="86"/>
    <s v="Elevated"/>
    <x v="0"/>
    <s v="P514970"/>
    <x v="30"/>
    <x v="29"/>
    <e v="#N/A"/>
    <s v="OH"/>
    <s v="214-1122R"/>
    <s v="ENABLE"/>
    <x v="86"/>
    <n v="114.6799999998766"/>
    <b v="0"/>
    <s v="P514970"/>
    <s v="P514970"/>
    <e v="#N/A"/>
    <e v="#N/A"/>
    <s v="Downstream Structure"/>
    <x v="2"/>
    <n v="188379"/>
  </r>
  <r>
    <n v="554"/>
    <s v="Crossarm failure"/>
    <n v="214"/>
    <x v="87"/>
    <s v="Elevated"/>
    <x v="0"/>
    <s v="P514970"/>
    <x v="30"/>
    <x v="29"/>
    <e v="#N/A"/>
    <s v="OH"/>
    <s v="214-536R"/>
    <s v="ENABLE"/>
    <x v="87"/>
    <n v="110.69972222222714"/>
    <b v="0"/>
    <s v="P514970"/>
    <s v="P514970"/>
    <e v="#N/A"/>
    <e v="#N/A"/>
    <s v="Downstream Structure"/>
    <x v="2"/>
    <n v="188379"/>
  </r>
  <r>
    <n v="554"/>
    <s v="Crossarm failure"/>
    <n v="214"/>
    <x v="88"/>
    <s v="Elevated"/>
    <x v="0"/>
    <s v="P514970"/>
    <x v="30"/>
    <x v="29"/>
    <e v="#N/A"/>
    <s v="OH"/>
    <s v="214-583R"/>
    <s v="ENABLE"/>
    <x v="88"/>
    <n v="27.833333333430346"/>
    <b v="0"/>
    <s v="P514970"/>
    <s v="P514970"/>
    <e v="#N/A"/>
    <e v="#N/A"/>
    <s v="Downstream Structure"/>
    <x v="2"/>
    <n v="188379"/>
  </r>
  <r>
    <n v="554"/>
    <s v="Crossarm failure"/>
    <n v="524"/>
    <x v="89"/>
    <s v="Extreme"/>
    <x v="0"/>
    <s v="P274957"/>
    <x v="31"/>
    <x v="30"/>
    <e v="#N/A"/>
    <s v="OH"/>
    <s v="524-69R"/>
    <s v="ENABLE"/>
    <x v="89"/>
    <n v="199.36944444448454"/>
    <b v="0"/>
    <s v="P274957"/>
    <s v="P274957"/>
    <e v="#N/A"/>
    <e v="#N/A"/>
    <s v="Downstream Structure"/>
    <x v="2"/>
    <n v="137428"/>
  </r>
  <r>
    <n v="554"/>
    <s v="Crossarm failure"/>
    <n v="524"/>
    <x v="90"/>
    <s v="Extreme"/>
    <x v="0"/>
    <s v="P274957"/>
    <x v="31"/>
    <x v="30"/>
    <e v="#N/A"/>
    <s v="OH"/>
    <s v="524-27R"/>
    <s v="ENABLE"/>
    <x v="90"/>
    <n v="558.70055555552244"/>
    <b v="0"/>
    <s v="P274957"/>
    <s v="P274957"/>
    <e v="#N/A"/>
    <e v="#N/A"/>
    <s v="Downstream Structure"/>
    <x v="2"/>
    <n v="137428"/>
  </r>
  <r>
    <n v="554"/>
    <s v="Crossarm failure"/>
    <n v="1215"/>
    <x v="91"/>
    <s v="Elevated"/>
    <x v="0"/>
    <s v="P46303"/>
    <x v="32"/>
    <x v="31"/>
    <e v="#N/A"/>
    <s v="OH"/>
    <s v="1215-12R"/>
    <s v="ENABLE"/>
    <x v="91"/>
    <n v="18.490555555501487"/>
    <b v="0"/>
    <s v="P46303"/>
    <s v="P46303"/>
    <e v="#N/A"/>
    <e v="#N/A"/>
    <s v="Downstream Structure"/>
    <x v="2"/>
    <n v="130459"/>
  </r>
  <r>
    <n v="554"/>
    <s v="Crossarm failure"/>
    <n v="1215"/>
    <x v="92"/>
    <s v="Elevated"/>
    <x v="0"/>
    <s v="P46303"/>
    <x v="32"/>
    <x v="31"/>
    <e v="#N/A"/>
    <s v="OH"/>
    <s v="1215-10R"/>
    <s v="ENABLE"/>
    <x v="92"/>
    <n v="18.442500000062864"/>
    <b v="0"/>
    <s v="P46303"/>
    <s v="P46303"/>
    <e v="#N/A"/>
    <e v="#N/A"/>
    <s v="Downstream Structure"/>
    <x v="2"/>
    <n v="130459"/>
  </r>
  <r>
    <n v="518"/>
    <s v="Cutout failure"/>
    <n v="445"/>
    <x v="93"/>
    <s v="Extreme"/>
    <x v="1"/>
    <s v="P41541"/>
    <x v="33"/>
    <x v="32"/>
    <e v="#N/A"/>
    <s v="OH"/>
    <s v="445-23R"/>
    <s v="ENABLE"/>
    <x v="93"/>
    <n v="41.899166666669771"/>
    <b v="0"/>
    <s v="P41541"/>
    <s v="P41541"/>
    <e v="#N/A"/>
    <e v="#N/A"/>
    <s v="Downstream Structure"/>
    <x v="2"/>
    <n v="161463"/>
  </r>
  <r>
    <n v="518"/>
    <s v="Cutout failure"/>
    <n v="445"/>
    <x v="94"/>
    <s v="Extreme"/>
    <x v="1"/>
    <s v="P41541"/>
    <x v="33"/>
    <x v="32"/>
    <e v="#N/A"/>
    <s v="OH"/>
    <s v="445-39R"/>
    <s v="ENABLE"/>
    <x v="94"/>
    <n v="10.269722222175915"/>
    <b v="0"/>
    <s v="P41541"/>
    <s v="P41541"/>
    <e v="#N/A"/>
    <e v="#N/A"/>
    <s v="Downstream Structure"/>
    <x v="2"/>
    <n v="161463"/>
  </r>
  <r>
    <n v="518"/>
    <s v="Cutout failure"/>
    <n v="1243"/>
    <x v="95"/>
    <s v="Elevated"/>
    <x v="1"/>
    <s v="P38955"/>
    <x v="34"/>
    <x v="33"/>
    <e v="#N/A"/>
    <s v="OH"/>
    <s v="1243-45R"/>
    <s v="ENABLE"/>
    <x v="95"/>
    <n v="66.193888888810761"/>
    <b v="0"/>
    <e v="#N/A"/>
    <e v="#N/A"/>
    <e v="#N/A"/>
    <e v="#N/A"/>
    <s v="Upstream Fault"/>
    <x v="1"/>
    <n v="141114"/>
  </r>
  <r>
    <n v="206"/>
    <s v="Fire"/>
    <n v="357"/>
    <x v="96"/>
    <s v="Extreme"/>
    <x v="1"/>
    <s v="357-45R"/>
    <x v="35"/>
    <x v="34"/>
    <e v="#N/A"/>
    <s v="OH"/>
    <s v="357-1147R"/>
    <s v="ENABLE"/>
    <x v="96"/>
    <n v="27.306111111072823"/>
    <b v="0"/>
    <e v="#N/A"/>
    <e v="#N/A"/>
    <e v="#N/A"/>
    <e v="#N/A"/>
    <s v="Upstream Fault"/>
    <x v="1"/>
    <n v="153777"/>
  </r>
  <r>
    <n v="206"/>
    <s v="Fire/Smoke"/>
    <n v="67"/>
    <x v="97"/>
    <s v="Elevated"/>
    <x v="0"/>
    <s v="67-34R"/>
    <x v="36"/>
    <x v="35"/>
    <e v="#N/A"/>
    <s v="Transmission OH"/>
    <s v="67-45R"/>
    <s v="ENABLE"/>
    <x v="97"/>
    <n v="38.288888888899237"/>
    <b v="0"/>
    <e v="#N/A"/>
    <e v="#N/A"/>
    <e v="#N/A"/>
    <s v="67-34R"/>
    <s v="Downstream Recloser"/>
    <x v="0"/>
    <n v="214453"/>
  </r>
  <r>
    <n v="206"/>
    <s v="Fire/Smoke"/>
    <n v="67"/>
    <x v="98"/>
    <s v="Elevated"/>
    <x v="0"/>
    <s v="67-34R"/>
    <x v="36"/>
    <x v="35"/>
    <e v="#N/A"/>
    <s v="Transmission OH"/>
    <s v="67-37R"/>
    <s v="ENABLE"/>
    <x v="98"/>
    <n v="38.300000000162981"/>
    <b v="0"/>
    <e v="#N/A"/>
    <e v="#N/A"/>
    <e v="#N/A"/>
    <s v="67-34R"/>
    <s v="Downstream Recloser"/>
    <x v="0"/>
    <n v="214453"/>
  </r>
  <r>
    <n v="206"/>
    <s v="Fire/Smoke"/>
    <n v="67"/>
    <x v="99"/>
    <s v="Elevated"/>
    <x v="0"/>
    <s v="67-34R"/>
    <x v="36"/>
    <x v="35"/>
    <e v="#N/A"/>
    <s v="Transmission OH"/>
    <s v="67-34R"/>
    <s v="ENABLE"/>
    <x v="99"/>
    <n v="38.222222222189885"/>
    <b v="1"/>
    <m/>
    <m/>
    <m/>
    <m/>
    <s v="Same Recloser"/>
    <x v="0"/>
    <n v="214453"/>
  </r>
  <r>
    <n v="206"/>
    <s v="Fire/Smoke"/>
    <n v="67"/>
    <x v="100"/>
    <s v="Elevated"/>
    <x v="0"/>
    <s v="67-34R"/>
    <x v="36"/>
    <x v="35"/>
    <e v="#N/A"/>
    <s v="Transmission OH"/>
    <s v="67-24R"/>
    <s v="ENABLE"/>
    <x v="100"/>
    <n v="111.66666666656965"/>
    <b v="0"/>
    <e v="#N/A"/>
    <e v="#N/A"/>
    <e v="#N/A"/>
    <s v="67-34R"/>
    <s v="Downstream Recloser"/>
    <x v="0"/>
    <n v="214453"/>
  </r>
  <r>
    <n v="206"/>
    <s v="Fire/Smoke"/>
    <n v="73"/>
    <x v="101"/>
    <s v="Elevated"/>
    <x v="0"/>
    <s v="73-643R"/>
    <x v="37"/>
    <x v="36"/>
    <e v="#N/A"/>
    <s v="OH"/>
    <s v="73-643R"/>
    <s v="ENABLE"/>
    <x v="101"/>
    <n v="16.099999999918509"/>
    <b v="1"/>
    <m/>
    <m/>
    <m/>
    <m/>
    <s v="Same Recloser"/>
    <x v="0"/>
    <n v="214290"/>
  </r>
  <r>
    <n v="206"/>
    <s v="Fire/Smoke"/>
    <n v="79"/>
    <x v="102"/>
    <s v="Elevated"/>
    <x v="0"/>
    <s v="79-714R"/>
    <x v="36"/>
    <x v="37"/>
    <e v="#N/A"/>
    <s v="Transmission OH"/>
    <s v="79-714R"/>
    <s v="ENABLE"/>
    <x v="102"/>
    <n v="44.405277777754236"/>
    <b v="1"/>
    <m/>
    <m/>
    <m/>
    <m/>
    <s v="Same Recloser"/>
    <x v="0"/>
    <n v="214458"/>
  </r>
  <r>
    <n v="206"/>
    <s v="Fire/Smoke"/>
    <n v="79"/>
    <x v="103"/>
    <s v="Elevated"/>
    <x v="0"/>
    <s v="79-714R"/>
    <x v="36"/>
    <x v="37"/>
    <e v="#N/A"/>
    <s v="Transmission OH"/>
    <s v="79-799R"/>
    <s v="ENABLE"/>
    <x v="103"/>
    <n v="93.550000000046566"/>
    <b v="0"/>
    <e v="#N/A"/>
    <e v="#N/A"/>
    <e v="#N/A"/>
    <s v="79-714R"/>
    <s v="Downstream Recloser"/>
    <x v="0"/>
    <n v="214458"/>
  </r>
  <r>
    <n v="206"/>
    <s v="Fire/Smoke"/>
    <n v="79"/>
    <x v="104"/>
    <s v="Elevated"/>
    <x v="0"/>
    <s v="79-714R"/>
    <x v="36"/>
    <x v="37"/>
    <e v="#N/A"/>
    <s v="Transmission OH"/>
    <s v="79-685R"/>
    <s v="ENABLE"/>
    <x v="104"/>
    <n v="38.094444444577675"/>
    <b v="0"/>
    <e v="#N/A"/>
    <e v="#N/A"/>
    <e v="#N/A"/>
    <s v="79-714R"/>
    <s v="Downstream Recloser"/>
    <x v="0"/>
    <n v="214458"/>
  </r>
  <r>
    <n v="206"/>
    <s v="Fire/Smoke"/>
    <n v="79"/>
    <x v="105"/>
    <s v="Elevated"/>
    <x v="0"/>
    <s v="79-714R"/>
    <x v="36"/>
    <x v="37"/>
    <e v="#N/A"/>
    <s v="Transmission OH"/>
    <s v="79-668R"/>
    <s v="ENABLE"/>
    <x v="105"/>
    <n v="38.077777777856681"/>
    <b v="0"/>
    <e v="#N/A"/>
    <e v="#N/A"/>
    <e v="#N/A"/>
    <s v="79-714R"/>
    <s v="Downstream Recloser"/>
    <x v="0"/>
    <n v="214458"/>
  </r>
  <r>
    <n v="206"/>
    <s v="Fire/Smoke"/>
    <n v="79"/>
    <x v="106"/>
    <s v="Elevated"/>
    <x v="0"/>
    <s v="79-714R"/>
    <x v="36"/>
    <x v="37"/>
    <e v="#N/A"/>
    <s v="Transmission OH"/>
    <s v="79-660R"/>
    <s v="ENABLE"/>
    <x v="106"/>
    <n v="37.538888888899237"/>
    <b v="0"/>
    <e v="#N/A"/>
    <e v="#N/A"/>
    <e v="#N/A"/>
    <s v="79-714R"/>
    <s v="Downstream Recloser"/>
    <x v="0"/>
    <n v="214458"/>
  </r>
  <r>
    <n v="206"/>
    <s v="Fire/Smoke"/>
    <n v="356"/>
    <x v="107"/>
    <s v="Elevated"/>
    <x v="1"/>
    <s v="356-16R"/>
    <x v="36"/>
    <x v="38"/>
    <e v="#N/A"/>
    <s v="Transmission OH"/>
    <s v="356-19R"/>
    <s v="ENABLE"/>
    <x v="107"/>
    <n v="37.666666666686069"/>
    <b v="0"/>
    <e v="#N/A"/>
    <e v="#N/A"/>
    <e v="#N/A"/>
    <s v="356-16R"/>
    <s v="Downstream Recloser"/>
    <x v="0"/>
    <n v="214452"/>
  </r>
  <r>
    <n v="206"/>
    <s v="Fire/Smoke"/>
    <n v="356"/>
    <x v="108"/>
    <s v="Elevated"/>
    <x v="1"/>
    <s v="356-16R"/>
    <x v="36"/>
    <x v="38"/>
    <e v="#N/A"/>
    <s v="Transmission OH"/>
    <s v="356-16R"/>
    <s v="ENABLE"/>
    <x v="108"/>
    <n v="37.733333333220799"/>
    <b v="1"/>
    <m/>
    <m/>
    <m/>
    <m/>
    <s v="Same Recloser"/>
    <x v="0"/>
    <n v="214452"/>
  </r>
  <r>
    <n v="206"/>
    <s v="Fire/Smoke"/>
    <n v="441"/>
    <x v="109"/>
    <s v="Elevated"/>
    <x v="0"/>
    <s v="441-23R"/>
    <x v="36"/>
    <x v="39"/>
    <e v="#N/A"/>
    <s v="Transmission OH"/>
    <s v="441-30R"/>
    <s v="ENABLE"/>
    <x v="109"/>
    <n v="42.400555555417668"/>
    <b v="0"/>
    <e v="#N/A"/>
    <e v="#N/A"/>
    <s v="441-23R"/>
    <s v="441-23R"/>
    <s v="Downstream Recloser"/>
    <x v="0"/>
    <n v="214461"/>
  </r>
  <r>
    <n v="206"/>
    <s v="Fire/Smoke"/>
    <n v="441"/>
    <x v="110"/>
    <s v="Elevated"/>
    <x v="0"/>
    <s v="441-23R"/>
    <x v="36"/>
    <x v="39"/>
    <e v="#N/A"/>
    <s v="Transmission OH"/>
    <s v="441-27R"/>
    <s v="ENABLE"/>
    <x v="110"/>
    <n v="42.327222222229466"/>
    <b v="0"/>
    <e v="#N/A"/>
    <e v="#N/A"/>
    <s v="441-23R"/>
    <s v="441-23R"/>
    <s v="Downstream Recloser"/>
    <x v="0"/>
    <n v="214461"/>
  </r>
  <r>
    <n v="206"/>
    <s v="Fire/Smoke"/>
    <n v="441"/>
    <x v="111"/>
    <s v="Elevated"/>
    <x v="0"/>
    <s v="441-23R"/>
    <x v="36"/>
    <x v="39"/>
    <e v="#N/A"/>
    <s v="Transmission OH"/>
    <s v="441-25R"/>
    <s v="ENABLE"/>
    <x v="111"/>
    <n v="133.66111111122882"/>
    <b v="0"/>
    <e v="#N/A"/>
    <e v="#N/A"/>
    <s v="441-23R"/>
    <s v="441-23R"/>
    <s v="Downstream Recloser"/>
    <x v="0"/>
    <n v="214461"/>
  </r>
  <r>
    <n v="206"/>
    <s v="Fire/Smoke"/>
    <n v="441"/>
    <x v="112"/>
    <s v="Elevated"/>
    <x v="0"/>
    <s v="441-23R"/>
    <x v="36"/>
    <x v="39"/>
    <e v="#N/A"/>
    <s v="Transmission OH"/>
    <s v="441-23R"/>
    <s v="ENABLE"/>
    <x v="112"/>
    <n v="39.605277777824085"/>
    <b v="1"/>
    <m/>
    <m/>
    <m/>
    <m/>
    <s v="Same Recloser"/>
    <x v="0"/>
    <n v="214461"/>
  </r>
  <r>
    <n v="206"/>
    <s v="Fire/Smoke"/>
    <n v="448"/>
    <x v="113"/>
    <s v="Elevated"/>
    <x v="0"/>
    <s v="448-19R"/>
    <x v="38"/>
    <x v="40"/>
    <e v="#N/A"/>
    <s v="Transmission OH"/>
    <s v="448-23R"/>
    <s v="ENABLE"/>
    <x v="113"/>
    <n v="36.583333333488554"/>
    <b v="0"/>
    <e v="#N/A"/>
    <e v="#N/A"/>
    <e v="#N/A"/>
    <s v="448-13R"/>
    <s v="Downstream Recloser"/>
    <x v="0"/>
    <n v="214454"/>
  </r>
  <r>
    <n v="206"/>
    <s v="Fire/Smoke"/>
    <n v="448"/>
    <x v="114"/>
    <s v="Elevated"/>
    <x v="0"/>
    <s v="448-19R"/>
    <x v="38"/>
    <x v="40"/>
    <e v="#N/A"/>
    <s v="Transmission OH"/>
    <s v="448-19R"/>
    <s v="ENABLE"/>
    <x v="114"/>
    <n v="43.433333333290648"/>
    <b v="1"/>
    <m/>
    <m/>
    <m/>
    <m/>
    <s v="Same Recloser"/>
    <x v="0"/>
    <n v="214454"/>
  </r>
  <r>
    <n v="206"/>
    <s v="Fire/Smoke"/>
    <n v="448"/>
    <x v="115"/>
    <s v="Elevated"/>
    <x v="0"/>
    <s v="448-19R"/>
    <x v="38"/>
    <x v="40"/>
    <e v="#N/A"/>
    <s v="Transmission OH"/>
    <s v="448-11R"/>
    <s v="ENABLE"/>
    <x v="98"/>
    <n v="36.650000000023283"/>
    <b v="0"/>
    <e v="#N/A"/>
    <e v="#N/A"/>
    <e v="#N/A"/>
    <s v="448-13R"/>
    <s v="Downstream Recloser"/>
    <x v="0"/>
    <n v="214454"/>
  </r>
  <r>
    <n v="206"/>
    <s v="Fire/Smoke"/>
    <n v="448"/>
    <x v="116"/>
    <s v="Elevated"/>
    <x v="0"/>
    <s v="448-19R"/>
    <x v="38"/>
    <x v="40"/>
    <e v="#N/A"/>
    <s v="Transmission OH"/>
    <s v="448-13R"/>
    <s v="ENABLE"/>
    <x v="115"/>
    <n v="42.722222222189885"/>
    <b v="0"/>
    <e v="#N/A"/>
    <e v="#N/A"/>
    <e v="#N/A"/>
    <s v="448-13R"/>
    <s v="Downstream Recloser"/>
    <x v="0"/>
    <n v="214454"/>
  </r>
  <r>
    <n v="206"/>
    <s v="Fire/Smoke"/>
    <n v="449"/>
    <x v="117"/>
    <s v="Elevated"/>
    <x v="0"/>
    <s v="449-6R"/>
    <x v="36"/>
    <x v="41"/>
    <e v="#N/A"/>
    <s v="Transmission OH"/>
    <s v="449-6R"/>
    <s v="ENABLE"/>
    <x v="116"/>
    <n v="42.650000000023283"/>
    <b v="1"/>
    <m/>
    <m/>
    <m/>
    <m/>
    <s v="Same Recloser"/>
    <x v="0"/>
    <n v="214463"/>
  </r>
  <r>
    <n v="206"/>
    <s v="Fire/Smoke"/>
    <n v="449"/>
    <x v="118"/>
    <s v="Elevated"/>
    <x v="0"/>
    <s v="449-6R"/>
    <x v="36"/>
    <x v="41"/>
    <e v="#N/A"/>
    <s v="Transmission OH"/>
    <s v="449-16R"/>
    <s v="ENABLE"/>
    <x v="117"/>
    <n v="133.53333333326736"/>
    <b v="0"/>
    <e v="#N/A"/>
    <e v="#N/A"/>
    <e v="#N/A"/>
    <s v="449-6R"/>
    <s v="Downstream Recloser"/>
    <x v="0"/>
    <n v="214463"/>
  </r>
  <r>
    <n v="206"/>
    <s v="Fire/Smoke"/>
    <n v="449"/>
    <x v="119"/>
    <s v="Elevated"/>
    <x v="0"/>
    <s v="449-6R"/>
    <x v="36"/>
    <x v="41"/>
    <e v="#N/A"/>
    <s v="Transmission OH"/>
    <s v="449-13R"/>
    <s v="ENABLE"/>
    <x v="118"/>
    <n v="43.583333333255723"/>
    <b v="0"/>
    <e v="#N/A"/>
    <e v="#N/A"/>
    <e v="#N/A"/>
    <s v="449-6R"/>
    <s v="Downstream Recloser"/>
    <x v="0"/>
    <n v="214463"/>
  </r>
  <r>
    <n v="206"/>
    <s v="Fire/Smoke"/>
    <n v="524"/>
    <x v="120"/>
    <s v="Elevated"/>
    <x v="0"/>
    <s v="524-22R"/>
    <x v="39"/>
    <x v="42"/>
    <e v="#N/A"/>
    <s v="OH"/>
    <s v="524-69R"/>
    <s v="ENABLE"/>
    <x v="119"/>
    <n v="136.48888888891088"/>
    <b v="0"/>
    <e v="#N/A"/>
    <e v="#N/A"/>
    <s v="524-22R"/>
    <s v="524-22R"/>
    <s v="Downstream Recloser"/>
    <x v="0"/>
    <n v="214339"/>
  </r>
  <r>
    <n v="206"/>
    <s v="Fire/Smoke"/>
    <n v="524"/>
    <x v="121"/>
    <s v="Elevated"/>
    <x v="0"/>
    <s v="524-22R"/>
    <x v="39"/>
    <x v="42"/>
    <e v="#N/A"/>
    <s v="OH"/>
    <s v="524-50R"/>
    <s v="ENABLE"/>
    <x v="120"/>
    <n v="65.061111111135688"/>
    <b v="0"/>
    <e v="#N/A"/>
    <e v="#N/A"/>
    <s v="524-22R"/>
    <s v="524-22R"/>
    <s v="Downstream Recloser"/>
    <x v="0"/>
    <n v="214339"/>
  </r>
  <r>
    <n v="206"/>
    <s v="Fire/Smoke"/>
    <n v="524"/>
    <x v="122"/>
    <s v="Elevated"/>
    <x v="0"/>
    <s v="524-22R"/>
    <x v="39"/>
    <x v="42"/>
    <e v="#N/A"/>
    <s v="OH"/>
    <s v="524-46R"/>
    <s v="ENABLE"/>
    <x v="121"/>
    <n v="64.95055555558065"/>
    <b v="0"/>
    <e v="#N/A"/>
    <e v="#N/A"/>
    <s v="524-22R"/>
    <s v="524-22R"/>
    <s v="Downstream Recloser"/>
    <x v="0"/>
    <n v="214339"/>
  </r>
  <r>
    <n v="206"/>
    <s v="Fire/Smoke"/>
    <n v="524"/>
    <x v="123"/>
    <s v="Elevated"/>
    <x v="0"/>
    <s v="524-22R"/>
    <x v="39"/>
    <x v="42"/>
    <e v="#N/A"/>
    <s v="OH"/>
    <s v="524-27R"/>
    <s v="ENABLE"/>
    <x v="122"/>
    <n v="64.84444444446126"/>
    <b v="0"/>
    <e v="#N/A"/>
    <e v="#N/A"/>
    <s v="524-22R"/>
    <s v="524-22R"/>
    <s v="Downstream Recloser"/>
    <x v="0"/>
    <n v="214339"/>
  </r>
  <r>
    <n v="206"/>
    <s v="Fire/Smoke"/>
    <n v="524"/>
    <x v="124"/>
    <s v="Elevated"/>
    <x v="0"/>
    <s v="524-22R"/>
    <x v="39"/>
    <x v="42"/>
    <e v="#N/A"/>
    <s v="OH"/>
    <s v="524-22R"/>
    <s v="ENABLE"/>
    <x v="123"/>
    <n v="64.09444444446126"/>
    <b v="1"/>
    <m/>
    <m/>
    <m/>
    <m/>
    <s v="Same Recloser"/>
    <x v="0"/>
    <n v="214339"/>
  </r>
  <r>
    <n v="206"/>
    <s v="Fire/Smoke"/>
    <n v="1166"/>
    <x v="125"/>
    <s v="Elevated"/>
    <x v="0"/>
    <s v="1166-18R"/>
    <x v="40"/>
    <x v="43"/>
    <e v="#N/A"/>
    <s v="OH"/>
    <s v="1166-18R"/>
    <s v="ENABLE"/>
    <x v="124"/>
    <n v="22.588888888887595"/>
    <b v="1"/>
    <m/>
    <m/>
    <m/>
    <m/>
    <s v="Same Recloser"/>
    <x v="0"/>
    <n v="214319"/>
  </r>
  <r>
    <n v="206"/>
    <s v="Fire/Smoke"/>
    <n v="1166"/>
    <x v="126"/>
    <s v="Elevated"/>
    <x v="0"/>
    <s v="1166-18R"/>
    <x v="40"/>
    <x v="43"/>
    <e v="#N/A"/>
    <s v="OH"/>
    <s v="1166-15R"/>
    <s v="ENABLE"/>
    <x v="125"/>
    <n v="133.84999999991851"/>
    <b v="0"/>
    <e v="#N/A"/>
    <e v="#N/A"/>
    <e v="#N/A"/>
    <s v="1166-18R"/>
    <s v="Downstream Recloser"/>
    <x v="0"/>
    <n v="214319"/>
  </r>
  <r>
    <n v="206"/>
    <s v="Fire/Smoke"/>
    <n v="1215"/>
    <x v="127"/>
    <s v="Elevated"/>
    <x v="0"/>
    <s v="1215-28R"/>
    <x v="36"/>
    <x v="44"/>
    <e v="#N/A"/>
    <s v="Transmission OH"/>
    <s v="1215-32R"/>
    <s v="ENABLE"/>
    <x v="126"/>
    <n v="48.500277777900919"/>
    <b v="0"/>
    <e v="#N/A"/>
    <e v="#N/A"/>
    <e v="#N/A"/>
    <s v="1215-12R"/>
    <s v="Downstream Recloser"/>
    <x v="0"/>
    <n v="214462"/>
  </r>
  <r>
    <n v="206"/>
    <s v="Fire/Smoke"/>
    <n v="1215"/>
    <x v="128"/>
    <s v="Elevated"/>
    <x v="0"/>
    <s v="1215-28R"/>
    <x v="36"/>
    <x v="44"/>
    <e v="#N/A"/>
    <s v="Transmission OH"/>
    <s v="1215-28R"/>
    <s v="ENABLE"/>
    <x v="127"/>
    <n v="47.644444444449618"/>
    <b v="1"/>
    <m/>
    <m/>
    <m/>
    <m/>
    <s v="Same Recloser"/>
    <x v="0"/>
    <n v="214462"/>
  </r>
  <r>
    <n v="206"/>
    <s v="Fire/Smoke"/>
    <n v="1215"/>
    <x v="129"/>
    <s v="Elevated"/>
    <x v="0"/>
    <s v="1215-28R"/>
    <x v="36"/>
    <x v="44"/>
    <e v="#N/A"/>
    <s v="Transmission OH"/>
    <s v="1215-12R"/>
    <s v="ENABLE"/>
    <x v="128"/>
    <n v="43.383333333302289"/>
    <b v="0"/>
    <e v="#N/A"/>
    <e v="#N/A"/>
    <e v="#N/A"/>
    <s v="1215-12R"/>
    <s v="Downstream Recloser"/>
    <x v="0"/>
    <n v="214462"/>
  </r>
  <r>
    <n v="206"/>
    <s v="Fire/Smoke"/>
    <n v="1215"/>
    <x v="130"/>
    <s v="Elevated"/>
    <x v="0"/>
    <s v="1215-28R"/>
    <x v="36"/>
    <x v="44"/>
    <e v="#N/A"/>
    <s v="Transmission OH"/>
    <s v="1215-10R"/>
    <s v="ENABLE"/>
    <x v="129"/>
    <n v="48.572222222224809"/>
    <b v="0"/>
    <e v="#N/A"/>
    <e v="#N/A"/>
    <e v="#N/A"/>
    <s v="1215-12R"/>
    <s v="Downstream Recloser"/>
    <x v="0"/>
    <n v="214462"/>
  </r>
  <r>
    <n v="522"/>
    <s v="Fuse - overload/inadequate size/fatigue"/>
    <n v="221"/>
    <x v="131"/>
    <s v="Elevated"/>
    <x v="0"/>
    <s v="P17908"/>
    <x v="41"/>
    <x v="45"/>
    <e v="#N/A"/>
    <s v="OH"/>
    <s v="221-344R"/>
    <s v="ENABLE"/>
    <x v="130"/>
    <n v="107.85555555549217"/>
    <b v="0"/>
    <e v="#N/A"/>
    <e v="#N/A"/>
    <e v="#N/A"/>
    <e v="#N/A"/>
    <s v="Upstream Fault"/>
    <x v="1"/>
    <n v="222502"/>
  </r>
  <r>
    <n v="522"/>
    <s v="Fuse - overload/inadequate size/fatigue"/>
    <n v="442"/>
    <x v="132"/>
    <s v="Elevated"/>
    <x v="0"/>
    <s v="442-2R"/>
    <x v="42"/>
    <x v="46"/>
    <e v="#N/A"/>
    <s v="OH"/>
    <s v="442-16R"/>
    <s v="ENABLE"/>
    <x v="131"/>
    <n v="3381.5027777777868"/>
    <b v="0"/>
    <e v="#N/A"/>
    <e v="#N/A"/>
    <e v="#N/A"/>
    <e v="#N/A"/>
    <s v="Upstream Fault"/>
    <x v="1"/>
    <n v="207963"/>
  </r>
  <r>
    <n v="515"/>
    <s v="OH connector failure (jumper/splice/squeeze-on)"/>
    <n v="73"/>
    <x v="133"/>
    <s v="Extreme"/>
    <x v="0"/>
    <s v="P876812"/>
    <x v="43"/>
    <x v="47"/>
    <e v="#N/A"/>
    <s v="OH"/>
    <s v="73-49R"/>
    <s v="ENABLE"/>
    <x v="132"/>
    <n v="67.855555555550382"/>
    <b v="0"/>
    <e v="#N/A"/>
    <e v="#N/A"/>
    <e v="#N/A"/>
    <e v="#N/A"/>
    <s v="Upstream Fault"/>
    <x v="1"/>
    <n v="163684"/>
  </r>
  <r>
    <n v="515"/>
    <s v="OH connector failure (jumper/splice/squeeze-on)"/>
    <n v="73"/>
    <x v="134"/>
    <s v="Extreme"/>
    <x v="0"/>
    <s v="P876812"/>
    <x v="43"/>
    <x v="47"/>
    <e v="#N/A"/>
    <s v="OH"/>
    <s v="73-14R"/>
    <s v="ENABLE"/>
    <x v="133"/>
    <n v="29.080000000074506"/>
    <b v="0"/>
    <e v="#N/A"/>
    <e v="#N/A"/>
    <e v="#N/A"/>
    <e v="#N/A"/>
    <s v="Upstream Fault"/>
    <x v="1"/>
    <n v="163684"/>
  </r>
  <r>
    <n v="515"/>
    <s v="OH connector failure (jumper/splice/squeeze-on)"/>
    <n v="73"/>
    <x v="135"/>
    <s v="Extreme"/>
    <x v="0"/>
    <s v="P876812"/>
    <x v="43"/>
    <x v="47"/>
    <e v="#N/A"/>
    <s v="OH"/>
    <s v="73-765R"/>
    <s v="ENABLE"/>
    <x v="134"/>
    <n v="67.824444444326218"/>
    <b v="0"/>
    <e v="#N/A"/>
    <e v="#N/A"/>
    <e v="#N/A"/>
    <e v="#N/A"/>
    <s v="Upstream Fault"/>
    <x v="1"/>
    <n v="163684"/>
  </r>
  <r>
    <n v="515"/>
    <s v="OH connector failure (jumper/splice/squeeze-on)"/>
    <n v="73"/>
    <x v="136"/>
    <s v="Extreme"/>
    <x v="0"/>
    <s v="P876812"/>
    <x v="43"/>
    <x v="47"/>
    <e v="#N/A"/>
    <s v="OH"/>
    <s v="73-23R"/>
    <s v="ENABLE"/>
    <x v="135"/>
    <n v="67.803611111012287"/>
    <b v="0"/>
    <e v="#N/A"/>
    <e v="#N/A"/>
    <e v="#N/A"/>
    <e v="#N/A"/>
    <s v="Upstream Fault"/>
    <x v="1"/>
    <n v="163684"/>
  </r>
  <r>
    <n v="515"/>
    <s v="OH connector failure (jumper/splice/squeeze-on)"/>
    <n v="470"/>
    <x v="137"/>
    <s v="Extreme"/>
    <x v="0"/>
    <s v="P112397"/>
    <x v="44"/>
    <x v="48"/>
    <e v="#N/A"/>
    <s v="OH"/>
    <s v="470-47R"/>
    <s v="ENABLE"/>
    <x v="136"/>
    <n v="13.253611111140344"/>
    <b v="0"/>
    <s v="P112397"/>
    <s v="P112397"/>
    <e v="#N/A"/>
    <e v="#N/A"/>
    <s v="Downstream Structure"/>
    <x v="2"/>
    <n v="189268"/>
  </r>
  <r>
    <n v="515"/>
    <s v="OH connector failure (jumper/splice/squeeze-on)"/>
    <n v="1166"/>
    <x v="138"/>
    <s v="Normal"/>
    <x v="0"/>
    <s v="P971976"/>
    <x v="45"/>
    <x v="49"/>
    <e v="#N/A"/>
    <s v="OH"/>
    <s v="1166-18R"/>
    <s v="ENABLE"/>
    <x v="137"/>
    <n v="78.778055555478204"/>
    <b v="0"/>
    <e v="#N/A"/>
    <e v="#N/A"/>
    <e v="#N/A"/>
    <e v="#N/A"/>
    <s v="Upstream Fault"/>
    <x v="1"/>
    <n v="186095"/>
  </r>
  <r>
    <n v="532"/>
    <s v="Pole broke/rotted/on fire"/>
    <n v="214"/>
    <x v="85"/>
    <s v="Elevated"/>
    <x v="0"/>
    <s v="P617780"/>
    <x v="46"/>
    <x v="50"/>
    <e v="#N/A"/>
    <s v="OH"/>
    <s v="214-613R"/>
    <s v="ENABLE"/>
    <x v="85"/>
    <n v="110.70027777773794"/>
    <b v="0"/>
    <s v="P617780"/>
    <s v="P617780"/>
    <e v="#N/A"/>
    <e v="#N/A"/>
    <s v="Downstream Structure"/>
    <x v="2"/>
    <n v="188298"/>
  </r>
  <r>
    <n v="532"/>
    <s v="Pole broke/rotted/on fire"/>
    <n v="214"/>
    <x v="86"/>
    <s v="Elevated"/>
    <x v="0"/>
    <s v="P617780"/>
    <x v="46"/>
    <x v="50"/>
    <e v="#N/A"/>
    <s v="OH"/>
    <s v="214-1122R"/>
    <s v="ENABLE"/>
    <x v="86"/>
    <n v="114.6799999998766"/>
    <b v="0"/>
    <s v="P617780"/>
    <s v="P617780"/>
    <e v="#N/A"/>
    <e v="#N/A"/>
    <s v="Downstream Structure"/>
    <x v="2"/>
    <n v="188298"/>
  </r>
  <r>
    <n v="532"/>
    <s v="Pole broke/rotted/on fire"/>
    <n v="214"/>
    <x v="87"/>
    <s v="Elevated"/>
    <x v="0"/>
    <s v="P617780"/>
    <x v="46"/>
    <x v="50"/>
    <e v="#N/A"/>
    <s v="OH"/>
    <s v="214-536R"/>
    <s v="ENABLE"/>
    <x v="87"/>
    <n v="110.69972222222714"/>
    <b v="0"/>
    <s v="P617780"/>
    <s v="P617780"/>
    <e v="#N/A"/>
    <e v="#N/A"/>
    <s v="Downstream Structure"/>
    <x v="2"/>
    <n v="188298"/>
  </r>
  <r>
    <n v="532"/>
    <s v="Pole broke/rotted/on fire"/>
    <n v="214"/>
    <x v="139"/>
    <s v="Elevated"/>
    <x v="0"/>
    <s v="P617776"/>
    <x v="47"/>
    <x v="51"/>
    <e v="#N/A"/>
    <s v="OH"/>
    <s v="214-536R"/>
    <s v="ENABLE"/>
    <x v="138"/>
    <n v="146.90222222224111"/>
    <b v="0"/>
    <e v="#N/A"/>
    <e v="#N/A"/>
    <e v="#N/A"/>
    <e v="#N/A"/>
    <s v="Upstream Fault"/>
    <x v="1"/>
    <n v="188799"/>
  </r>
  <r>
    <n v="532"/>
    <s v="Pole broke/rotted/on fire"/>
    <n v="214"/>
    <x v="140"/>
    <s v="Elevated"/>
    <x v="0"/>
    <s v="P617776"/>
    <x v="47"/>
    <x v="51"/>
    <e v="#N/A"/>
    <s v="OH"/>
    <s v="214-583R"/>
    <s v="ENABLE"/>
    <x v="139"/>
    <n v="74.165555555548053"/>
    <b v="0"/>
    <e v="#N/A"/>
    <e v="#N/A"/>
    <e v="#N/A"/>
    <e v="#N/A"/>
    <s v="Upstream Fault"/>
    <x v="1"/>
    <n v="188799"/>
  </r>
  <r>
    <n v="532"/>
    <s v="Pole broke/rotted/on fire"/>
    <n v="214"/>
    <x v="141"/>
    <s v="Elevated"/>
    <x v="0"/>
    <s v="P617776"/>
    <x v="47"/>
    <x v="51"/>
    <e v="#N/A"/>
    <s v="OH"/>
    <s v="214-613R"/>
    <s v="ENABLE"/>
    <x v="140"/>
    <n v="74.036388888896909"/>
    <b v="0"/>
    <e v="#N/A"/>
    <e v="#N/A"/>
    <e v="#N/A"/>
    <e v="#N/A"/>
    <s v="Upstream Fault"/>
    <x v="1"/>
    <n v="188799"/>
  </r>
  <r>
    <n v="532"/>
    <s v="Pole broke/rotted/on fire"/>
    <n v="217"/>
    <x v="142"/>
    <s v="Extreme"/>
    <x v="1"/>
    <s v="P319330"/>
    <x v="48"/>
    <x v="52"/>
    <e v="#N/A"/>
    <s v="OH"/>
    <s v="217-835R"/>
    <s v="ENABLE"/>
    <x v="141"/>
    <n v="72.813611111138016"/>
    <b v="0"/>
    <e v="#N/A"/>
    <e v="#N/A"/>
    <e v="#N/A"/>
    <e v="#N/A"/>
    <s v="Upstream Fault"/>
    <x v="1"/>
    <n v="137424"/>
  </r>
  <r>
    <n v="532"/>
    <s v="Pole broke/rotted/on fire"/>
    <n v="217"/>
    <x v="143"/>
    <s v="Extreme"/>
    <x v="1"/>
    <s v="P319330"/>
    <x v="48"/>
    <x v="52"/>
    <e v="#N/A"/>
    <s v="OH"/>
    <s v="217-25R"/>
    <s v="ENABLE"/>
    <x v="142"/>
    <n v="105.02416666672798"/>
    <b v="0"/>
    <e v="#N/A"/>
    <e v="#N/A"/>
    <e v="#N/A"/>
    <e v="#N/A"/>
    <s v="Upstream Fault"/>
    <x v="1"/>
    <n v="137424"/>
  </r>
  <r>
    <n v="532"/>
    <s v="Pole broke/rotted/on fire"/>
    <n v="233"/>
    <x v="144"/>
    <s v="Extreme"/>
    <x v="1"/>
    <s v="P614703"/>
    <x v="49"/>
    <x v="53"/>
    <e v="#N/A"/>
    <s v="OH"/>
    <s v="233-41R"/>
    <s v="ENABLE"/>
    <x v="143"/>
    <n v="152.85250000009546"/>
    <b v="0"/>
    <s v="P614703"/>
    <s v="P614703"/>
    <e v="#N/A"/>
    <e v="#N/A"/>
    <s v="Downstream Structure"/>
    <x v="2"/>
    <n v="137741"/>
  </r>
  <r>
    <n v="532"/>
    <s v="Pole broke/rotted/on fire"/>
    <n v="233"/>
    <x v="145"/>
    <s v="Elevated"/>
    <x v="1"/>
    <s v="P109159"/>
    <x v="50"/>
    <x v="54"/>
    <e v="#N/A"/>
    <s v="OH"/>
    <s v="233-41R"/>
    <s v="ENABLE"/>
    <x v="144"/>
    <n v="311.66500000009546"/>
    <b v="0"/>
    <s v="P109159"/>
    <s v="P109159"/>
    <e v="#N/A"/>
    <e v="#N/A"/>
    <s v="Downstream Structure"/>
    <x v="2"/>
    <n v="138163"/>
  </r>
  <r>
    <n v="532"/>
    <s v="Pole broke/rotted/on fire"/>
    <n v="233"/>
    <x v="146"/>
    <s v="Elevated"/>
    <x v="1"/>
    <s v="P109159"/>
    <x v="50"/>
    <x v="54"/>
    <e v="#N/A"/>
    <s v="OH"/>
    <s v="233-123R"/>
    <s v="ENABLE"/>
    <x v="145"/>
    <n v="288.36194444453577"/>
    <b v="0"/>
    <s v="P109159"/>
    <s v="P109159"/>
    <e v="#N/A"/>
    <e v="#N/A"/>
    <s v="Downstream Structure"/>
    <x v="2"/>
    <n v="138163"/>
  </r>
  <r>
    <n v="532"/>
    <s v="Pole broke/rotted/on fire"/>
    <n v="524"/>
    <x v="22"/>
    <s v="Elevated"/>
    <x v="0"/>
    <s v="P274763"/>
    <x v="51"/>
    <x v="55"/>
    <e v="#N/A"/>
    <s v="OH"/>
    <s v="524-50R"/>
    <s v="ENABLE"/>
    <x v="22"/>
    <n v="300.47666666668374"/>
    <b v="0"/>
    <s v="P274763"/>
    <s v="P274763"/>
    <e v="#N/A"/>
    <e v="#N/A"/>
    <s v="Downstream Structure"/>
    <x v="2"/>
    <n v="188854"/>
  </r>
  <r>
    <n v="532"/>
    <s v="Pole broke/rotted/on fire"/>
    <n v="524"/>
    <x v="30"/>
    <s v="Elevated"/>
    <x v="0"/>
    <s v="P274763"/>
    <x v="51"/>
    <x v="55"/>
    <e v="#N/A"/>
    <s v="OH"/>
    <s v="524-27R"/>
    <s v="ENABLE"/>
    <x v="30"/>
    <n v="117.80611111113103"/>
    <b v="0"/>
    <s v="P274763"/>
    <s v="P274763"/>
    <e v="#N/A"/>
    <e v="#N/A"/>
    <s v="Downstream Structure"/>
    <x v="2"/>
    <n v="188854"/>
  </r>
  <r>
    <n v="532"/>
    <s v="Pole broke/rotted/on fire"/>
    <n v="599"/>
    <x v="147"/>
    <s v="Extreme"/>
    <x v="1"/>
    <s v="P415996"/>
    <x v="52"/>
    <x v="56"/>
    <e v="#N/A"/>
    <s v="OH"/>
    <s v="599-19R"/>
    <s v="ENABLE"/>
    <x v="146"/>
    <n v="269.71361111121951"/>
    <b v="0"/>
    <s v="P415996"/>
    <s v="P415996"/>
    <e v="#N/A"/>
    <e v="#N/A"/>
    <s v="Downstream Structure"/>
    <x v="2"/>
    <n v="137515"/>
  </r>
  <r>
    <n v="532"/>
    <s v="Pole broke/rotted/on fire"/>
    <n v="1233"/>
    <x v="148"/>
    <s v="Extreme"/>
    <x v="0"/>
    <s v="P238984"/>
    <x v="53"/>
    <x v="57"/>
    <e v="#N/A"/>
    <s v="OH"/>
    <s v="1233-259R"/>
    <s v="ENABLE"/>
    <x v="147"/>
    <n v="60.665277777879965"/>
    <b v="0"/>
    <s v="P238984"/>
    <s v="P238984"/>
    <e v="#N/A"/>
    <e v="#N/A"/>
    <s v="Downstream Structure"/>
    <x v="2"/>
    <n v="137426"/>
  </r>
  <r>
    <n v="532"/>
    <s v="Pole broke/rotted/on fire"/>
    <n v="1233"/>
    <x v="149"/>
    <s v="Extreme"/>
    <x v="0"/>
    <s v="P238984"/>
    <x v="53"/>
    <x v="57"/>
    <e v="#N/A"/>
    <s v="OH"/>
    <s v="1233-252R"/>
    <s v="ENABLE"/>
    <x v="148"/>
    <n v="60.31444444443332"/>
    <b v="0"/>
    <s v="P238984"/>
    <s v="P238984"/>
    <e v="#N/A"/>
    <e v="#N/A"/>
    <s v="Downstream Structure"/>
    <x v="2"/>
    <n v="137426"/>
  </r>
  <r>
    <n v="534"/>
    <s v="Pothead failure"/>
    <n v="470"/>
    <x v="150"/>
    <s v="Extreme"/>
    <x v="0"/>
    <s v="P512669J"/>
    <x v="54"/>
    <x v="58"/>
    <e v="#N/A"/>
    <s v="OH"/>
    <s v="470-47R"/>
    <s v="ENABLE"/>
    <x v="149"/>
    <n v="153.14111111109378"/>
    <b v="0"/>
    <e v="#N/A"/>
    <e v="#N/A"/>
    <e v="#N/A"/>
    <e v="#N/A"/>
    <s v="Upstream Fault"/>
    <x v="1"/>
    <n v="163481"/>
  </r>
  <r>
    <n v="534"/>
    <s v="Pothead failure"/>
    <n v="908"/>
    <x v="151"/>
    <s v="Extreme"/>
    <x v="1"/>
    <s v="P233588"/>
    <x v="55"/>
    <x v="59"/>
    <e v="#N/A"/>
    <s v="OH"/>
    <s v="908-1236R"/>
    <s v="ENABLE"/>
    <x v="150"/>
    <n v="42.073611111030914"/>
    <b v="0"/>
    <s v="P233588"/>
    <s v="P233588"/>
    <e v="#N/A"/>
    <e v="#N/A"/>
    <s v="Downstream Structure"/>
    <x v="2"/>
    <n v="189311"/>
  </r>
  <r>
    <n v="534"/>
    <s v="Pothead failure"/>
    <n v="908"/>
    <x v="152"/>
    <s v="Extreme"/>
    <x v="1"/>
    <s v="P233588"/>
    <x v="55"/>
    <x v="59"/>
    <e v="#N/A"/>
    <s v="OH"/>
    <s v="908-1172R"/>
    <s v="ENABLE"/>
    <x v="151"/>
    <n v="42.036111111170612"/>
    <b v="0"/>
    <s v="P233588"/>
    <s v="P233588"/>
    <e v="#N/A"/>
    <e v="#N/A"/>
    <s v="Downstream Structure"/>
    <x v="2"/>
    <n v="189311"/>
  </r>
  <r>
    <n v="534"/>
    <s v="Pothead failure"/>
    <n v="908"/>
    <x v="153"/>
    <s v="Extreme"/>
    <x v="1"/>
    <s v="P233588"/>
    <x v="55"/>
    <x v="59"/>
    <e v="#N/A"/>
    <s v="OH"/>
    <s v="908-1201R"/>
    <s v="ENABLE"/>
    <x v="152"/>
    <n v="28.174444444477558"/>
    <b v="0"/>
    <s v="P233588"/>
    <s v="P233588"/>
    <e v="#N/A"/>
    <e v="#N/A"/>
    <s v="Downstream Structure"/>
    <x v="2"/>
    <n v="189311"/>
  </r>
  <r>
    <n v="536"/>
    <s v="Recloser/service restorer failure/contact"/>
    <n v="233"/>
    <x v="154"/>
    <s v="Elevated"/>
    <x v="1"/>
    <s v="233-123R"/>
    <x v="56"/>
    <x v="60"/>
    <e v="#N/A"/>
    <s v="OH"/>
    <s v="233-41R"/>
    <s v="ENABLE"/>
    <x v="153"/>
    <n v="13.928333333402406"/>
    <b v="0"/>
    <e v="#N/A"/>
    <e v="#N/A"/>
    <e v="#N/A"/>
    <s v="233-41R"/>
    <s v="Downstream Recloser"/>
    <x v="0"/>
    <n v="214500"/>
  </r>
  <r>
    <n v="536"/>
    <s v="Recloser/service restorer failure/contact"/>
    <n v="233"/>
    <x v="155"/>
    <s v="Elevated"/>
    <x v="1"/>
    <s v="233-123R"/>
    <x v="56"/>
    <x v="60"/>
    <e v="#N/A"/>
    <s v="OH"/>
    <s v="233-123R"/>
    <s v="ENABLE"/>
    <x v="154"/>
    <n v="13.433333333465271"/>
    <b v="1"/>
    <m/>
    <m/>
    <m/>
    <m/>
    <s v="Same Recloser"/>
    <x v="0"/>
    <n v="214500"/>
  </r>
  <r>
    <n v="612"/>
    <s v="SDG&amp;E crew error"/>
    <n v="442"/>
    <x v="132"/>
    <s v="Elevated"/>
    <x v="0"/>
    <s v="P478778J"/>
    <x v="57"/>
    <x v="61"/>
    <e v="#N/A"/>
    <s v="OH"/>
    <s v="442-16R"/>
    <s v="ENABLE"/>
    <x v="131"/>
    <n v="3381.5027777777868"/>
    <b v="0"/>
    <e v="#N/A"/>
    <e v="#N/A"/>
    <e v="#N/A"/>
    <e v="#N/A"/>
    <s v="Upstream Fault"/>
    <x v="1"/>
    <n v="212120"/>
  </r>
  <r>
    <n v="544"/>
    <s v="Switch faulted/mechanical"/>
    <n v="788"/>
    <x v="156"/>
    <s v="Extreme"/>
    <x v="2"/>
    <s v="788-34R"/>
    <x v="58"/>
    <x v="62"/>
    <e v="#N/A"/>
    <s v="OH"/>
    <s v="788-34R"/>
    <s v="ENABLE"/>
    <x v="155"/>
    <n v="33.334444444568362"/>
    <b v="1"/>
    <m/>
    <m/>
    <m/>
    <m/>
    <s v="Same Recloser"/>
    <x v="0"/>
    <n v="163351"/>
  </r>
  <r>
    <n v="550"/>
    <s v="Transformer (station) failure/contact"/>
    <n v="239"/>
    <x v="157"/>
    <s v="Elevated"/>
    <x v="1"/>
    <s v="D137730"/>
    <x v="59"/>
    <x v="63"/>
    <e v="#N/A"/>
    <s v="UG"/>
    <s v="239-2144R"/>
    <s v="ENABLE"/>
    <x v="156"/>
    <n v="133.283888889011"/>
    <b v="0"/>
    <e v="#N/A"/>
    <s v="D137730"/>
    <e v="#N/A"/>
    <e v="#N/A"/>
    <s v="Downstream Structure"/>
    <x v="2"/>
    <n v="214625"/>
  </r>
  <r>
    <n v="550"/>
    <s v="Transformer faulted/mechanical"/>
    <n v="78"/>
    <x v="158"/>
    <s v="Elevated"/>
    <x v="0"/>
    <n v="1458"/>
    <x v="60"/>
    <x v="64"/>
    <e v="#N/A"/>
    <s v="OH"/>
    <s v="78-26R"/>
    <s v="ENABLE"/>
    <x v="157"/>
    <n v="66.199722222285345"/>
    <b v="0"/>
    <e v="#N/A"/>
    <e v="#N/A"/>
    <e v="#N/A"/>
    <e v="#N/A"/>
    <s v="Recloser detected a fault and CB operated"/>
    <x v="0"/>
    <n v="141084"/>
  </r>
  <r>
    <n v="550"/>
    <s v="Transformer faulted/mechanical"/>
    <n v="235"/>
    <x v="159"/>
    <s v="Elevated"/>
    <x v="1"/>
    <s v="235-897R"/>
    <x v="61"/>
    <x v="65"/>
    <e v="#N/A"/>
    <s v="OH"/>
    <s v="235-899R"/>
    <s v="ENABLE"/>
    <x v="158"/>
    <n v="154.08194444450783"/>
    <b v="0"/>
    <e v="#N/A"/>
    <e v="#N/A"/>
    <s v="235-897R"/>
    <s v="235-897R"/>
    <s v="Downstream Recloser"/>
    <x v="0"/>
    <n v="163806"/>
  </r>
  <r>
    <n v="550"/>
    <s v="Transformer faulted/mechanical"/>
    <n v="235"/>
    <x v="160"/>
    <s v="Elevated"/>
    <x v="1"/>
    <s v="235-897R"/>
    <x v="61"/>
    <x v="65"/>
    <e v="#N/A"/>
    <s v="OH"/>
    <s v="235-897R"/>
    <s v="ENABLE"/>
    <x v="159"/>
    <n v="148.33527777768904"/>
    <b v="1"/>
    <m/>
    <m/>
    <m/>
    <m/>
    <s v="Same Recloser"/>
    <x v="0"/>
    <n v="163806"/>
  </r>
  <r>
    <n v="550"/>
    <s v="Transformer faulted/mechanical"/>
    <n v="445"/>
    <x v="161"/>
    <s v="Extreme"/>
    <x v="1"/>
    <s v="445-23R"/>
    <x v="62"/>
    <x v="66"/>
    <e v="#N/A"/>
    <s v="OH"/>
    <s v="445-23R"/>
    <s v="ENABLE"/>
    <x v="160"/>
    <n v="8.9408333332976326"/>
    <b v="1"/>
    <m/>
    <m/>
    <m/>
    <m/>
    <s v="Same Recloser"/>
    <x v="0"/>
    <n v="130417"/>
  </r>
  <r>
    <n v="550"/>
    <s v="Transformer faulted/mechanical"/>
    <n v="470"/>
    <x v="162"/>
    <s v="Extreme"/>
    <x v="2"/>
    <s v="Z16604"/>
    <x v="63"/>
    <x v="67"/>
    <e v="#N/A"/>
    <s v="OH"/>
    <s v="470-47R"/>
    <s v="ENABLE"/>
    <x v="161"/>
    <n v="35.898333333316259"/>
    <b v="0"/>
    <e v="#N/A"/>
    <e v="#N/A"/>
    <e v="#N/A"/>
    <e v="#N/A"/>
    <s v="Upstream Fault"/>
    <x v="1"/>
    <n v="187383"/>
  </r>
  <r>
    <n v="550"/>
    <s v="Transformer faulted/mechanical"/>
    <n v="859"/>
    <x v="163"/>
    <s v="Extreme"/>
    <x v="1"/>
    <s v="859-42R"/>
    <x v="64"/>
    <x v="68"/>
    <e v="#N/A"/>
    <s v="OH"/>
    <s v="859-42R"/>
    <s v="ENABLE"/>
    <x v="162"/>
    <n v="36.444999999948777"/>
    <b v="1"/>
    <m/>
    <m/>
    <m/>
    <m/>
    <s v="Same Recloser"/>
    <x v="0"/>
    <n v="163361"/>
  </r>
  <r>
    <n v="550"/>
    <s v="Transformer faulted/mechanical"/>
    <n v="971"/>
    <x v="164"/>
    <s v="Extreme"/>
    <x v="0"/>
    <s v="P714076"/>
    <x v="65"/>
    <x v="69"/>
    <e v="#N/A"/>
    <s v="OH"/>
    <s v="971-29R"/>
    <s v="ENABLE"/>
    <x v="163"/>
    <n v="300.31666666665114"/>
    <b v="0"/>
    <e v="#N/A"/>
    <e v="#N/A"/>
    <e v="#N/A"/>
    <e v="#N/A"/>
    <s v="Upstream Fault"/>
    <x v="1"/>
    <n v="189097"/>
  </r>
  <r>
    <n v="550"/>
    <s v="Transformer faulted/mechanical"/>
    <n v="971"/>
    <x v="165"/>
    <s v="Extreme"/>
    <x v="0"/>
    <s v="P714076"/>
    <x v="65"/>
    <x v="69"/>
    <e v="#N/A"/>
    <s v="OH"/>
    <s v="971-379R"/>
    <s v="ENABLE"/>
    <x v="164"/>
    <n v="161.06916666665347"/>
    <b v="0"/>
    <e v="#N/A"/>
    <e v="#N/A"/>
    <e v="#N/A"/>
    <e v="#N/A"/>
    <s v="Upstream Fault"/>
    <x v="1"/>
    <n v="189097"/>
  </r>
  <r>
    <n v="550"/>
    <s v="Transformer faulted/mechanical"/>
    <n v="1215"/>
    <x v="166"/>
    <s v="Extreme"/>
    <x v="1"/>
    <s v="445-23R"/>
    <x v="62"/>
    <x v="66"/>
    <e v="#N/A"/>
    <s v="OH"/>
    <s v="1215-10R"/>
    <s v="ENABLE"/>
    <x v="165"/>
    <n v="9.8544444444123656"/>
    <b v="0"/>
    <e v="#N/A"/>
    <e v="#N/A"/>
    <e v="#N/A"/>
    <e v="#N/A"/>
    <s v="Upstream Fault"/>
    <x v="1"/>
    <n v="130417"/>
  </r>
  <r>
    <n v="550"/>
    <s v="Transformer faulted/mechanical"/>
    <n v="1215"/>
    <x v="167"/>
    <s v="Extreme"/>
    <x v="1"/>
    <s v="445-23R"/>
    <x v="62"/>
    <x v="66"/>
    <e v="#N/A"/>
    <s v="OH"/>
    <s v="1215-12R"/>
    <s v="ENABLE"/>
    <x v="166"/>
    <n v="9.7941666666883975"/>
    <b v="0"/>
    <e v="#N/A"/>
    <e v="#N/A"/>
    <e v="#N/A"/>
    <e v="#N/A"/>
    <s v="Upstream Fault"/>
    <x v="1"/>
    <n v="130417"/>
  </r>
  <r>
    <n v="318"/>
    <s v="Tree contact due to growth/encroachment"/>
    <n v="75"/>
    <x v="168"/>
    <s v="Elevated"/>
    <x v="0"/>
    <s v="75-32R"/>
    <x v="66"/>
    <x v="70"/>
    <e v="#N/A"/>
    <s v="OH"/>
    <s v="75-996R"/>
    <s v="ENABLE"/>
    <x v="167"/>
    <n v="134.4111111110542"/>
    <b v="0"/>
    <e v="#N/A"/>
    <e v="#N/A"/>
    <e v="#N/A"/>
    <s v="75-32R"/>
    <s v="Downstream Recloser"/>
    <x v="0"/>
    <n v="214281"/>
  </r>
  <r>
    <n v="318"/>
    <s v="Tree contact due to growth/encroachment"/>
    <n v="75"/>
    <x v="169"/>
    <s v="Elevated"/>
    <x v="0"/>
    <s v="75-32R"/>
    <x v="66"/>
    <x v="70"/>
    <e v="#N/A"/>
    <s v="OH"/>
    <s v="75-32R"/>
    <s v="ENABLE"/>
    <x v="168"/>
    <n v="42.011111111263745"/>
    <b v="1"/>
    <m/>
    <m/>
    <m/>
    <m/>
    <s v="Same Recloser"/>
    <x v="0"/>
    <n v="214281"/>
  </r>
  <r>
    <n v="318"/>
    <s v="Tree contact due to growth/encroachment"/>
    <n v="75"/>
    <x v="170"/>
    <s v="Elevated"/>
    <x v="0"/>
    <s v="75-32R"/>
    <x v="66"/>
    <x v="70"/>
    <e v="#N/A"/>
    <s v="OH"/>
    <s v="75-1589R"/>
    <s v="ENABLE"/>
    <x v="169"/>
    <n v="16.511111111089122"/>
    <b v="0"/>
    <e v="#N/A"/>
    <e v="#N/A"/>
    <e v="#N/A"/>
    <s v="75-32R"/>
    <s v="Downstream Recloser"/>
    <x v="0"/>
    <n v="214281"/>
  </r>
  <r>
    <n v="420"/>
    <s v="Tree contact due to storm/high wind"/>
    <n v="236"/>
    <x v="171"/>
    <s v="Extreme"/>
    <x v="1"/>
    <s v="P117488"/>
    <x v="67"/>
    <x v="71"/>
    <e v="#N/A"/>
    <s v="OH"/>
    <s v="236-38R"/>
    <s v="ENABLE"/>
    <x v="170"/>
    <n v="154.13111111114267"/>
    <b v="0"/>
    <s v="P117488"/>
    <s v="P117488"/>
    <e v="#N/A"/>
    <e v="#N/A"/>
    <s v="Downstream Structure"/>
    <x v="2"/>
    <n v="163463"/>
  </r>
  <r>
    <n v="420"/>
    <s v="Tree contact due to storm/high wind"/>
    <n v="236"/>
    <x v="172"/>
    <s v="Extreme"/>
    <x v="1"/>
    <s v="P117488"/>
    <x v="67"/>
    <x v="71"/>
    <e v="#N/A"/>
    <s v="OH"/>
    <s v="236-10R"/>
    <s v="ENABLE"/>
    <x v="171"/>
    <n v="58.887222222110722"/>
    <b v="0"/>
    <s v="P117488"/>
    <s v="P117488"/>
    <e v="#N/A"/>
    <e v="#N/A"/>
    <s v="Downstream Structure"/>
    <x v="2"/>
    <n v="163463"/>
  </r>
  <r>
    <n v="420"/>
    <s v="Tree contact due to storm/high wind"/>
    <n v="972"/>
    <x v="173"/>
    <s v="Extreme"/>
    <x v="1"/>
    <s v="972-32R"/>
    <x v="68"/>
    <x v="72"/>
    <e v="#N/A"/>
    <s v="OH"/>
    <s v="972-32R"/>
    <s v="ENABLE"/>
    <x v="172"/>
    <n v="36.819166666769888"/>
    <b v="1"/>
    <m/>
    <m/>
    <m/>
    <m/>
    <s v="Same Recloser"/>
    <x v="0"/>
    <n v="163325"/>
  </r>
  <r>
    <n v="420"/>
    <s v="Tree contact due to storm/high wind"/>
    <n v="972"/>
    <x v="174"/>
    <s v="Extreme"/>
    <x v="1"/>
    <s v="972-32R"/>
    <x v="68"/>
    <x v="72"/>
    <e v="#N/A"/>
    <s v="OH"/>
    <s v="972-26R"/>
    <s v="ENABLE"/>
    <x v="173"/>
    <n v="32.236944444535766"/>
    <b v="0"/>
    <e v="#N/A"/>
    <e v="#N/A"/>
    <s v="972-32R"/>
    <s v="972-26R"/>
    <s v="Downstream Recloser"/>
    <x v="0"/>
    <n v="163325"/>
  </r>
  <r>
    <n v="420"/>
    <s v="Tree contact due to storm/high wind"/>
    <n v="1001"/>
    <x v="175"/>
    <s v="Extreme"/>
    <x v="2"/>
    <s v="1001-1140R"/>
    <x v="69"/>
    <x v="73"/>
    <e v="#N/A"/>
    <s v="OH"/>
    <s v="1001-1130R"/>
    <s v="ENABLE"/>
    <x v="174"/>
    <n v="5.5650000001187436"/>
    <b v="0"/>
    <e v="#N/A"/>
    <e v="#N/A"/>
    <s v="1001-1140R"/>
    <s v="1001-1130R"/>
    <s v="Downstream Recloser"/>
    <x v="0"/>
    <n v="163393"/>
  </r>
  <r>
    <n v="420"/>
    <s v="Tree contact due to storm/high wind"/>
    <n v="1001"/>
    <x v="176"/>
    <s v="Extreme"/>
    <x v="2"/>
    <s v="1001-1140R"/>
    <x v="69"/>
    <x v="73"/>
    <e v="#N/A"/>
    <s v="OH"/>
    <s v="1001-1140R"/>
    <s v="ENABLE"/>
    <x v="175"/>
    <n v="5.5455555556691252"/>
    <b v="1"/>
    <m/>
    <m/>
    <m/>
    <m/>
    <s v="Same Recloser"/>
    <x v="0"/>
    <n v="163393"/>
  </r>
  <r>
    <n v="322"/>
    <s v="Tree fell on line"/>
    <n v="307"/>
    <x v="177"/>
    <s v="Elevated"/>
    <x v="2"/>
    <s v="307-234R"/>
    <x v="70"/>
    <x v="74"/>
    <e v="#N/A"/>
    <s v="OH"/>
    <s v="307-234R"/>
    <s v="ENABLE"/>
    <x v="176"/>
    <n v="18.250833333295304"/>
    <b v="1"/>
    <m/>
    <m/>
    <m/>
    <m/>
    <s v="Same Recloser"/>
    <x v="0"/>
    <n v="188539"/>
  </r>
  <r>
    <n v="322"/>
    <s v="Tree fell on line"/>
    <n v="1166"/>
    <x v="178"/>
    <s v="Elevated"/>
    <x v="0"/>
    <s v="Z272890"/>
    <x v="71"/>
    <x v="75"/>
    <e v="#N/A"/>
    <s v="OH"/>
    <s v="1166-18R"/>
    <s v="ENABLE"/>
    <x v="177"/>
    <n v="44.243611111189239"/>
    <b v="0"/>
    <s v="Z272890"/>
    <s v="Z272890"/>
    <e v="#N/A"/>
    <e v="#N/A"/>
    <s v="Downstream Structure"/>
    <x v="2"/>
    <n v="186894"/>
  </r>
  <r>
    <n v="426"/>
    <s v="Tree fell on line due to storm/wind"/>
    <n v="236"/>
    <x v="179"/>
    <s v="Extreme"/>
    <x v="1"/>
    <s v="P312345"/>
    <x v="72"/>
    <x v="76"/>
    <e v="#N/A"/>
    <s v="OH"/>
    <s v="236-38R"/>
    <s v="ENABLE"/>
    <x v="178"/>
    <n v="605.16194444446592"/>
    <b v="0"/>
    <e v="#N/A"/>
    <e v="#N/A"/>
    <e v="#N/A"/>
    <e v="#N/A"/>
    <s v="Upstream Fault"/>
    <x v="1"/>
    <n v="137542"/>
  </r>
  <r>
    <n v="426"/>
    <s v="Tree fell on line due to storm/wind"/>
    <n v="305"/>
    <x v="180"/>
    <s v="Extreme"/>
    <x v="2"/>
    <s v="305-32R"/>
    <x v="73"/>
    <x v="77"/>
    <e v="#N/A"/>
    <s v="OH"/>
    <s v="305-32R"/>
    <s v="ENABLE"/>
    <x v="179"/>
    <n v="68.956666666665114"/>
    <b v="1"/>
    <m/>
    <m/>
    <m/>
    <m/>
    <s v="Same Recloser"/>
    <x v="0"/>
    <n v="163412"/>
  </r>
  <r>
    <n v="426"/>
    <s v="Tree fell on line due to storm/wind"/>
    <n v="305"/>
    <x v="181"/>
    <s v="Extreme"/>
    <x v="2"/>
    <s v="305-32R"/>
    <x v="73"/>
    <x v="77"/>
    <e v="#N/A"/>
    <s v="OH"/>
    <s v="305-35R"/>
    <s v="ENABLE"/>
    <x v="180"/>
    <n v="68.937777777726296"/>
    <b v="0"/>
    <e v="#N/A"/>
    <e v="#N/A"/>
    <s v="305-32R"/>
    <s v="305-32R"/>
    <s v="Downstream Recloser"/>
    <x v="0"/>
    <n v="163412"/>
  </r>
  <r>
    <n v="100"/>
    <s v="Undetermined"/>
    <n v="176"/>
    <x v="182"/>
    <s v="Elevated"/>
    <x v="1"/>
    <s v="P316966"/>
    <x v="74"/>
    <x v="78"/>
    <e v="#N/A"/>
    <s v="OH"/>
    <s v="176-26R"/>
    <s v="ENABLE"/>
    <x v="181"/>
    <n v="38.021944444393739"/>
    <b v="0"/>
    <e v="#N/A"/>
    <e v="#N/A"/>
    <e v="#N/A"/>
    <e v="#N/A"/>
    <s v="Upstream Fault"/>
    <x v="1"/>
    <n v="141092"/>
  </r>
  <r>
    <n v="100"/>
    <s v="Undetermined"/>
    <n v="176"/>
    <x v="182"/>
    <s v="Elevated"/>
    <x v="0"/>
    <s v="176-26R"/>
    <x v="75"/>
    <x v="79"/>
    <e v="#N/A"/>
    <s v="OH"/>
    <s v="176-26R"/>
    <s v="ENABLE"/>
    <x v="181"/>
    <n v="38.021944444393739"/>
    <b v="1"/>
    <m/>
    <m/>
    <m/>
    <m/>
    <s v="Same Recloser"/>
    <x v="0"/>
    <n v="141091"/>
  </r>
  <r>
    <n v="100"/>
    <s v="Undetermined"/>
    <n v="198"/>
    <x v="183"/>
    <s v="Normal"/>
    <x v="2"/>
    <s v="P138697"/>
    <x v="76"/>
    <x v="80"/>
    <e v="#N/A"/>
    <s v="UG"/>
    <s v="198-37R"/>
    <s v="ENABLE"/>
    <x v="182"/>
    <n v="54.369722222210839"/>
    <b v="0"/>
    <s v="P138697"/>
    <s v="P138697"/>
    <e v="#N/A"/>
    <e v="#N/A"/>
    <s v="Downstream Structure"/>
    <x v="2"/>
    <n v="188058"/>
  </r>
  <r>
    <n v="100"/>
    <s v="Undetermined"/>
    <n v="206"/>
    <x v="184"/>
    <s v="Elevated"/>
    <x v="2"/>
    <s v="206-953R"/>
    <x v="77"/>
    <x v="81"/>
    <e v="#N/A"/>
    <s v="OH"/>
    <s v="206-953R"/>
    <s v="ENABLE"/>
    <x v="183"/>
    <n v="2.3980555555899628"/>
    <b v="1"/>
    <m/>
    <m/>
    <m/>
    <m/>
    <s v="Same Recloser"/>
    <x v="0"/>
    <n v="188394"/>
  </r>
  <r>
    <n v="100"/>
    <s v="Undetermined"/>
    <n v="211"/>
    <x v="185"/>
    <s v="Elevated"/>
    <x v="1"/>
    <s v="P312016"/>
    <x v="78"/>
    <x v="82"/>
    <e v="#N/A"/>
    <s v="OH"/>
    <s v="211-279R"/>
    <s v="ENABLE"/>
    <x v="184"/>
    <n v="83.972222222189885"/>
    <b v="0"/>
    <e v="#N/A"/>
    <s v="P312016"/>
    <e v="#N/A"/>
    <e v="#N/A"/>
    <s v="Downstream Structure"/>
    <x v="2"/>
    <n v="221901"/>
  </r>
  <r>
    <n v="100"/>
    <s v="Undetermined"/>
    <n v="211"/>
    <x v="186"/>
    <s v="Elevated"/>
    <x v="1"/>
    <s v="P312016"/>
    <x v="78"/>
    <x v="82"/>
    <e v="#N/A"/>
    <s v="OH"/>
    <s v="211-280R"/>
    <s v="ENABLE"/>
    <x v="185"/>
    <n v="84.043611111002974"/>
    <b v="0"/>
    <e v="#N/A"/>
    <s v="P312016"/>
    <e v="#N/A"/>
    <e v="#N/A"/>
    <s v="Downstream Structure"/>
    <x v="2"/>
    <n v="221901"/>
  </r>
  <r>
    <n v="100"/>
    <s v="Undetermined"/>
    <n v="217"/>
    <x v="187"/>
    <s v="Extreme"/>
    <x v="1"/>
    <s v="217-835R"/>
    <x v="79"/>
    <x v="83"/>
    <e v="#N/A"/>
    <s v="OH"/>
    <s v="217-835R"/>
    <s v="ENABLE"/>
    <x v="186"/>
    <n v="58.00222222233424"/>
    <b v="1"/>
    <m/>
    <m/>
    <m/>
    <m/>
    <s v="Same Recloser"/>
    <x v="0"/>
    <n v="134614"/>
  </r>
  <r>
    <n v="100"/>
    <s v="Undetermined"/>
    <n v="217"/>
    <x v="188"/>
    <s v="Elevated"/>
    <x v="1"/>
    <s v="217-972R"/>
    <x v="80"/>
    <x v="84"/>
    <e v="#N/A"/>
    <s v="OH"/>
    <s v="217-983R"/>
    <s v="ENABLE"/>
    <x v="187"/>
    <n v="16.388888888934162"/>
    <b v="0"/>
    <e v="#N/A"/>
    <e v="#N/A"/>
    <e v="#N/A"/>
    <s v="217-837R"/>
    <s v="Downstream Recloser"/>
    <x v="0"/>
    <n v="216362"/>
  </r>
  <r>
    <n v="100"/>
    <s v="Undetermined"/>
    <n v="217"/>
    <x v="189"/>
    <s v="Elevated"/>
    <x v="1"/>
    <s v="217-972R"/>
    <x v="80"/>
    <x v="84"/>
    <e v="#N/A"/>
    <s v="OH"/>
    <s v="217-835R"/>
    <s v="ENABLE"/>
    <x v="188"/>
    <n v="16.372222222213168"/>
    <b v="0"/>
    <e v="#N/A"/>
    <e v="#N/A"/>
    <e v="#N/A"/>
    <s v="217-837R"/>
    <s v="Downstream Recloser"/>
    <x v="0"/>
    <n v="216362"/>
  </r>
  <r>
    <n v="100"/>
    <s v="Undetermined"/>
    <n v="217"/>
    <x v="189"/>
    <s v="Elevated"/>
    <x v="1"/>
    <s v="217-972R"/>
    <x v="80"/>
    <x v="84"/>
    <e v="#N/A"/>
    <s v="OH"/>
    <s v="217-837R"/>
    <s v="ENABLE"/>
    <x v="189"/>
    <n v="16.444444444554392"/>
    <b v="0"/>
    <e v="#N/A"/>
    <e v="#N/A"/>
    <e v="#N/A"/>
    <s v="217-837R"/>
    <s v="Downstream Recloser"/>
    <x v="0"/>
    <n v="216362"/>
  </r>
  <r>
    <n v="100"/>
    <s v="Undetermined"/>
    <n v="217"/>
    <x v="190"/>
    <s v="Elevated"/>
    <x v="1"/>
    <s v="217-972R"/>
    <x v="80"/>
    <x v="84"/>
    <e v="#N/A"/>
    <s v="OH"/>
    <s v="217-972R"/>
    <s v="ENABLE"/>
    <x v="190"/>
    <n v="14.561111111019272"/>
    <b v="1"/>
    <m/>
    <m/>
    <m/>
    <m/>
    <s v="Same Recloser"/>
    <x v="0"/>
    <n v="216362"/>
  </r>
  <r>
    <n v="100"/>
    <s v="Undetermined"/>
    <n v="221"/>
    <x v="191"/>
    <s v="Elevated"/>
    <x v="0"/>
    <s v="221-31R"/>
    <x v="81"/>
    <x v="85"/>
    <e v="#N/A"/>
    <s v="OH"/>
    <s v="221-344R"/>
    <s v="ENABLE"/>
    <x v="191"/>
    <n v="57.155555555596948"/>
    <b v="0"/>
    <e v="#N/A"/>
    <e v="#N/A"/>
    <s v="221-31R"/>
    <s v="221-31R"/>
    <s v="Downstream Recloser"/>
    <x v="0"/>
    <n v="188270"/>
  </r>
  <r>
    <n v="100"/>
    <s v="Undetermined"/>
    <n v="221"/>
    <x v="192"/>
    <s v="Elevated"/>
    <x v="0"/>
    <s v="221-31R"/>
    <x v="81"/>
    <x v="85"/>
    <e v="#N/A"/>
    <s v="OH"/>
    <s v="221-19R"/>
    <s v="ENABLE"/>
    <x v="192"/>
    <n v="57.224444444524124"/>
    <b v="0"/>
    <e v="#N/A"/>
    <e v="#N/A"/>
    <s v="221-31R"/>
    <s v="221-31R"/>
    <s v="Downstream Recloser"/>
    <x v="0"/>
    <n v="188270"/>
  </r>
  <r>
    <n v="100"/>
    <s v="Undetermined"/>
    <n v="221"/>
    <x v="193"/>
    <s v="Elevated"/>
    <x v="0"/>
    <s v="221-31R"/>
    <x v="81"/>
    <x v="85"/>
    <e v="#N/A"/>
    <s v="OH"/>
    <s v="221-31R"/>
    <s v="ENABLE"/>
    <x v="193"/>
    <n v="45.297500000044238"/>
    <b v="1"/>
    <m/>
    <m/>
    <m/>
    <m/>
    <s v="Same Recloser"/>
    <x v="0"/>
    <n v="188270"/>
  </r>
  <r>
    <n v="100"/>
    <s v="Undetermined"/>
    <n v="222"/>
    <x v="194"/>
    <s v="Elevated"/>
    <x v="0"/>
    <s v="P619905"/>
    <x v="82"/>
    <x v="86"/>
    <e v="#N/A"/>
    <s v="UG"/>
    <s v="222-1433R"/>
    <s v="ENABLE"/>
    <x v="194"/>
    <n v="527.61277777771465"/>
    <b v="0"/>
    <s v="P619905"/>
    <s v="P619905"/>
    <e v="#N/A"/>
    <e v="#N/A"/>
    <s v="Downstream Structure"/>
    <x v="2"/>
    <n v="138963"/>
  </r>
  <r>
    <n v="100"/>
    <s v="Undetermined"/>
    <n v="222"/>
    <x v="195"/>
    <s v="Elevated"/>
    <x v="0"/>
    <s v="P619905"/>
    <x v="82"/>
    <x v="86"/>
    <e v="#N/A"/>
    <s v="UG"/>
    <s v="222-1441R"/>
    <s v="ENABLE"/>
    <x v="195"/>
    <n v="527.60833333327901"/>
    <b v="0"/>
    <s v="P619905"/>
    <s v="P619905"/>
    <e v="#N/A"/>
    <e v="#N/A"/>
    <s v="Downstream Structure"/>
    <x v="2"/>
    <n v="138963"/>
  </r>
  <r>
    <n v="100"/>
    <s v="Undetermined"/>
    <n v="222"/>
    <x v="196"/>
    <s v="Elevated"/>
    <x v="0"/>
    <s v="P619905"/>
    <x v="82"/>
    <x v="86"/>
    <e v="#N/A"/>
    <s v="UG"/>
    <s v="222-7R"/>
    <s v="ENABLE"/>
    <x v="196"/>
    <n v="527.64638888882473"/>
    <b v="0"/>
    <s v="P619905"/>
    <s v="P619905"/>
    <e v="#N/A"/>
    <e v="#N/A"/>
    <s v="Downstream Structure"/>
    <x v="2"/>
    <n v="138963"/>
  </r>
  <r>
    <n v="100"/>
    <s v="Undetermined"/>
    <n v="222"/>
    <x v="197"/>
    <s v="Elevated"/>
    <x v="0"/>
    <s v="P619905"/>
    <x v="82"/>
    <x v="86"/>
    <e v="#N/A"/>
    <s v="UG"/>
    <s v="222-1364R"/>
    <s v="ENABLE"/>
    <x v="197"/>
    <n v="377.35833333333721"/>
    <b v="0"/>
    <s v="P619905"/>
    <s v="P619905"/>
    <e v="#N/A"/>
    <e v="#N/A"/>
    <s v="Downstream Structure"/>
    <x v="2"/>
    <n v="138963"/>
  </r>
  <r>
    <n v="100"/>
    <s v="Undetermined"/>
    <n v="222"/>
    <x v="198"/>
    <s v="Elevated"/>
    <x v="0"/>
    <s v="P619905"/>
    <x v="82"/>
    <x v="86"/>
    <e v="#N/A"/>
    <s v="UG"/>
    <s v="222-1401R"/>
    <s v="ENABLE"/>
    <x v="198"/>
    <n v="312.99694444437046"/>
    <b v="0"/>
    <s v="P619905"/>
    <s v="P619905"/>
    <e v="#N/A"/>
    <e v="#N/A"/>
    <s v="Downstream Structure"/>
    <x v="2"/>
    <n v="138963"/>
  </r>
  <r>
    <n v="100"/>
    <s v="Undetermined"/>
    <n v="222"/>
    <x v="199"/>
    <s v="Elevated"/>
    <x v="0"/>
    <s v="P619905"/>
    <x v="82"/>
    <x v="86"/>
    <e v="#N/A"/>
    <s v="UG"/>
    <s v="222-1370R"/>
    <s v="ENABLE"/>
    <x v="199"/>
    <n v="312.9922222220921"/>
    <b v="0"/>
    <s v="P619905"/>
    <s v="P619905"/>
    <e v="#N/A"/>
    <e v="#N/A"/>
    <s v="Downstream Structure"/>
    <x v="2"/>
    <n v="138963"/>
  </r>
  <r>
    <n v="100"/>
    <s v="Undetermined"/>
    <n v="236"/>
    <x v="200"/>
    <s v="Elevated"/>
    <x v="1"/>
    <s v="236-10R"/>
    <x v="83"/>
    <x v="87"/>
    <e v="#N/A"/>
    <s v="OH"/>
    <s v="236-10R"/>
    <s v="ENABLE"/>
    <x v="200"/>
    <n v="1771.9852777777123"/>
    <b v="1"/>
    <m/>
    <m/>
    <m/>
    <m/>
    <s v="Same Recloser"/>
    <x v="0"/>
    <n v="79127"/>
  </r>
  <r>
    <n v="100"/>
    <s v="Undetermined"/>
    <n v="236"/>
    <x v="200"/>
    <s v="Elevated"/>
    <x v="1"/>
    <s v="236-10R"/>
    <x v="84"/>
    <x v="87"/>
    <e v="#N/A"/>
    <s v="OH"/>
    <s v="236-10R"/>
    <s v="ENABLE"/>
    <x v="200"/>
    <n v="1771.9852777777123"/>
    <b v="1"/>
    <m/>
    <m/>
    <m/>
    <m/>
    <s v="Same Recloser"/>
    <x v="0"/>
    <n v="79127"/>
  </r>
  <r>
    <n v="100"/>
    <s v="Undetermined"/>
    <n v="236"/>
    <x v="200"/>
    <s v="Elevated"/>
    <x v="1"/>
    <s v="236-10R"/>
    <x v="85"/>
    <x v="87"/>
    <e v="#N/A"/>
    <s v="OH"/>
    <s v="236-10R"/>
    <s v="ENABLE"/>
    <x v="200"/>
    <n v="1771.9852777777123"/>
    <b v="1"/>
    <m/>
    <m/>
    <m/>
    <m/>
    <s v="Same Recloser"/>
    <x v="0"/>
    <n v="79127"/>
  </r>
  <r>
    <n v="100"/>
    <s v="Undetermined"/>
    <n v="237"/>
    <x v="48"/>
    <s v="Extreme"/>
    <x v="0"/>
    <s v="P317990"/>
    <x v="86"/>
    <x v="88"/>
    <e v="#N/A"/>
    <s v="OH"/>
    <s v="237-2R"/>
    <s v="ENABLE"/>
    <x v="48"/>
    <n v="27.308055555447936"/>
    <b v="0"/>
    <s v="P317990"/>
    <s v="P317990"/>
    <e v="#N/A"/>
    <e v="#N/A"/>
    <s v="Downstream Structure"/>
    <x v="2"/>
    <n v="153845"/>
  </r>
  <r>
    <n v="100"/>
    <s v="Undetermined"/>
    <n v="239"/>
    <x v="201"/>
    <s v="Elevated"/>
    <x v="0"/>
    <s v="239-89R"/>
    <x v="87"/>
    <x v="89"/>
    <e v="#N/A"/>
    <s v="OH"/>
    <s v="239-2144R"/>
    <s v="ENABLE"/>
    <x v="201"/>
    <n v="161.13916666660225"/>
    <b v="0"/>
    <e v="#N/A"/>
    <e v="#N/A"/>
    <e v="#N/A"/>
    <s v="239-89R"/>
    <s v="Downstream Recloser"/>
    <x v="0"/>
    <n v="222143"/>
  </r>
  <r>
    <n v="100"/>
    <s v="Undetermined"/>
    <n v="239"/>
    <x v="202"/>
    <s v="Elevated"/>
    <x v="0"/>
    <s v="239-89R"/>
    <x v="87"/>
    <x v="89"/>
    <e v="#N/A"/>
    <s v="OH"/>
    <s v="239-89R"/>
    <s v="ENABLE"/>
    <x v="202"/>
    <n v="70.788888888841029"/>
    <b v="1"/>
    <m/>
    <m/>
    <m/>
    <m/>
    <s v="Same Recloser"/>
    <x v="0"/>
    <n v="222143"/>
  </r>
  <r>
    <n v="100"/>
    <s v="Undetermined"/>
    <n v="243"/>
    <x v="203"/>
    <s v="Elevated"/>
    <x v="2"/>
    <s v="243-14R"/>
    <x v="88"/>
    <x v="90"/>
    <e v="#N/A"/>
    <s v="OH"/>
    <s v="243-14R"/>
    <s v="ENABLE"/>
    <x v="203"/>
    <n v="39.9722222223063"/>
    <b v="1"/>
    <m/>
    <m/>
    <m/>
    <m/>
    <s v="Same Recloser"/>
    <x v="0"/>
    <n v="216483"/>
  </r>
  <r>
    <n v="100"/>
    <s v="Undetermined"/>
    <n v="350"/>
    <x v="204"/>
    <s v="Elevated"/>
    <x v="1"/>
    <s v="350-33R"/>
    <x v="89"/>
    <x v="91"/>
    <e v="#N/A"/>
    <s v="OH"/>
    <s v="350-41R"/>
    <s v="ENABLE"/>
    <x v="204"/>
    <n v="7.2913888888433576"/>
    <b v="0"/>
    <e v="#N/A"/>
    <e v="#N/A"/>
    <e v="#N/A"/>
    <e v="#N/A"/>
    <s v="Upstream Fault"/>
    <x v="1"/>
    <n v="137207"/>
  </r>
  <r>
    <n v="100"/>
    <s v="Undetermined"/>
    <n v="350"/>
    <x v="205"/>
    <s v="Elevated"/>
    <x v="1"/>
    <s v="350-33R"/>
    <x v="89"/>
    <x v="91"/>
    <e v="#N/A"/>
    <s v="OH"/>
    <s v="350-33R"/>
    <s v="ENABLE"/>
    <x v="205"/>
    <n v="6.5808333334280178"/>
    <b v="1"/>
    <m/>
    <m/>
    <m/>
    <m/>
    <s v="Same Recloser"/>
    <x v="0"/>
    <n v="137207"/>
  </r>
  <r>
    <n v="100"/>
    <s v="Undetermined"/>
    <n v="350"/>
    <x v="206"/>
    <s v="Elevated"/>
    <x v="1"/>
    <s v="350-33R"/>
    <x v="89"/>
    <x v="91"/>
    <e v="#N/A"/>
    <s v="OH"/>
    <s v="350-46R"/>
    <s v="ENABLE"/>
    <x v="206"/>
    <n v="7.3022222220897675"/>
    <b v="0"/>
    <e v="#N/A"/>
    <e v="#N/A"/>
    <e v="#N/A"/>
    <e v="#N/A"/>
    <s v="Upstream Fault"/>
    <x v="1"/>
    <n v="137207"/>
  </r>
  <r>
    <n v="100"/>
    <s v="Undetermined"/>
    <n v="350"/>
    <x v="11"/>
    <s v="Elevated"/>
    <x v="1"/>
    <s v="350-33R"/>
    <x v="89"/>
    <x v="91"/>
    <e v="#N/A"/>
    <s v="OH"/>
    <s v="350-15R"/>
    <s v="ENABLE"/>
    <x v="207"/>
    <n v="7.278611111047212"/>
    <b v="0"/>
    <e v="#N/A"/>
    <e v="#N/A"/>
    <e v="#N/A"/>
    <e v="#N/A"/>
    <s v="Upstream Fault"/>
    <x v="1"/>
    <n v="137207"/>
  </r>
  <r>
    <n v="100"/>
    <s v="Undetermined"/>
    <n v="350"/>
    <x v="207"/>
    <s v="Elevated"/>
    <x v="1"/>
    <s v="350-33R"/>
    <x v="89"/>
    <x v="91"/>
    <e v="#N/A"/>
    <s v="OH"/>
    <s v="350-684R"/>
    <s v="ENABLE"/>
    <x v="208"/>
    <n v="7.2641666667186655"/>
    <b v="0"/>
    <e v="#N/A"/>
    <e v="#N/A"/>
    <e v="#N/A"/>
    <e v="#N/A"/>
    <s v="Upstream Fault"/>
    <x v="1"/>
    <n v="137207"/>
  </r>
  <r>
    <n v="100"/>
    <s v="Undetermined"/>
    <n v="442"/>
    <x v="132"/>
    <s v="Normal"/>
    <x v="0"/>
    <s v="442-2R"/>
    <x v="90"/>
    <x v="92"/>
    <e v="#N/A"/>
    <s v="OH"/>
    <s v="442-16R"/>
    <s v="ENABLE"/>
    <x v="131"/>
    <n v="3381.5027777777868"/>
    <b v="0"/>
    <e v="#N/A"/>
    <e v="#N/A"/>
    <e v="#N/A"/>
    <e v="#N/A"/>
    <s v="Upstream Fault"/>
    <x v="1"/>
    <n v="203868"/>
  </r>
  <r>
    <n v="100"/>
    <s v="Undetermined"/>
    <n v="445"/>
    <x v="208"/>
    <s v="Elevated"/>
    <x v="1"/>
    <s v="445-24R"/>
    <x v="91"/>
    <x v="93"/>
    <e v="#N/A"/>
    <s v="OH"/>
    <s v="445-39R"/>
    <s v="ENABLE"/>
    <x v="209"/>
    <n v="2.9486111111473292"/>
    <b v="0"/>
    <e v="#N/A"/>
    <e v="#N/A"/>
    <s v="445-24R"/>
    <s v="445-24R"/>
    <s v="Downstream Recloser"/>
    <x v="0"/>
    <n v="137860"/>
  </r>
  <r>
    <n v="100"/>
    <s v="Undetermined"/>
    <n v="445"/>
    <x v="209"/>
    <s v="Elevated"/>
    <x v="1"/>
    <s v="445-24R"/>
    <x v="91"/>
    <x v="93"/>
    <e v="#N/A"/>
    <s v="OH"/>
    <s v="445-23R"/>
    <s v="ENABLE"/>
    <x v="210"/>
    <n v="2.9924999999930151"/>
    <b v="0"/>
    <e v="#N/A"/>
    <e v="#N/A"/>
    <s v="445-24R"/>
    <s v="445-24R"/>
    <s v="Downstream Recloser"/>
    <x v="0"/>
    <n v="137860"/>
  </r>
  <r>
    <n v="100"/>
    <s v="Undetermined"/>
    <n v="445"/>
    <x v="210"/>
    <s v="Elevated"/>
    <x v="1"/>
    <s v="445-24R"/>
    <x v="91"/>
    <x v="93"/>
    <e v="#N/A"/>
    <s v="OH"/>
    <s v="445-24R"/>
    <s v="ENABLE"/>
    <x v="211"/>
    <n v="3.0116666665999219"/>
    <b v="1"/>
    <m/>
    <m/>
    <m/>
    <m/>
    <s v="Same Recloser"/>
    <x v="0"/>
    <n v="137860"/>
  </r>
  <r>
    <n v="100"/>
    <s v="Undetermined"/>
    <n v="445"/>
    <x v="211"/>
    <s v="Elevated"/>
    <x v="1"/>
    <s v="P45697"/>
    <x v="92"/>
    <x v="94"/>
    <e v="#N/A"/>
    <s v="OH"/>
    <s v="445-23R"/>
    <s v="ENABLE"/>
    <x v="212"/>
    <n v="16.511111111089122"/>
    <b v="0"/>
    <e v="#N/A"/>
    <e v="#N/A"/>
    <e v="#N/A"/>
    <e v="#N/A"/>
    <s v="Upstream Fault"/>
    <x v="1"/>
    <n v="162599"/>
  </r>
  <r>
    <n v="100"/>
    <s v="Undetermined"/>
    <n v="445"/>
    <x v="212"/>
    <s v="Extreme"/>
    <x v="1"/>
    <s v="445-24R"/>
    <x v="93"/>
    <x v="95"/>
    <e v="#N/A"/>
    <s v="OH"/>
    <s v="445-24R"/>
    <s v="ENABLE"/>
    <x v="213"/>
    <n v="20.027500000025611"/>
    <b v="1"/>
    <m/>
    <m/>
    <m/>
    <m/>
    <s v="Same Recloser"/>
    <x v="0"/>
    <n v="214739"/>
  </r>
  <r>
    <n v="100"/>
    <s v="Undetermined"/>
    <n v="445"/>
    <x v="213"/>
    <s v="Extreme"/>
    <x v="1"/>
    <s v="445-24R"/>
    <x v="93"/>
    <x v="95"/>
    <e v="#N/A"/>
    <s v="OH"/>
    <s v="445-19R"/>
    <s v="ENABLE"/>
    <x v="214"/>
    <n v="42.827222222287674"/>
    <b v="0"/>
    <e v="#N/A"/>
    <e v="#N/A"/>
    <s v="445-24R"/>
    <s v="445-24R"/>
    <s v="Downstream Recloser"/>
    <x v="0"/>
    <n v="214739"/>
  </r>
  <r>
    <n v="100"/>
    <s v="Undetermined"/>
    <n v="445"/>
    <x v="214"/>
    <s v="Extreme"/>
    <x v="1"/>
    <s v="445-24R"/>
    <x v="93"/>
    <x v="95"/>
    <e v="#N/A"/>
    <s v="OH"/>
    <s v="445-17R"/>
    <s v="ENABLE"/>
    <x v="215"/>
    <n v="42.766666666546371"/>
    <b v="0"/>
    <e v="#N/A"/>
    <e v="#N/A"/>
    <s v="445-24R"/>
    <s v="445-24R"/>
    <s v="Downstream Recloser"/>
    <x v="0"/>
    <n v="214739"/>
  </r>
  <r>
    <n v="100"/>
    <s v="Undetermined"/>
    <n v="450"/>
    <x v="215"/>
    <s v="Elevated"/>
    <x v="2"/>
    <n v="450"/>
    <x v="94"/>
    <x v="96"/>
    <e v="#N/A"/>
    <s v="OH"/>
    <s v="450-50R"/>
    <s v="ENABLE"/>
    <x v="216"/>
    <n v="559.53111111104954"/>
    <b v="0"/>
    <e v="#N/A"/>
    <e v="#N/A"/>
    <e v="#N/A"/>
    <e v="#N/A"/>
    <s v="Recloser detected a fault and CB operated"/>
    <x v="0"/>
    <n v="138258"/>
  </r>
  <r>
    <n v="100"/>
    <s v="Undetermined"/>
    <n v="520"/>
    <x v="216"/>
    <s v="Elevated"/>
    <x v="0"/>
    <s v="P119022"/>
    <x v="95"/>
    <x v="97"/>
    <e v="#N/A"/>
    <s v="OH"/>
    <s v="520-18R"/>
    <s v="ENABLE"/>
    <x v="217"/>
    <n v="164.14472222223412"/>
    <b v="0"/>
    <s v="P119022"/>
    <s v="P119022"/>
    <e v="#N/A"/>
    <e v="#N/A"/>
    <s v="Downstream Structure"/>
    <x v="2"/>
    <n v="138564"/>
  </r>
  <r>
    <n v="100"/>
    <s v="Undetermined"/>
    <n v="520"/>
    <x v="217"/>
    <s v="Elevated"/>
    <x v="0"/>
    <s v="P119022"/>
    <x v="95"/>
    <x v="97"/>
    <e v="#N/A"/>
    <s v="OH"/>
    <s v="520-33R"/>
    <s v="ENABLE"/>
    <x v="218"/>
    <n v="164.14666666660924"/>
    <b v="0"/>
    <s v="P119022"/>
    <s v="P119022"/>
    <e v="#N/A"/>
    <e v="#N/A"/>
    <s v="Downstream Structure"/>
    <x v="2"/>
    <n v="138564"/>
  </r>
  <r>
    <n v="100"/>
    <s v="Undetermined"/>
    <n v="520"/>
    <x v="218"/>
    <s v="Elevated"/>
    <x v="0"/>
    <s v="P119022"/>
    <x v="95"/>
    <x v="97"/>
    <e v="#N/A"/>
    <s v="OH"/>
    <s v="520-26R"/>
    <s v="ENABLE"/>
    <x v="219"/>
    <n v="93.893333333311602"/>
    <b v="0"/>
    <s v="P119022"/>
    <s v="P119022"/>
    <e v="#N/A"/>
    <e v="#N/A"/>
    <s v="Downstream Structure"/>
    <x v="2"/>
    <n v="138564"/>
  </r>
  <r>
    <n v="100"/>
    <s v="Undetermined"/>
    <n v="520"/>
    <x v="219"/>
    <s v="Elevated"/>
    <x v="0"/>
    <s v="P119022"/>
    <x v="95"/>
    <x v="97"/>
    <e v="#N/A"/>
    <s v="OH"/>
    <s v="520-10R"/>
    <s v="ENABLE"/>
    <x v="220"/>
    <n v="93.881388888868969"/>
    <b v="0"/>
    <s v="P119022"/>
    <s v="P119022"/>
    <e v="#N/A"/>
    <e v="#N/A"/>
    <s v="Downstream Structure"/>
    <x v="2"/>
    <n v="138564"/>
  </r>
  <r>
    <n v="100"/>
    <s v="Undetermined"/>
    <n v="520"/>
    <x v="220"/>
    <s v="Elevated"/>
    <x v="0"/>
    <s v="P119022"/>
    <x v="95"/>
    <x v="97"/>
    <e v="#N/A"/>
    <s v="OH"/>
    <s v="520-22R"/>
    <s v="ENABLE"/>
    <x v="221"/>
    <n v="93.884444444440305"/>
    <b v="0"/>
    <s v="P119022"/>
    <s v="P119022"/>
    <e v="#N/A"/>
    <e v="#N/A"/>
    <s v="Downstream Structure"/>
    <x v="2"/>
    <n v="138564"/>
  </r>
  <r>
    <n v="100"/>
    <s v="Undetermined"/>
    <n v="520"/>
    <x v="221"/>
    <s v="Elevated"/>
    <x v="1"/>
    <s v="P214168"/>
    <x v="96"/>
    <x v="98"/>
    <e v="#N/A"/>
    <s v="OH"/>
    <s v="520-10R"/>
    <s v="ENABLE"/>
    <x v="222"/>
    <n v="43.105555555550382"/>
    <b v="0"/>
    <e v="#N/A"/>
    <e v="#N/A"/>
    <e v="#N/A"/>
    <e v="#N/A"/>
    <s v="Upstream Fault"/>
    <x v="1"/>
    <n v="221932"/>
  </r>
  <r>
    <n v="100"/>
    <s v="Undetermined"/>
    <n v="521"/>
    <x v="222"/>
    <s v="Extreme"/>
    <x v="1"/>
    <s v="521-700R"/>
    <x v="97"/>
    <x v="99"/>
    <e v="#N/A"/>
    <s v="OH"/>
    <s v="521-14R"/>
    <s v="ENABLE"/>
    <x v="223"/>
    <n v="238.87194444442866"/>
    <b v="0"/>
    <e v="#N/A"/>
    <e v="#N/A"/>
    <s v="521-700R"/>
    <s v="521-700R"/>
    <s v="Downstream Recloser"/>
    <x v="0"/>
    <n v="189093"/>
  </r>
  <r>
    <n v="100"/>
    <s v="Undetermined"/>
    <n v="521"/>
    <x v="223"/>
    <s v="Extreme"/>
    <x v="1"/>
    <s v="521-700R"/>
    <x v="97"/>
    <x v="99"/>
    <e v="#N/A"/>
    <s v="OH"/>
    <s v="521-29R"/>
    <s v="ENABLE"/>
    <x v="224"/>
    <n v="86.481388889020309"/>
    <b v="0"/>
    <e v="#N/A"/>
    <e v="#N/A"/>
    <s v="521-700R"/>
    <s v="521-700R"/>
    <s v="Downstream Recloser"/>
    <x v="0"/>
    <n v="189093"/>
  </r>
  <r>
    <n v="100"/>
    <s v="Undetermined"/>
    <n v="521"/>
    <x v="224"/>
    <s v="Extreme"/>
    <x v="1"/>
    <s v="521-700R"/>
    <x v="97"/>
    <x v="99"/>
    <e v="#N/A"/>
    <s v="OH"/>
    <s v="521-700R"/>
    <s v="ENABLE"/>
    <x v="225"/>
    <n v="58.471388888836373"/>
    <b v="1"/>
    <m/>
    <m/>
    <m/>
    <m/>
    <s v="Same Recloser"/>
    <x v="0"/>
    <n v="189093"/>
  </r>
  <r>
    <n v="100"/>
    <s v="Undetermined"/>
    <n v="521"/>
    <x v="225"/>
    <s v="Extreme"/>
    <x v="1"/>
    <s v="521-700R"/>
    <x v="97"/>
    <x v="99"/>
    <e v="#N/A"/>
    <s v="OH"/>
    <s v="521-27R"/>
    <s v="ENABLE"/>
    <x v="226"/>
    <n v="69.667222222255077"/>
    <b v="0"/>
    <e v="#N/A"/>
    <e v="#N/A"/>
    <s v="521-700R"/>
    <s v="521-700R"/>
    <s v="Downstream Recloser"/>
    <x v="0"/>
    <n v="189093"/>
  </r>
  <r>
    <n v="100"/>
    <s v="Undetermined"/>
    <n v="524"/>
    <x v="226"/>
    <s v="Extreme"/>
    <x v="2"/>
    <s v="524-22R"/>
    <x v="98"/>
    <x v="100"/>
    <e v="#N/A"/>
    <s v="OH"/>
    <s v="524-69R"/>
    <s v="ENABLE"/>
    <x v="227"/>
    <n v="42.801666666520759"/>
    <b v="0"/>
    <e v="#N/A"/>
    <e v="#N/A"/>
    <s v="524-22R"/>
    <s v="524-22R"/>
    <s v="Downstream Recloser"/>
    <x v="0"/>
    <n v="163383"/>
  </r>
  <r>
    <n v="100"/>
    <s v="Undetermined"/>
    <n v="524"/>
    <x v="227"/>
    <s v="Extreme"/>
    <x v="2"/>
    <s v="524-22R"/>
    <x v="98"/>
    <x v="100"/>
    <e v="#N/A"/>
    <s v="OH"/>
    <s v="524-46R"/>
    <s v="ENABLE"/>
    <x v="228"/>
    <n v="42.741111111128703"/>
    <b v="0"/>
    <e v="#N/A"/>
    <e v="#N/A"/>
    <s v="524-22R"/>
    <s v="524-22R"/>
    <s v="Downstream Recloser"/>
    <x v="0"/>
    <n v="163383"/>
  </r>
  <r>
    <n v="100"/>
    <s v="Undetermined"/>
    <n v="524"/>
    <x v="228"/>
    <s v="Extreme"/>
    <x v="2"/>
    <s v="524-22R"/>
    <x v="98"/>
    <x v="100"/>
    <e v="#N/A"/>
    <s v="OH"/>
    <s v="524-22R"/>
    <s v="ENABLE"/>
    <x v="229"/>
    <n v="42.636944444384426"/>
    <b v="1"/>
    <m/>
    <m/>
    <m/>
    <m/>
    <s v="Same Recloser"/>
    <x v="0"/>
    <n v="163383"/>
  </r>
  <r>
    <n v="100"/>
    <s v="Undetermined"/>
    <n v="591"/>
    <x v="229"/>
    <s v="Elevated"/>
    <x v="2"/>
    <s v="591-1129R"/>
    <x v="99"/>
    <x v="101"/>
    <e v="#N/A"/>
    <s v="OH"/>
    <s v="591-1129R"/>
    <s v="ENABLE"/>
    <x v="230"/>
    <n v="7.9366666665882803"/>
    <b v="1"/>
    <m/>
    <m/>
    <m/>
    <m/>
    <s v="Same Recloser"/>
    <x v="0"/>
    <n v="188714"/>
  </r>
  <r>
    <n v="100"/>
    <s v="Undetermined"/>
    <n v="599"/>
    <x v="147"/>
    <s v="Elevated"/>
    <x v="1"/>
    <s v="599-19R"/>
    <x v="100"/>
    <x v="102"/>
    <e v="#N/A"/>
    <s v="OH"/>
    <s v="599-19R"/>
    <s v="ENABLE"/>
    <x v="146"/>
    <n v="269.71361111121951"/>
    <b v="1"/>
    <m/>
    <m/>
    <m/>
    <m/>
    <s v="Same Recloser"/>
    <x v="0"/>
    <n v="138145"/>
  </r>
  <r>
    <n v="100"/>
    <s v="Undetermined"/>
    <n v="971"/>
    <x v="230"/>
    <s v="Elevated"/>
    <x v="1"/>
    <s v="971-26R"/>
    <x v="101"/>
    <x v="103"/>
    <e v="#N/A"/>
    <s v="OH"/>
    <s v="971-26R"/>
    <s v="ENABLE"/>
    <x v="231"/>
    <n v="22.243888888740912"/>
    <b v="1"/>
    <m/>
    <m/>
    <m/>
    <m/>
    <s v="Same Recloser"/>
    <x v="0"/>
    <n v="188092"/>
  </r>
  <r>
    <n v="100"/>
    <s v="Undetermined"/>
    <n v="971"/>
    <x v="164"/>
    <s v="Elevated"/>
    <x v="1"/>
    <s v="971-26R"/>
    <x v="101"/>
    <x v="103"/>
    <e v="#N/A"/>
    <s v="OH"/>
    <s v="971-29R"/>
    <s v="ENABLE"/>
    <x v="163"/>
    <n v="300.31666666665114"/>
    <b v="0"/>
    <e v="#N/A"/>
    <e v="#N/A"/>
    <s v="971-26R"/>
    <e v="#N/A"/>
    <s v="Downstream Recloser"/>
    <x v="0"/>
    <n v="188092"/>
  </r>
  <r>
    <n v="100"/>
    <s v="Undetermined"/>
    <n v="971"/>
    <x v="231"/>
    <s v="Elevated"/>
    <x v="1"/>
    <s v="971-26R"/>
    <x v="101"/>
    <x v="103"/>
    <e v="#N/A"/>
    <s v="OH"/>
    <s v="971-379R"/>
    <s v="ENABLE"/>
    <x v="232"/>
    <n v="22.081111111154314"/>
    <b v="0"/>
    <e v="#N/A"/>
    <e v="#N/A"/>
    <s v="971-26R"/>
    <e v="#N/A"/>
    <s v="Downstream Recloser"/>
    <x v="0"/>
    <n v="188092"/>
  </r>
  <r>
    <n v="100"/>
    <s v="Undetermined"/>
    <n v="1030"/>
    <x v="232"/>
    <s v="Normal"/>
    <x v="0"/>
    <s v="P117171"/>
    <x v="102"/>
    <x v="104"/>
    <e v="#N/A"/>
    <s v="OH"/>
    <s v="1030-18R"/>
    <s v="ENABLE"/>
    <x v="233"/>
    <n v="382.07055555557599"/>
    <b v="0"/>
    <e v="#N/A"/>
    <e v="#N/A"/>
    <e v="#N/A"/>
    <e v="#N/A"/>
    <s v="Upstream Fault"/>
    <x v="1"/>
    <n v="138475"/>
  </r>
  <r>
    <n v="100"/>
    <s v="Undetermined"/>
    <n v="1215"/>
    <x v="233"/>
    <s v="Elevated"/>
    <x v="0"/>
    <s v="1215-10R"/>
    <x v="103"/>
    <x v="105"/>
    <e v="#N/A"/>
    <s v="OH"/>
    <s v="1215-10R"/>
    <s v="ENABLE"/>
    <x v="234"/>
    <n v="49.882222222164273"/>
    <b v="1"/>
    <m/>
    <m/>
    <m/>
    <m/>
    <s v="Same Recloser"/>
    <x v="0"/>
    <n v="133968"/>
  </r>
  <r>
    <n v="100"/>
    <s v="Undetermined"/>
    <n v="1215"/>
    <x v="234"/>
    <s v="Elevated"/>
    <x v="0"/>
    <s v="1215-10R"/>
    <x v="103"/>
    <x v="105"/>
    <e v="#N/A"/>
    <s v="OH"/>
    <s v="1215-12R"/>
    <s v="ENABLE"/>
    <x v="235"/>
    <n v="51.601666666741949"/>
    <b v="0"/>
    <e v="#N/A"/>
    <e v="#N/A"/>
    <s v="1215-10R"/>
    <s v="1215-10R"/>
    <s v="Downstream Recloser"/>
    <x v="0"/>
    <n v="133968"/>
  </r>
  <r>
    <n v="100"/>
    <s v="Undetermined"/>
    <n v="1215"/>
    <x v="235"/>
    <s v="Elevated"/>
    <x v="0"/>
    <s v="1215-10R"/>
    <x v="104"/>
    <x v="106"/>
    <e v="#N/A"/>
    <s v="OH"/>
    <s v="1215-10R"/>
    <s v="ENABLE"/>
    <x v="236"/>
    <n v="1.3872222222271375"/>
    <b v="1"/>
    <m/>
    <m/>
    <m/>
    <m/>
    <s v="Same Recloser"/>
    <x v="0"/>
    <n v="137849"/>
  </r>
  <r>
    <n v="100"/>
    <s v="Undetermined"/>
    <n v="1215"/>
    <x v="236"/>
    <s v="Elevated"/>
    <x v="0"/>
    <s v="1215-10R"/>
    <x v="104"/>
    <x v="106"/>
    <e v="#N/A"/>
    <s v="OH"/>
    <s v="1215-12R"/>
    <s v="ENABLE"/>
    <x v="237"/>
    <n v="1.3669444444240071"/>
    <b v="0"/>
    <e v="#N/A"/>
    <e v="#N/A"/>
    <s v="1215-10R"/>
    <s v="1215-10R"/>
    <s v="Downstream Recloser"/>
    <x v="0"/>
    <n v="137849"/>
  </r>
  <r>
    <n v="100"/>
    <s v="Undetermined"/>
    <n v="1215"/>
    <x v="237"/>
    <s v="Elevated"/>
    <x v="0"/>
    <s v="1215-10R"/>
    <x v="104"/>
    <x v="106"/>
    <e v="#N/A"/>
    <s v="OH"/>
    <s v="1215-28R"/>
    <s v="ENABLE"/>
    <x v="238"/>
    <n v="87.138611111207865"/>
    <b v="0"/>
    <e v="#N/A"/>
    <e v="#N/A"/>
    <s v="1215-10R"/>
    <s v="1215-10R"/>
    <s v="Downstream Recloser"/>
    <x v="0"/>
    <n v="137849"/>
  </r>
  <r>
    <n v="100"/>
    <s v="Undetermined"/>
    <n v="1215"/>
    <x v="238"/>
    <s v="Elevated"/>
    <x v="0"/>
    <s v="1215-10R"/>
    <x v="104"/>
    <x v="106"/>
    <e v="#N/A"/>
    <s v="OH"/>
    <s v="1215-32R"/>
    <s v="ENABLE"/>
    <x v="239"/>
    <n v="87.187222222157288"/>
    <b v="0"/>
    <e v="#N/A"/>
    <e v="#N/A"/>
    <s v="1215-10R"/>
    <s v="1215-10R"/>
    <s v="Downstream Recloser"/>
    <x v="0"/>
    <n v="137849"/>
  </r>
  <r>
    <n v="100"/>
    <s v="Undetermined"/>
    <n v="1233"/>
    <x v="239"/>
    <s v="Elevated"/>
    <x v="0"/>
    <s v="1233-259R"/>
    <x v="105"/>
    <x v="107"/>
    <e v="#N/A"/>
    <s v="OH"/>
    <s v="1233-259R"/>
    <s v="ENABLE"/>
    <x v="240"/>
    <n v="0.55777777772163972"/>
    <b v="1"/>
    <m/>
    <m/>
    <m/>
    <m/>
    <s v="Same Recloser"/>
    <x v="0"/>
    <n v="187196"/>
  </r>
  <r>
    <n v="100"/>
    <s v="Undetermined"/>
    <n v="1233"/>
    <x v="240"/>
    <s v="Elevated"/>
    <x v="0"/>
    <s v="1233-259R"/>
    <x v="105"/>
    <x v="107"/>
    <e v="#N/A"/>
    <s v="OH"/>
    <s v="1233-252R"/>
    <s v="ENABLE"/>
    <x v="241"/>
    <n v="0.58416666666744277"/>
    <b v="0"/>
    <e v="#N/A"/>
    <e v="#N/A"/>
    <s v="1233-259R"/>
    <s v="1233-259R"/>
    <s v="Downstream Recloser"/>
    <x v="0"/>
    <n v="187196"/>
  </r>
  <r>
    <n v="100"/>
    <s v="Undetermined"/>
    <n v="1234"/>
    <x v="241"/>
    <s v="Extreme"/>
    <x v="0"/>
    <s v="1234-3R"/>
    <x v="5"/>
    <x v="108"/>
    <e v="#N/A"/>
    <s v="OH"/>
    <s v="1234-3R"/>
    <s v="ENABLE"/>
    <x v="242"/>
    <n v="23.120833333348855"/>
    <b v="1"/>
    <m/>
    <m/>
    <m/>
    <m/>
    <s v="Same Recloser"/>
    <x v="0"/>
    <n v="187411"/>
  </r>
  <r>
    <n v="404"/>
    <s v="Undetermined (weather related)"/>
    <n v="78"/>
    <x v="242"/>
    <s v="Elevated"/>
    <x v="0"/>
    <s v="78-26R"/>
    <x v="106"/>
    <x v="109"/>
    <e v="#N/A"/>
    <s v="OH"/>
    <s v="78-26R"/>
    <s v="ENABLE"/>
    <x v="243"/>
    <n v="20.128055555513129"/>
    <b v="1"/>
    <m/>
    <m/>
    <m/>
    <m/>
    <s v="Same Recloser"/>
    <x v="0"/>
    <n v="214335"/>
  </r>
  <r>
    <n v="404"/>
    <s v="Undetermined (weather related)"/>
    <n v="78"/>
    <x v="243"/>
    <s v="Elevated"/>
    <x v="0"/>
    <s v="78-26R"/>
    <x v="106"/>
    <x v="109"/>
    <e v="#N/A"/>
    <s v="OH"/>
    <s v="78-404R"/>
    <s v="ENABLE"/>
    <x v="244"/>
    <n v="19.538888888899237"/>
    <b v="0"/>
    <e v="#N/A"/>
    <e v="#N/A"/>
    <e v="#N/A"/>
    <s v="78-26R"/>
    <s v="Downstream Recloser"/>
    <x v="0"/>
    <n v="214335"/>
  </r>
  <r>
    <n v="404"/>
    <s v="Undetermined (weather related)"/>
    <n v="182"/>
    <x v="244"/>
    <s v="Elevated"/>
    <x v="2"/>
    <s v="P212396"/>
    <x v="107"/>
    <x v="110"/>
    <e v="#N/A"/>
    <s v="OH"/>
    <s v="182-356R"/>
    <s v="ENABLE"/>
    <x v="245"/>
    <n v="97.339444444456603"/>
    <b v="0"/>
    <e v="#N/A"/>
    <s v="P212396"/>
    <e v="#N/A"/>
    <e v="#N/A"/>
    <s v="Downstream Structure"/>
    <x v="2"/>
    <n v="214558"/>
  </r>
  <r>
    <n v="404"/>
    <s v="Undetermined (weather related)"/>
    <n v="217"/>
    <x v="245"/>
    <s v="Elevated"/>
    <x v="1"/>
    <s v="217-972R"/>
    <x v="108"/>
    <x v="111"/>
    <e v="#N/A"/>
    <s v="OH"/>
    <s v="217-983R"/>
    <s v="ENABLE"/>
    <x v="246"/>
    <n v="2.4166666666860692"/>
    <b v="0"/>
    <e v="#N/A"/>
    <e v="#N/A"/>
    <e v="#N/A"/>
    <s v="217-837R"/>
    <s v="Downstream Recloser"/>
    <x v="0"/>
    <n v="216473"/>
  </r>
  <r>
    <n v="404"/>
    <s v="Undetermined (weather related)"/>
    <n v="217"/>
    <x v="246"/>
    <s v="Elevated"/>
    <x v="1"/>
    <s v="217-972R"/>
    <x v="108"/>
    <x v="111"/>
    <e v="#N/A"/>
    <s v="OH"/>
    <s v="217-837R"/>
    <s v="ENABLE"/>
    <x v="247"/>
    <n v="2.4505555554642342"/>
    <b v="0"/>
    <e v="#N/A"/>
    <e v="#N/A"/>
    <e v="#N/A"/>
    <s v="217-837R"/>
    <s v="Downstream Recloser"/>
    <x v="0"/>
    <n v="216473"/>
  </r>
  <r>
    <n v="404"/>
    <s v="Undetermined (weather related)"/>
    <n v="217"/>
    <x v="247"/>
    <s v="Elevated"/>
    <x v="1"/>
    <s v="217-972R"/>
    <x v="108"/>
    <x v="111"/>
    <e v="#N/A"/>
    <s v="OH"/>
    <s v="217-835R"/>
    <s v="ENABLE"/>
    <x v="248"/>
    <n v="2.3499999999767169"/>
    <b v="0"/>
    <e v="#N/A"/>
    <e v="#N/A"/>
    <e v="#N/A"/>
    <s v="217-837R"/>
    <s v="Downstream Recloser"/>
    <x v="0"/>
    <n v="216473"/>
  </r>
  <r>
    <n v="404"/>
    <s v="Undetermined (weather related)"/>
    <n v="217"/>
    <x v="248"/>
    <s v="Elevated"/>
    <x v="1"/>
    <s v="217-972R"/>
    <x v="108"/>
    <x v="111"/>
    <e v="#N/A"/>
    <s v="OH"/>
    <s v="217-972R"/>
    <s v="ENABLE"/>
    <x v="249"/>
    <n v="2.2949999998672865"/>
    <b v="1"/>
    <m/>
    <m/>
    <m/>
    <m/>
    <s v="Same Recloser"/>
    <x v="0"/>
    <n v="216473"/>
  </r>
  <r>
    <n v="404"/>
    <s v="Undetermined (weather related)"/>
    <n v="237"/>
    <x v="249"/>
    <s v="Elevated"/>
    <x v="0"/>
    <s v="237-30R"/>
    <x v="109"/>
    <x v="112"/>
    <e v="#N/A"/>
    <s v="OH"/>
    <s v="237-17R"/>
    <s v="ENABLE"/>
    <x v="250"/>
    <n v="15.672222222376149"/>
    <b v="0"/>
    <e v="#N/A"/>
    <e v="#N/A"/>
    <e v="#N/A"/>
    <s v="237-2R"/>
    <s v="Downstream Recloser"/>
    <x v="0"/>
    <n v="214276"/>
  </r>
  <r>
    <n v="404"/>
    <s v="Undetermined (weather related)"/>
    <n v="237"/>
    <x v="250"/>
    <s v="Elevated"/>
    <x v="0"/>
    <s v="237-30R"/>
    <x v="109"/>
    <x v="112"/>
    <e v="#N/A"/>
    <s v="OH"/>
    <s v="237-2R"/>
    <s v="ENABLE"/>
    <x v="251"/>
    <n v="15.638888888759539"/>
    <b v="0"/>
    <e v="#N/A"/>
    <e v="#N/A"/>
    <e v="#N/A"/>
    <s v="237-2R"/>
    <s v="Downstream Recloser"/>
    <x v="0"/>
    <n v="214276"/>
  </r>
  <r>
    <n v="404"/>
    <s v="Undetermined (weather related)"/>
    <n v="237"/>
    <x v="251"/>
    <s v="Elevated"/>
    <x v="0"/>
    <s v="237-30R"/>
    <x v="109"/>
    <x v="112"/>
    <e v="#N/A"/>
    <s v="OH"/>
    <s v="237-30R"/>
    <s v="ENABLE"/>
    <x v="252"/>
    <n v="12.078055555466563"/>
    <b v="1"/>
    <m/>
    <m/>
    <m/>
    <m/>
    <s v="Same Recloser"/>
    <x v="0"/>
    <n v="214276"/>
  </r>
  <r>
    <n v="404"/>
    <s v="Undetermined (weather related)"/>
    <n v="307"/>
    <x v="252"/>
    <s v="Elevated"/>
    <x v="2"/>
    <s v="307-234R"/>
    <x v="110"/>
    <x v="113"/>
    <e v="#N/A"/>
    <s v="OH"/>
    <s v="307-234R"/>
    <s v="ENABLE"/>
    <x v="253"/>
    <n v="0.19999999995343387"/>
    <b v="1"/>
    <m/>
    <m/>
    <m/>
    <m/>
    <s v="Same Recloser"/>
    <x v="0"/>
    <n v="214333"/>
  </r>
  <r>
    <n v="404"/>
    <s v="Undetermined (weather related)"/>
    <n v="350"/>
    <x v="253"/>
    <s v="Elevated"/>
    <x v="1"/>
    <s v="350-2192R"/>
    <x v="111"/>
    <x v="114"/>
    <e v="#N/A"/>
    <s v="OH"/>
    <s v="350-2201R"/>
    <s v="ENABLE"/>
    <x v="254"/>
    <n v="133.26111111114733"/>
    <b v="0"/>
    <e v="#N/A"/>
    <e v="#N/A"/>
    <e v="#N/A"/>
    <s v="350-41R"/>
    <s v="Downstream Recloser"/>
    <x v="0"/>
    <n v="214514"/>
  </r>
  <r>
    <n v="404"/>
    <s v="Undetermined (weather related)"/>
    <n v="350"/>
    <x v="254"/>
    <s v="Elevated"/>
    <x v="1"/>
    <s v="350-2192R"/>
    <x v="111"/>
    <x v="114"/>
    <e v="#N/A"/>
    <s v="OH"/>
    <s v="350-2196R"/>
    <s v="ENABLE"/>
    <x v="255"/>
    <n v="97.911111111170612"/>
    <b v="0"/>
    <e v="#N/A"/>
    <e v="#N/A"/>
    <e v="#N/A"/>
    <s v="350-41R"/>
    <s v="Downstream Recloser"/>
    <x v="0"/>
    <n v="214514"/>
  </r>
  <r>
    <n v="404"/>
    <s v="Undetermined (weather related)"/>
    <n v="350"/>
    <x v="255"/>
    <s v="Elevated"/>
    <x v="1"/>
    <s v="350-2192R"/>
    <x v="111"/>
    <x v="114"/>
    <e v="#N/A"/>
    <s v="OH"/>
    <s v="350-41R"/>
    <s v="ENABLE"/>
    <x v="256"/>
    <n v="27.138888888875954"/>
    <b v="0"/>
    <e v="#N/A"/>
    <e v="#N/A"/>
    <e v="#N/A"/>
    <s v="350-41R"/>
    <s v="Downstream Recloser"/>
    <x v="0"/>
    <n v="214514"/>
  </r>
  <r>
    <n v="404"/>
    <s v="Undetermined (weather related)"/>
    <n v="350"/>
    <x v="256"/>
    <s v="Elevated"/>
    <x v="1"/>
    <s v="350-2192R"/>
    <x v="111"/>
    <x v="114"/>
    <e v="#N/A"/>
    <s v="OH"/>
    <s v="350-2192R"/>
    <s v="ENABLE"/>
    <x v="257"/>
    <n v="29.561111111193895"/>
    <b v="1"/>
    <m/>
    <m/>
    <m/>
    <m/>
    <s v="Same Recloser"/>
    <x v="0"/>
    <n v="214514"/>
  </r>
  <r>
    <n v="404"/>
    <s v="Undetermined (weather related)"/>
    <n v="353"/>
    <x v="257"/>
    <s v="Elevated"/>
    <x v="1"/>
    <s v="353-904R"/>
    <x v="112"/>
    <x v="115"/>
    <e v="#N/A"/>
    <s v="OH"/>
    <s v="353-904R"/>
    <s v="ENABLE"/>
    <x v="258"/>
    <n v="12.938888888864312"/>
    <b v="1"/>
    <m/>
    <m/>
    <m/>
    <m/>
    <s v="Same Recloser"/>
    <x v="0"/>
    <n v="214499"/>
  </r>
  <r>
    <n v="404"/>
    <s v="Undetermined (weather related)"/>
    <n v="411"/>
    <x v="258"/>
    <s v="Elevated"/>
    <x v="1"/>
    <s v="411-30R"/>
    <x v="113"/>
    <x v="116"/>
    <e v="#N/A"/>
    <s v="OH"/>
    <s v="411-14R"/>
    <s v="ENABLE"/>
    <x v="259"/>
    <n v="41.76166666665813"/>
    <b v="0"/>
    <e v="#N/A"/>
    <e v="#N/A"/>
    <e v="#N/A"/>
    <s v="411-14R"/>
    <s v="Downstream Recloser"/>
    <x v="0"/>
    <n v="216482"/>
  </r>
  <r>
    <n v="404"/>
    <s v="Undetermined (weather related)"/>
    <n v="411"/>
    <x v="258"/>
    <s v="Elevated"/>
    <x v="1"/>
    <s v="411-30R"/>
    <x v="113"/>
    <x v="116"/>
    <e v="#N/A"/>
    <s v="OH"/>
    <s v="411-30R"/>
    <s v="ENABLE"/>
    <x v="259"/>
    <n v="41.76166666665813"/>
    <b v="1"/>
    <m/>
    <m/>
    <m/>
    <m/>
    <s v="Same Recloser"/>
    <x v="0"/>
    <n v="216482"/>
  </r>
  <r>
    <n v="404"/>
    <s v="Undetermined (weather related)"/>
    <n v="445"/>
    <x v="259"/>
    <s v="Elevated"/>
    <x v="1"/>
    <s v="445-39R"/>
    <x v="114"/>
    <x v="117"/>
    <e v="#N/A"/>
    <s v="OH"/>
    <s v="445-39R"/>
    <s v="ENABLE"/>
    <x v="260"/>
    <n v="15.327777777740266"/>
    <b v="1"/>
    <m/>
    <m/>
    <m/>
    <m/>
    <s v="Same Recloser"/>
    <x v="0"/>
    <n v="214285"/>
  </r>
  <r>
    <n v="404"/>
    <s v="Undetermined (weather related)"/>
    <n v="445"/>
    <x v="260"/>
    <s v="Elevated"/>
    <x v="1"/>
    <s v="445-39R"/>
    <x v="115"/>
    <x v="118"/>
    <e v="#N/A"/>
    <s v="OH"/>
    <s v="445-39R"/>
    <s v="ENABLE"/>
    <x v="261"/>
    <n v="4.0666666666511446"/>
    <b v="1"/>
    <m/>
    <m/>
    <m/>
    <m/>
    <s v="Same Recloser"/>
    <x v="0"/>
    <n v="216269"/>
  </r>
  <r>
    <n v="404"/>
    <s v="Undetermined (weather related)"/>
    <n v="445"/>
    <x v="261"/>
    <s v="Elevated"/>
    <x v="1"/>
    <s v="445-17R"/>
    <x v="116"/>
    <x v="119"/>
    <e v="#N/A"/>
    <s v="OH"/>
    <s v="445-19R"/>
    <s v="ENABLE"/>
    <x v="262"/>
    <n v="32.211111111100763"/>
    <b v="0"/>
    <e v="#N/A"/>
    <e v="#N/A"/>
    <e v="#N/A"/>
    <s v="445-17R"/>
    <s v="Downstream Recloser"/>
    <x v="0"/>
    <n v="216335"/>
  </r>
  <r>
    <n v="404"/>
    <s v="Undetermined (weather related)"/>
    <n v="445"/>
    <x v="262"/>
    <s v="Elevated"/>
    <x v="1"/>
    <s v="445-17R"/>
    <x v="116"/>
    <x v="119"/>
    <e v="#N/A"/>
    <s v="OH"/>
    <s v="445-17R"/>
    <s v="ENABLE"/>
    <x v="263"/>
    <n v="4.6555555554223247"/>
    <b v="1"/>
    <m/>
    <m/>
    <m/>
    <m/>
    <s v="Same Recloser"/>
    <x v="0"/>
    <n v="216335"/>
  </r>
  <r>
    <n v="404"/>
    <s v="Undetermined (weather related)"/>
    <n v="445"/>
    <x v="263"/>
    <s v="Elevated"/>
    <x v="1"/>
    <s v="445-39R"/>
    <x v="117"/>
    <x v="120"/>
    <e v="#N/A"/>
    <s v="OH"/>
    <s v="445-39R"/>
    <s v="ENABLE"/>
    <x v="264"/>
    <n v="17.876944444491528"/>
    <b v="1"/>
    <m/>
    <m/>
    <m/>
    <m/>
    <s v="Same Recloser"/>
    <x v="0"/>
    <n v="221307"/>
  </r>
  <r>
    <n v="404"/>
    <s v="Undetermined (weather related)"/>
    <n v="445"/>
    <x v="264"/>
    <s v="Elevated"/>
    <x v="1"/>
    <s v="445-39R"/>
    <x v="117"/>
    <x v="120"/>
    <e v="#N/A"/>
    <s v="OH"/>
    <s v="445-17R"/>
    <s v="ENABLE"/>
    <x v="265"/>
    <n v="17.761111111147329"/>
    <b v="0"/>
    <e v="#N/A"/>
    <e v="#N/A"/>
    <e v="#N/A"/>
    <s v="445-39R"/>
    <s v="Downstream Recloser"/>
    <x v="0"/>
    <n v="221307"/>
  </r>
  <r>
    <n v="404"/>
    <s v="Undetermined (weather related)"/>
    <n v="445"/>
    <x v="265"/>
    <s v="Elevated"/>
    <x v="1"/>
    <s v="445-39R"/>
    <x v="117"/>
    <x v="120"/>
    <e v="#N/A"/>
    <s v="OH"/>
    <s v="445-19R"/>
    <s v="ENABLE"/>
    <x v="266"/>
    <n v="17.883333333302289"/>
    <b v="0"/>
    <e v="#N/A"/>
    <e v="#N/A"/>
    <e v="#N/A"/>
    <s v="445-39R"/>
    <s v="Downstream Recloser"/>
    <x v="0"/>
    <n v="221307"/>
  </r>
  <r>
    <n v="404"/>
    <s v="Undetermined (weather related)"/>
    <n v="445"/>
    <x v="266"/>
    <s v="Elevated"/>
    <x v="1"/>
    <s v="445-39R"/>
    <x v="117"/>
    <x v="120"/>
    <e v="#N/A"/>
    <s v="OH"/>
    <s v="445-894R"/>
    <s v="ENABLE"/>
    <x v="267"/>
    <n v="17.92333333339775"/>
    <b v="0"/>
    <e v="#N/A"/>
    <e v="#N/A"/>
    <e v="#N/A"/>
    <s v="445-39R"/>
    <s v="Downstream Recloser"/>
    <x v="0"/>
    <n v="221307"/>
  </r>
  <r>
    <n v="404"/>
    <s v="Undetermined (weather related)"/>
    <n v="448"/>
    <x v="267"/>
    <s v="Elevated"/>
    <x v="0"/>
    <s v="448-33R"/>
    <x v="118"/>
    <x v="121"/>
    <e v="#N/A"/>
    <s v="OH"/>
    <s v="448-33R"/>
    <s v="ENABLE"/>
    <x v="268"/>
    <n v="17.055555555678438"/>
    <b v="1"/>
    <m/>
    <m/>
    <m/>
    <m/>
    <s v="Same Recloser"/>
    <x v="0"/>
    <n v="216364"/>
  </r>
  <r>
    <n v="404"/>
    <s v="Undetermined (weather related)"/>
    <n v="448"/>
    <x v="268"/>
    <s v="Elevated"/>
    <x v="0"/>
    <s v="448-33R"/>
    <x v="118"/>
    <x v="121"/>
    <e v="#N/A"/>
    <s v="OH"/>
    <s v="448-19R"/>
    <s v="ENABLE"/>
    <x v="269"/>
    <n v="16.877777777728625"/>
    <b v="0"/>
    <e v="#N/A"/>
    <e v="#N/A"/>
    <s v="448-33R"/>
    <s v="448-9R"/>
    <s v="Downstream Recloser"/>
    <x v="0"/>
    <n v="216364"/>
  </r>
  <r>
    <n v="404"/>
    <s v="Undetermined (weather related)"/>
    <n v="448"/>
    <x v="268"/>
    <s v="Elevated"/>
    <x v="0"/>
    <s v="448-33R"/>
    <x v="118"/>
    <x v="121"/>
    <e v="#N/A"/>
    <s v="OH"/>
    <s v="448-23R"/>
    <s v="ENABLE"/>
    <x v="270"/>
    <n v="16.867222222150303"/>
    <b v="0"/>
    <e v="#N/A"/>
    <e v="#N/A"/>
    <s v="448-33R"/>
    <s v="448-9R"/>
    <s v="Downstream Recloser"/>
    <x v="0"/>
    <n v="216364"/>
  </r>
  <r>
    <n v="404"/>
    <s v="Undetermined (weather related)"/>
    <n v="450"/>
    <x v="269"/>
    <s v="Elevated"/>
    <x v="2"/>
    <s v="450-50R"/>
    <x v="119"/>
    <x v="122"/>
    <e v="#N/A"/>
    <s v="OH"/>
    <s v="450-50R"/>
    <s v="ENABLE"/>
    <x v="271"/>
    <n v="8.8500000000349246"/>
    <b v="1"/>
    <m/>
    <m/>
    <m/>
    <m/>
    <s v="Same Recloser"/>
    <x v="0"/>
    <n v="214477"/>
  </r>
  <r>
    <n v="404"/>
    <s v="Undetermined (weather related)"/>
    <n v="524"/>
    <x v="120"/>
    <s v="Elevated"/>
    <x v="1"/>
    <s v="D138823"/>
    <x v="120"/>
    <x v="123"/>
    <e v="#N/A"/>
    <s v="UG"/>
    <s v="524-69R"/>
    <s v="ENABLE"/>
    <x v="119"/>
    <n v="136.48888888891088"/>
    <b v="0"/>
    <e v="#N/A"/>
    <e v="#N/A"/>
    <e v="#N/A"/>
    <e v="#N/A"/>
    <s v="Upstream Fault"/>
    <x v="1"/>
    <n v="214630"/>
  </r>
  <r>
    <n v="404"/>
    <s v="Undetermined (weather related)"/>
    <n v="907"/>
    <x v="270"/>
    <s v="Elevated"/>
    <x v="0"/>
    <s v="907-1716R"/>
    <x v="121"/>
    <x v="124"/>
    <e v="#N/A"/>
    <s v="OH"/>
    <s v="907-1716R"/>
    <s v="ENABLE"/>
    <x v="272"/>
    <n v="15.888888888875954"/>
    <b v="1"/>
    <m/>
    <m/>
    <m/>
    <m/>
    <s v="Same Recloser"/>
    <x v="0"/>
    <n v="214312"/>
  </r>
  <r>
    <n v="404"/>
    <s v="Undetermined (weather related)"/>
    <n v="907"/>
    <x v="271"/>
    <s v="Elevated"/>
    <x v="0"/>
    <s v="907-1716R"/>
    <x v="121"/>
    <x v="124"/>
    <e v="#N/A"/>
    <s v="OH"/>
    <s v="907-1702R"/>
    <s v="ENABLE"/>
    <x v="273"/>
    <n v="16.016388888820074"/>
    <b v="0"/>
    <e v="#N/A"/>
    <e v="#N/A"/>
    <e v="#N/A"/>
    <s v="907-1716R"/>
    <s v="Downstream Recloser"/>
    <x v="0"/>
    <n v="214312"/>
  </r>
  <r>
    <n v="404"/>
    <s v="Undetermined (weather related)"/>
    <n v="975"/>
    <x v="272"/>
    <s v="Elevated"/>
    <x v="0"/>
    <s v="975-22R"/>
    <x v="122"/>
    <x v="125"/>
    <e v="#N/A"/>
    <s v="OH"/>
    <s v="975-22R"/>
    <s v="ENABLE"/>
    <x v="274"/>
    <n v="16.977777777705342"/>
    <b v="1"/>
    <m/>
    <m/>
    <m/>
    <m/>
    <s v="Same Recloser"/>
    <x v="0"/>
    <n v="214326"/>
  </r>
  <r>
    <n v="404"/>
    <s v="Undetermined (weather related)"/>
    <n v="1030"/>
    <x v="273"/>
    <s v="Elevated"/>
    <x v="1"/>
    <s v="1030-23R"/>
    <x v="123"/>
    <x v="126"/>
    <e v="#N/A"/>
    <s v="OH"/>
    <s v="1030-989R"/>
    <s v="ENABLE"/>
    <x v="275"/>
    <n v="14.038888888957445"/>
    <b v="0"/>
    <e v="#N/A"/>
    <e v="#N/A"/>
    <e v="#N/A"/>
    <s v="1030-23R"/>
    <s v="Downstream Recloser"/>
    <x v="0"/>
    <n v="214284"/>
  </r>
  <r>
    <n v="404"/>
    <s v="Undetermined (weather related)"/>
    <n v="1030"/>
    <x v="274"/>
    <s v="Elevated"/>
    <x v="1"/>
    <s v="1030-23R"/>
    <x v="123"/>
    <x v="126"/>
    <e v="#N/A"/>
    <s v="OH"/>
    <s v="1030-23R"/>
    <s v="ENABLE"/>
    <x v="276"/>
    <n v="13.805555555562023"/>
    <b v="1"/>
    <m/>
    <m/>
    <m/>
    <m/>
    <s v="Same Recloser"/>
    <x v="0"/>
    <n v="214284"/>
  </r>
  <r>
    <n v="404"/>
    <s v="Undetermined (weather related)"/>
    <n v="1030"/>
    <x v="275"/>
    <s v="Elevated"/>
    <x v="1"/>
    <s v="1030-23R"/>
    <x v="123"/>
    <x v="126"/>
    <e v="#N/A"/>
    <s v="OH"/>
    <s v="1030-20R"/>
    <s v="ENABLE"/>
    <x v="277"/>
    <n v="13.966944444458932"/>
    <b v="0"/>
    <e v="#N/A"/>
    <e v="#N/A"/>
    <e v="#N/A"/>
    <s v="1030-23R"/>
    <s v="Downstream Recloser"/>
    <x v="0"/>
    <n v="214284"/>
  </r>
  <r>
    <n v="404"/>
    <s v="Undetermined (weather related)"/>
    <n v="1030"/>
    <x v="276"/>
    <s v="Elevated"/>
    <x v="1"/>
    <s v="1030-23R"/>
    <x v="123"/>
    <x v="126"/>
    <e v="#N/A"/>
    <s v="OH"/>
    <s v="1030-18R"/>
    <s v="ENABLE"/>
    <x v="278"/>
    <n v="13.928055555559695"/>
    <b v="0"/>
    <e v="#N/A"/>
    <e v="#N/A"/>
    <e v="#N/A"/>
    <s v="1030-23R"/>
    <s v="Downstream Recloser"/>
    <x v="0"/>
    <n v="214284"/>
  </r>
  <r>
    <n v="404"/>
    <s v="Undetermined (weather related)"/>
    <n v="1458"/>
    <x v="277"/>
    <s v="Elevated"/>
    <x v="1"/>
    <s v="D2476184146"/>
    <x v="124"/>
    <x v="127"/>
    <e v="#N/A"/>
    <s v="UG"/>
    <s v="1458-565"/>
    <s v="ENABLE"/>
    <x v="279"/>
    <n v="128.34999999997672"/>
    <b v="0"/>
    <e v="#N/A"/>
    <e v="#N/A"/>
    <e v="#N/A"/>
    <e v="#N/A"/>
    <s v="Upstream Fault"/>
    <x v="1"/>
    <n v="214577"/>
  </r>
  <r>
    <n v="404"/>
    <s v="Undetermined (weather related)"/>
    <s v="RB1"/>
    <x v="278"/>
    <s v="Elevated"/>
    <x v="0"/>
    <s v="RB1-30R"/>
    <x v="125"/>
    <x v="128"/>
    <e v="#N/A"/>
    <s v="OH"/>
    <s v="RB1-19R"/>
    <s v="ENABLE"/>
    <x v="280"/>
    <n v="34.68333333323244"/>
    <b v="0"/>
    <e v="#N/A"/>
    <e v="#N/A"/>
    <e v="#N/A"/>
    <e v="#N/A"/>
    <s v="Upstream Fault"/>
    <x v="1"/>
    <n v="214436"/>
  </r>
  <r>
    <n v="710"/>
    <s v="Vehicle contact"/>
    <n v="78"/>
    <x v="279"/>
    <s v="Elevated"/>
    <x v="0"/>
    <s v="P176547"/>
    <x v="126"/>
    <x v="129"/>
    <e v="#N/A"/>
    <s v="UG"/>
    <s v="78-26R"/>
    <s v="ENABLE"/>
    <x v="281"/>
    <n v="41.962222222296987"/>
    <b v="0"/>
    <s v="P176547"/>
    <s v="P176547"/>
    <e v="#N/A"/>
    <e v="#N/A"/>
    <s v="Downstream Structure"/>
    <x v="2"/>
    <n v="107709"/>
  </r>
  <r>
    <n v="710"/>
    <s v="Vehicle contact"/>
    <n v="206"/>
    <x v="280"/>
    <s v="Elevated"/>
    <x v="2"/>
    <s v="D119469"/>
    <x v="127"/>
    <x v="130"/>
    <e v="#N/A"/>
    <s v="UG"/>
    <s v="206-953R"/>
    <s v="ENABLE"/>
    <x v="282"/>
    <n v="558.53249999997206"/>
    <b v="0"/>
    <e v="#N/A"/>
    <e v="#N/A"/>
    <e v="#N/A"/>
    <e v="#N/A"/>
    <s v="Upstream Fault"/>
    <x v="1"/>
    <n v="138270"/>
  </r>
  <r>
    <n v="710"/>
    <s v="Vehicle contact"/>
    <n v="212"/>
    <x v="281"/>
    <s v="Extreme"/>
    <x v="0"/>
    <s v="P616190"/>
    <x v="128"/>
    <x v="131"/>
    <e v="#N/A"/>
    <s v="OH"/>
    <s v="212-638R"/>
    <s v="ENABLE"/>
    <x v="283"/>
    <n v="48.871111110958736"/>
    <b v="0"/>
    <s v="P616190"/>
    <s v="P616190"/>
    <e v="#N/A"/>
    <e v="#N/A"/>
    <s v="Downstream Structure"/>
    <x v="2"/>
    <n v="133931"/>
  </r>
  <r>
    <n v="710"/>
    <s v="Vehicle contact"/>
    <n v="212"/>
    <x v="282"/>
    <s v="Extreme"/>
    <x v="0"/>
    <s v="P616190"/>
    <x v="128"/>
    <x v="131"/>
    <e v="#N/A"/>
    <s v="OH"/>
    <s v="212-674R"/>
    <s v="ENABLE"/>
    <x v="284"/>
    <n v="48.853055555548053"/>
    <b v="0"/>
    <s v="P616190"/>
    <s v="P616190"/>
    <e v="#N/A"/>
    <e v="#N/A"/>
    <s v="Downstream Structure"/>
    <x v="2"/>
    <n v="133931"/>
  </r>
  <r>
    <n v="710"/>
    <s v="Vehicle contact"/>
    <n v="212"/>
    <x v="283"/>
    <s v="Extreme"/>
    <x v="0"/>
    <s v="P616190"/>
    <x v="128"/>
    <x v="131"/>
    <e v="#N/A"/>
    <s v="OH"/>
    <s v="212-652R"/>
    <s v="ENABLE"/>
    <x v="285"/>
    <n v="100.56749999988824"/>
    <b v="0"/>
    <s v="P616190"/>
    <s v="P616190"/>
    <e v="#N/A"/>
    <e v="#N/A"/>
    <s v="Downstream Structure"/>
    <x v="2"/>
    <n v="133931"/>
  </r>
  <r>
    <n v="710"/>
    <s v="Vehicle contact"/>
    <n v="240"/>
    <x v="284"/>
    <s v="Elevated"/>
    <x v="1"/>
    <n v="240"/>
    <x v="129"/>
    <x v="132"/>
    <e v="#N/A"/>
    <s v="OH"/>
    <s v="240-1028R"/>
    <s v="ENABLE"/>
    <x v="286"/>
    <n v="46.980277777765878"/>
    <b v="0"/>
    <e v="#N/A"/>
    <e v="#N/A"/>
    <e v="#N/A"/>
    <e v="#N/A"/>
    <s v="Recloser detected a fault and CB operated"/>
    <x v="0"/>
    <n v="188199"/>
  </r>
  <r>
    <n v="710"/>
    <s v="Vehicle contact"/>
    <n v="240"/>
    <x v="285"/>
    <s v="Elevated"/>
    <x v="1"/>
    <n v="240"/>
    <x v="129"/>
    <x v="132"/>
    <e v="#N/A"/>
    <s v="OH"/>
    <s v="240-1095R"/>
    <s v="ENABLE"/>
    <x v="287"/>
    <n v="46.962222222180571"/>
    <b v="0"/>
    <e v="#N/A"/>
    <e v="#N/A"/>
    <e v="#N/A"/>
    <e v="#N/A"/>
    <s v="Recloser detected a fault and CB operated"/>
    <x v="0"/>
    <n v="188199"/>
  </r>
  <r>
    <n v="710"/>
    <s v="Vehicle contact"/>
    <n v="240"/>
    <x v="286"/>
    <s v="Elevated"/>
    <x v="1"/>
    <n v="240"/>
    <x v="129"/>
    <x v="132"/>
    <e v="#N/A"/>
    <s v="OH"/>
    <s v="240-1097R"/>
    <s v="ENABLE"/>
    <x v="288"/>
    <n v="36.412499999860302"/>
    <b v="0"/>
    <e v="#N/A"/>
    <e v="#N/A"/>
    <e v="#N/A"/>
    <e v="#N/A"/>
    <s v="Recloser detected a fault and CB operated"/>
    <x v="0"/>
    <n v="188199"/>
  </r>
  <r>
    <n v="710"/>
    <s v="Vehicle contact"/>
    <n v="246"/>
    <x v="287"/>
    <s v="Elevated"/>
    <x v="1"/>
    <s v="P177371"/>
    <x v="130"/>
    <x v="133"/>
    <e v="#N/A"/>
    <s v="OH"/>
    <s v="246-34R"/>
    <s v="ENABLE"/>
    <x v="289"/>
    <n v="558.84361111116596"/>
    <b v="0"/>
    <e v="#N/A"/>
    <e v="#N/A"/>
    <e v="#N/A"/>
    <e v="#N/A"/>
    <s v="Upstream Fault"/>
    <x v="1"/>
    <n v="138128"/>
  </r>
  <r>
    <n v="710"/>
    <s v="Vehicle contact"/>
    <n v="470"/>
    <x v="288"/>
    <s v="Elevated"/>
    <x v="1"/>
    <n v="470"/>
    <x v="131"/>
    <x v="134"/>
    <s v="191101E189327"/>
    <s v="OH"/>
    <s v="470-47R"/>
    <s v="ENABLE"/>
    <x v="290"/>
    <n v="14.916944444412366"/>
    <b v="0"/>
    <e v="#N/A"/>
    <e v="#N/A"/>
    <e v="#N/A"/>
    <e v="#N/A"/>
    <s v="Recloser detected a fault and CB operated"/>
    <x v="0"/>
    <n v="189327"/>
  </r>
  <r>
    <n v="710"/>
    <s v="Vehicle contact"/>
    <n v="520"/>
    <x v="289"/>
    <s v="Normal"/>
    <x v="1"/>
    <s v="520-26R"/>
    <x v="132"/>
    <x v="135"/>
    <e v="#N/A"/>
    <s v="OH"/>
    <s v="520-26R"/>
    <s v="ENABLE"/>
    <x v="291"/>
    <n v="10.132500000006985"/>
    <b v="1"/>
    <m/>
    <m/>
    <m/>
    <m/>
    <s v="Same Recloser"/>
    <x v="0"/>
    <n v="218693"/>
  </r>
  <r>
    <n v="710"/>
    <s v="Vehicle contact"/>
    <n v="521"/>
    <x v="290"/>
    <s v="Normal"/>
    <x v="1"/>
    <s v="521-14R"/>
    <x v="132"/>
    <x v="135"/>
    <e v="#N/A"/>
    <s v="OH"/>
    <s v="521-27R"/>
    <s v="ENABLE"/>
    <x v="292"/>
    <n v="9.7936111110029742"/>
    <b v="0"/>
    <e v="#N/A"/>
    <e v="#N/A"/>
    <e v="#N/A"/>
    <s v="521-14R"/>
    <s v="Downstream Recloser"/>
    <x v="0"/>
    <n v="218693"/>
  </r>
  <r>
    <n v="710"/>
    <s v="Vehicle contact"/>
    <n v="521"/>
    <x v="291"/>
    <s v="Normal"/>
    <x v="1"/>
    <s v="521-14R"/>
    <x v="132"/>
    <x v="135"/>
    <e v="#N/A"/>
    <s v="OH"/>
    <s v="521-14R"/>
    <s v="ENABLE"/>
    <x v="293"/>
    <n v="9.7341666666325182"/>
    <b v="1"/>
    <m/>
    <m/>
    <m/>
    <m/>
    <s v="Same Recloser"/>
    <x v="0"/>
    <n v="218693"/>
  </r>
  <r>
    <n v="710"/>
    <s v="Vehicle contact"/>
    <n v="521"/>
    <x v="292"/>
    <s v="Normal"/>
    <x v="1"/>
    <s v="521-14R"/>
    <x v="132"/>
    <x v="135"/>
    <e v="#N/A"/>
    <s v="OH"/>
    <s v="521-18R"/>
    <s v="ENABLE"/>
    <x v="294"/>
    <n v="50.822222222224809"/>
    <b v="0"/>
    <e v="#N/A"/>
    <e v="#N/A"/>
    <e v="#N/A"/>
    <s v="521-14R"/>
    <s v="Downstream Recloser"/>
    <x v="0"/>
    <n v="218693"/>
  </r>
  <r>
    <n v="710"/>
    <s v="Vehicle contact"/>
    <n v="521"/>
    <x v="293"/>
    <s v="Normal"/>
    <x v="1"/>
    <s v="521-14R"/>
    <x v="132"/>
    <x v="135"/>
    <e v="#N/A"/>
    <s v="OH"/>
    <s v="521-32R"/>
    <s v="ENABLE"/>
    <x v="295"/>
    <n v="50.861111111124046"/>
    <b v="0"/>
    <e v="#N/A"/>
    <e v="#N/A"/>
    <e v="#N/A"/>
    <s v="521-14R"/>
    <s v="Downstream Recloser"/>
    <x v="0"/>
    <n v="218693"/>
  </r>
  <r>
    <n v="710"/>
    <s v="Vehicle contact"/>
    <n v="973"/>
    <x v="294"/>
    <s v="Extreme"/>
    <x v="0"/>
    <s v="D208807"/>
    <x v="133"/>
    <x v="136"/>
    <e v="#N/A"/>
    <s v="UG"/>
    <s v="973-649R"/>
    <s v="ENABLE"/>
    <x v="296"/>
    <n v="154.67666666675359"/>
    <b v="0"/>
    <e v="#N/A"/>
    <s v="D208807"/>
    <e v="#N/A"/>
    <e v="#N/A"/>
    <s v="Downstream Structure"/>
    <x v="2"/>
    <n v="163598"/>
  </r>
  <r>
    <n v="710"/>
    <s v="Vehicle contact"/>
    <n v="973"/>
    <x v="295"/>
    <s v="Extreme"/>
    <x v="0"/>
    <s v="D208807"/>
    <x v="133"/>
    <x v="136"/>
    <e v="#N/A"/>
    <s v="UG"/>
    <s v="973-630R"/>
    <s v="ENABLE"/>
    <x v="297"/>
    <n v="87.367777777835727"/>
    <b v="0"/>
    <e v="#N/A"/>
    <s v="D208807"/>
    <e v="#N/A"/>
    <e v="#N/A"/>
    <s v="Downstream Structure"/>
    <x v="2"/>
    <n v="163598"/>
  </r>
  <r>
    <n v="710"/>
    <s v="Vehicle contact"/>
    <n v="973"/>
    <x v="296"/>
    <s v="Extreme"/>
    <x v="0"/>
    <s v="D208807"/>
    <x v="133"/>
    <x v="136"/>
    <e v="#N/A"/>
    <s v="UG"/>
    <s v="973-626R"/>
    <s v="ENABLE"/>
    <x v="298"/>
    <n v="154.6963888888713"/>
    <b v="0"/>
    <e v="#N/A"/>
    <s v="D208807"/>
    <e v="#N/A"/>
    <e v="#N/A"/>
    <s v="Downstream Structure"/>
    <x v="2"/>
    <n v="163598"/>
  </r>
  <r>
    <n v="412"/>
    <s v="Wind - wires slap/pole down"/>
    <n v="440"/>
    <x v="297"/>
    <s v="Elevated"/>
    <x v="0"/>
    <s v="440-13R"/>
    <x v="134"/>
    <x v="137"/>
    <e v="#N/A"/>
    <s v="OH"/>
    <s v="440-13R"/>
    <s v="ENABLE"/>
    <x v="299"/>
    <n v="31.239166666637175"/>
    <b v="1"/>
    <m/>
    <m/>
    <m/>
    <m/>
    <s v="Same Recloser"/>
    <x v="0"/>
    <n v="141093"/>
  </r>
  <r>
    <n v="510"/>
    <s v="Conductor contact/failure/overload/wire slap"/>
    <n v="67"/>
    <x v="298"/>
    <s v="Elevated"/>
    <x v="0"/>
    <s v="67-45R"/>
    <x v="135"/>
    <x v="138"/>
    <m/>
    <s v="OH"/>
    <s v="67-45R"/>
    <s v="ENABLE"/>
    <x v="300"/>
    <n v="16.790555555548053"/>
    <b v="1"/>
    <m/>
    <m/>
    <m/>
    <m/>
    <s v="Same Recloser"/>
    <x v="0"/>
    <m/>
  </r>
  <r>
    <n v="510"/>
    <s v="Conductor contact/failure/overload/wire slap"/>
    <n v="67"/>
    <x v="299"/>
    <s v="Elevated"/>
    <x v="0"/>
    <s v="67-45R"/>
    <x v="135"/>
    <x v="138"/>
    <m/>
    <s v="OH"/>
    <s v="67-24R"/>
    <s v="ENABLE"/>
    <x v="301"/>
    <n v="23.173888888733927"/>
    <b v="0"/>
    <m/>
    <e v="#N/A"/>
    <m/>
    <s v="67-45R"/>
    <s v="Downstream Recloser"/>
    <x v="0"/>
    <m/>
  </r>
  <r>
    <n v="510"/>
    <s v="Conductor contact/failure/overload/wire slap"/>
    <n v="445"/>
    <x v="300"/>
    <s v="Elevated"/>
    <x v="1"/>
    <s v="445-24R"/>
    <x v="136"/>
    <x v="139"/>
    <m/>
    <s v="OH"/>
    <s v="445-894R"/>
    <s v="ENABLE"/>
    <x v="302"/>
    <n v="22.921666666574311"/>
    <b v="0"/>
    <m/>
    <e v="#N/A"/>
    <m/>
    <s v="445-24R"/>
    <s v="Downstream Recloser"/>
    <x v="0"/>
    <m/>
  </r>
  <r>
    <n v="510"/>
    <s v="Conductor contact/failure/overload/wire slap"/>
    <n v="445"/>
    <x v="301"/>
    <s v="Elevated"/>
    <x v="1"/>
    <s v="445-24R"/>
    <x v="136"/>
    <x v="139"/>
    <m/>
    <s v="OH"/>
    <s v="445-19R"/>
    <s v="ENABLE"/>
    <x v="303"/>
    <n v="22.944166666769888"/>
    <b v="0"/>
    <m/>
    <e v="#N/A"/>
    <m/>
    <s v="445-24R"/>
    <s v="Downstream Recloser"/>
    <x v="0"/>
    <m/>
  </r>
  <r>
    <n v="508"/>
    <s v="Flashover due to contamination/overload/tracking"/>
    <n v="445"/>
    <x v="300"/>
    <s v="Elevated"/>
    <x v="1"/>
    <s v="445-24R"/>
    <x v="137"/>
    <x v="140"/>
    <m/>
    <s v="OH"/>
    <s v="445-894R"/>
    <s v="ENABLE"/>
    <x v="302"/>
    <n v="22.921666666574311"/>
    <b v="0"/>
    <m/>
    <e v="#N/A"/>
    <m/>
    <s v="445-24R"/>
    <s v="Downstream Recloser"/>
    <x v="0"/>
    <m/>
  </r>
  <r>
    <n v="508"/>
    <s v="Flashover due to contamination/overload/tracking"/>
    <n v="445"/>
    <x v="301"/>
    <s v="Elevated"/>
    <x v="1"/>
    <s v="445-24R"/>
    <x v="137"/>
    <x v="140"/>
    <m/>
    <s v="OH"/>
    <s v="445-19R"/>
    <s v="ENABLE"/>
    <x v="303"/>
    <n v="22.944166666769888"/>
    <b v="0"/>
    <m/>
    <e v="#N/A"/>
    <m/>
    <s v="445-24R"/>
    <s v="Downstream Recloser"/>
    <x v="0"/>
    <m/>
  </r>
  <r>
    <n v="410"/>
    <s v="Lightning/arrester/xfmr failure (weather related)"/>
    <n v="221"/>
    <x v="302"/>
    <s v="Elevated"/>
    <x v="2"/>
    <s v="P478446"/>
    <x v="138"/>
    <x v="141"/>
    <m/>
    <s v="OH"/>
    <s v="221-344R"/>
    <s v="ENABLE"/>
    <x v="304"/>
    <n v="56.558611111133359"/>
    <b v="0"/>
    <m/>
    <e v="#N/A"/>
    <m/>
    <e v="#N/A"/>
    <m/>
    <x v="1"/>
    <m/>
  </r>
  <r>
    <n v="410"/>
    <s v="Lightning/arrester/xfmr failure (weather related)"/>
    <n v="221"/>
    <x v="303"/>
    <s v="Elevated"/>
    <x v="2"/>
    <s v="P478446"/>
    <x v="138"/>
    <x v="141"/>
    <m/>
    <s v="OH"/>
    <s v="221-782R"/>
    <s v="ENABLE"/>
    <x v="305"/>
    <n v="56.57527777767973"/>
    <b v="0"/>
    <m/>
    <e v="#N/A"/>
    <m/>
    <e v="#N/A"/>
    <m/>
    <x v="1"/>
    <m/>
  </r>
  <r>
    <n v="515"/>
    <s v="OH connector failure (jumper/splice/squeeze-on)"/>
    <n v="521"/>
    <x v="304"/>
    <s v="Elevated"/>
    <x v="1"/>
    <s v="P919091"/>
    <x v="139"/>
    <x v="142"/>
    <m/>
    <s v="OH"/>
    <s v="521-32R"/>
    <s v="ENABLE"/>
    <x v="306"/>
    <n v="23.168888888962101"/>
    <b v="0"/>
    <m/>
    <s v="P919091"/>
    <m/>
    <e v="#N/A"/>
    <s v="Downstream Structure"/>
    <x v="2"/>
    <m/>
  </r>
  <r>
    <n v="515"/>
    <s v="OH connector failure (jumper/splice/squeeze-on)"/>
    <n v="521"/>
    <x v="305"/>
    <s v="Elevated"/>
    <x v="1"/>
    <s v="P919091"/>
    <x v="139"/>
    <x v="142"/>
    <m/>
    <s v="OH"/>
    <s v="521-27R"/>
    <s v="ENABLE"/>
    <x v="307"/>
    <n v="23.167222222255077"/>
    <b v="0"/>
    <m/>
    <s v="P919091"/>
    <m/>
    <e v="#N/A"/>
    <s v="Downstream Structure"/>
    <x v="2"/>
    <m/>
  </r>
  <r>
    <n v="515"/>
    <s v="OH connector failure (jumper/splice/squeeze-on)"/>
    <n v="521"/>
    <x v="306"/>
    <s v="Elevated"/>
    <x v="1"/>
    <s v="P919091"/>
    <x v="139"/>
    <x v="142"/>
    <m/>
    <s v="OH"/>
    <s v="521-14R"/>
    <s v="ENABLE"/>
    <x v="308"/>
    <n v="23.17444444441935"/>
    <b v="0"/>
    <m/>
    <s v="P919091"/>
    <m/>
    <e v="#N/A"/>
    <s v="Downstream Structure"/>
    <x v="2"/>
    <m/>
  </r>
  <r>
    <n v="515"/>
    <s v="OH connector failure (jumper/splice/squeeze-on)"/>
    <n v="521"/>
    <x v="307"/>
    <s v="Elevated"/>
    <x v="1"/>
    <s v="P919091"/>
    <x v="139"/>
    <x v="142"/>
    <m/>
    <s v="OH"/>
    <s v="521-18R"/>
    <s v="ENABLE"/>
    <x v="309"/>
    <n v="23.146388888941146"/>
    <b v="0"/>
    <m/>
    <s v="P919091"/>
    <m/>
    <e v="#N/A"/>
    <s v="Downstream Structure"/>
    <x v="2"/>
    <m/>
  </r>
  <r>
    <n v="515"/>
    <s v="OH connector failure (jumper/splice/squeeze-on)"/>
    <n v="521"/>
    <x v="308"/>
    <s v="Elevated"/>
    <x v="1"/>
    <s v="P919091"/>
    <x v="139"/>
    <x v="142"/>
    <m/>
    <s v="OH"/>
    <s v="521-700R"/>
    <s v="ENABLE"/>
    <x v="310"/>
    <n v="23.159999999916181"/>
    <b v="0"/>
    <m/>
    <s v="P919091"/>
    <m/>
    <e v="#N/A"/>
    <s v="Downstream Structure"/>
    <x v="2"/>
    <m/>
  </r>
  <r>
    <n v="532"/>
    <s v="Pole - contact/damage/broke/rotted/on fire"/>
    <n v="357"/>
    <x v="309"/>
    <s v="Elevated"/>
    <x v="1"/>
    <s v="P677795"/>
    <x v="140"/>
    <x v="143"/>
    <m/>
    <s v="OH"/>
    <s v="357-1147R"/>
    <s v="ENABLE"/>
    <x v="311"/>
    <n v="52.007777777791489"/>
    <b v="0"/>
    <m/>
    <e v="#N/A"/>
    <m/>
    <e v="#N/A"/>
    <m/>
    <x v="1"/>
    <m/>
  </r>
  <r>
    <n v="532"/>
    <s v="Pole - contact/damage/broke/rotted/on fire"/>
    <n v="357"/>
    <x v="310"/>
    <s v="Elevated"/>
    <x v="1"/>
    <s v="P677795"/>
    <x v="140"/>
    <x v="143"/>
    <m/>
    <s v="OH"/>
    <s v="357-50R"/>
    <s v="ENABLE"/>
    <x v="312"/>
    <n v="16.754444444377441"/>
    <b v="0"/>
    <m/>
    <e v="#N/A"/>
    <m/>
    <e v="#N/A"/>
    <m/>
    <x v="1"/>
    <m/>
  </r>
  <r>
    <n v="532"/>
    <s v="Pole - contact/damage/broke/rotted/on fire"/>
    <n v="357"/>
    <x v="311"/>
    <s v="Elevated"/>
    <x v="1"/>
    <s v="P677795"/>
    <x v="140"/>
    <x v="143"/>
    <m/>
    <s v="OH"/>
    <s v="357-1299R"/>
    <s v="ENABLE"/>
    <x v="313"/>
    <n v="14.669722222199198"/>
    <b v="0"/>
    <m/>
    <e v="#N/A"/>
    <m/>
    <e v="#N/A"/>
    <m/>
    <x v="1"/>
    <m/>
  </r>
  <r>
    <n v="100"/>
    <s v="Undetermined"/>
    <n v="75"/>
    <x v="312"/>
    <s v="Elevated"/>
    <x v="2"/>
    <s v="75-996R"/>
    <x v="141"/>
    <x v="144"/>
    <m/>
    <s v="OH"/>
    <s v="75-32R"/>
    <s v="ENABLE"/>
    <x v="314"/>
    <n v="32.218333333439659"/>
    <b v="0"/>
    <m/>
    <e v="#N/A"/>
    <m/>
    <s v="75-996R"/>
    <s v="Downstream Recloser"/>
    <x v="0"/>
    <m/>
  </r>
  <r>
    <n v="100"/>
    <s v="Undetermined"/>
    <n v="75"/>
    <x v="313"/>
    <s v="Elevated"/>
    <x v="2"/>
    <s v="75-996R"/>
    <x v="141"/>
    <x v="144"/>
    <m/>
    <s v="OH"/>
    <s v="75-996R"/>
    <s v="ENABLE"/>
    <x v="315"/>
    <n v="32.212222222296987"/>
    <b v="1"/>
    <m/>
    <m/>
    <m/>
    <m/>
    <s v="Same Recloser"/>
    <x v="0"/>
    <m/>
  </r>
  <r>
    <n v="100"/>
    <s v="Undetermined"/>
    <n v="212"/>
    <x v="314"/>
    <s v="Elevated"/>
    <x v="1"/>
    <s v="212-734R"/>
    <x v="142"/>
    <x v="145"/>
    <m/>
    <s v="OH"/>
    <s v="212-734R"/>
    <s v="ENABLE"/>
    <x v="316"/>
    <n v="24.908888889010996"/>
    <b v="1"/>
    <m/>
    <m/>
    <m/>
    <m/>
    <s v="Same Recloser"/>
    <x v="0"/>
    <m/>
  </r>
  <r>
    <n v="100"/>
    <s v="Undetermined"/>
    <n v="212"/>
    <x v="315"/>
    <s v="Elevated"/>
    <x v="1"/>
    <s v="212-734R"/>
    <x v="142"/>
    <x v="145"/>
    <m/>
    <s v="OH"/>
    <s v="212-652R"/>
    <s v="ENABLE"/>
    <x v="317"/>
    <n v="24.807777777838055"/>
    <b v="0"/>
    <m/>
    <e v="#N/A"/>
    <m/>
    <s v="212-734R"/>
    <s v="Downstream Recloser"/>
    <x v="0"/>
    <m/>
  </r>
  <r>
    <n v="100"/>
    <s v="Undetermined"/>
    <n v="212"/>
    <x v="316"/>
    <s v="Elevated"/>
    <x v="1"/>
    <s v="212-734R"/>
    <x v="142"/>
    <x v="145"/>
    <m/>
    <s v="OH"/>
    <s v="212-773R"/>
    <s v="ENABLE"/>
    <x v="318"/>
    <n v="24.831666666723322"/>
    <b v="0"/>
    <m/>
    <e v="#N/A"/>
    <m/>
    <s v="212-734R"/>
    <s v="Downstream Recloser"/>
    <x v="0"/>
    <m/>
  </r>
  <r>
    <n v="100"/>
    <s v="Undetermined"/>
    <n v="212"/>
    <x v="317"/>
    <s v="Elevated"/>
    <x v="1"/>
    <s v="212-734R"/>
    <x v="142"/>
    <x v="145"/>
    <m/>
    <s v="OH"/>
    <s v="212-638R"/>
    <s v="ENABLE"/>
    <x v="319"/>
    <n v="53.712222222180571"/>
    <b v="0"/>
    <m/>
    <e v="#N/A"/>
    <m/>
    <s v="212-734R"/>
    <s v="Downstream Recloser"/>
    <x v="0"/>
    <m/>
  </r>
  <r>
    <n v="100"/>
    <s v="Undetermined"/>
    <n v="212"/>
    <x v="318"/>
    <s v="Elevated"/>
    <x v="1"/>
    <s v="212-734R"/>
    <x v="142"/>
    <x v="145"/>
    <m/>
    <s v="OH"/>
    <s v="212-650R"/>
    <s v="ENABLE"/>
    <x v="320"/>
    <n v="24.748055555624887"/>
    <b v="0"/>
    <m/>
    <e v="#N/A"/>
    <m/>
    <s v="212-734R"/>
    <s v="Downstream Recloser"/>
    <x v="0"/>
    <m/>
  </r>
  <r>
    <n v="100"/>
    <s v="Undetermined"/>
    <n v="214"/>
    <x v="319"/>
    <s v="Elevated"/>
    <x v="0"/>
    <s v="P812593"/>
    <x v="143"/>
    <x v="146"/>
    <m/>
    <s v="OH"/>
    <s v="214-613R"/>
    <s v="ENABLE"/>
    <x v="321"/>
    <n v="23.213888888829388"/>
    <b v="0"/>
    <m/>
    <e v="#N/A"/>
    <m/>
    <e v="#N/A"/>
    <m/>
    <x v="1"/>
    <m/>
  </r>
  <r>
    <n v="100"/>
    <s v="Undetermined"/>
    <n v="214"/>
    <x v="320"/>
    <s v="Elevated"/>
    <x v="0"/>
    <s v="P812593"/>
    <x v="143"/>
    <x v="146"/>
    <m/>
    <s v="OH"/>
    <s v="214-583R"/>
    <s v="ENABLE"/>
    <x v="322"/>
    <n v="23.215833333379123"/>
    <b v="0"/>
    <m/>
    <e v="#N/A"/>
    <m/>
    <e v="#N/A"/>
    <m/>
    <x v="1"/>
    <m/>
  </r>
  <r>
    <n v="100"/>
    <s v="Undetermined"/>
    <n v="214"/>
    <x v="321"/>
    <s v="Elevated"/>
    <x v="0"/>
    <s v="P812593"/>
    <x v="143"/>
    <x v="146"/>
    <m/>
    <s v="OH"/>
    <s v="214-4R"/>
    <s v="ENABLE"/>
    <x v="323"/>
    <n v="23.348333333269693"/>
    <b v="0"/>
    <m/>
    <e v="#N/A"/>
    <m/>
    <e v="#N/A"/>
    <m/>
    <x v="1"/>
    <m/>
  </r>
  <r>
    <n v="100"/>
    <s v="Undetermined"/>
    <n v="214"/>
    <x v="322"/>
    <s v="Elevated"/>
    <x v="0"/>
    <s v="P812593"/>
    <x v="143"/>
    <x v="146"/>
    <m/>
    <s v="OH"/>
    <s v="214-536R"/>
    <s v="ENABLE"/>
    <x v="324"/>
    <n v="23.338333333376795"/>
    <b v="0"/>
    <m/>
    <e v="#N/A"/>
    <m/>
    <e v="#N/A"/>
    <m/>
    <x v="1"/>
    <m/>
  </r>
  <r>
    <n v="100"/>
    <s v="Undetermined"/>
    <n v="221"/>
    <x v="302"/>
    <s v="Elevated"/>
    <x v="1"/>
    <s v="221-6R"/>
    <x v="144"/>
    <x v="147"/>
    <m/>
    <s v="OH"/>
    <s v="221-344R"/>
    <s v="ENABLE"/>
    <x v="304"/>
    <n v="56.558611111133359"/>
    <b v="0"/>
    <m/>
    <e v="#N/A"/>
    <m/>
    <s v="221-6R"/>
    <s v="Downstream Recloser"/>
    <x v="0"/>
    <m/>
  </r>
  <r>
    <n v="100"/>
    <s v="Undetermined"/>
    <n v="221"/>
    <x v="303"/>
    <s v="Elevated"/>
    <x v="1"/>
    <s v="221-6R"/>
    <x v="144"/>
    <x v="147"/>
    <m/>
    <s v="OH"/>
    <s v="221-782R"/>
    <s v="ENABLE"/>
    <x v="305"/>
    <n v="56.57527777767973"/>
    <b v="0"/>
    <m/>
    <e v="#N/A"/>
    <m/>
    <s v="221-6R"/>
    <s v="Downstream Recloser"/>
    <x v="0"/>
    <m/>
  </r>
  <r>
    <n v="100"/>
    <s v="Undetermined"/>
    <n v="221"/>
    <x v="323"/>
    <s v="Elevated"/>
    <x v="1"/>
    <s v="221-6R"/>
    <x v="144"/>
    <x v="147"/>
    <m/>
    <s v="OH"/>
    <s v="221-6R"/>
    <s v="ENABLE"/>
    <x v="325"/>
    <n v="11.755555555515457"/>
    <b v="1"/>
    <m/>
    <m/>
    <m/>
    <m/>
    <s v="Same Recloser"/>
    <x v="0"/>
    <m/>
  </r>
  <r>
    <n v="100"/>
    <s v="Undetermined"/>
    <n v="520"/>
    <x v="324"/>
    <s v="Elevated"/>
    <x v="0"/>
    <s v="520-35R"/>
    <x v="145"/>
    <x v="148"/>
    <m/>
    <s v="OH"/>
    <s v="520-10R"/>
    <s v="ENABLE"/>
    <x v="326"/>
    <n v="20.615000000107102"/>
    <b v="0"/>
    <m/>
    <e v="#N/A"/>
    <m/>
    <s v="520-35R"/>
    <s v="Downstream Recloser"/>
    <x v="0"/>
    <m/>
  </r>
  <r>
    <n v="100"/>
    <s v="Undetermined"/>
    <n v="520"/>
    <x v="325"/>
    <s v="Elevated"/>
    <x v="0"/>
    <s v="520-35R"/>
    <x v="145"/>
    <x v="148"/>
    <m/>
    <s v="OH"/>
    <s v="520-35R"/>
    <s v="ENABLE"/>
    <x v="327"/>
    <n v="20.555555555562023"/>
    <b v="1"/>
    <m/>
    <m/>
    <m/>
    <m/>
    <s v="Same Recloser"/>
    <x v="0"/>
    <m/>
  </r>
  <r>
    <n v="100"/>
    <s v="Undetermined"/>
    <n v="520"/>
    <x v="326"/>
    <s v="Elevated"/>
    <x v="0"/>
    <s v="520-35R"/>
    <x v="145"/>
    <x v="148"/>
    <m/>
    <s v="OH"/>
    <s v="520-18R"/>
    <s v="ENABLE"/>
    <x v="328"/>
    <n v="22.922222222085111"/>
    <b v="0"/>
    <m/>
    <e v="#N/A"/>
    <m/>
    <s v="520-35R"/>
    <s v="Downstream Recloser"/>
    <x v="0"/>
    <m/>
  </r>
  <r>
    <n v="100"/>
    <s v="Undetermined"/>
    <n v="520"/>
    <x v="327"/>
    <s v="Elevated"/>
    <x v="0"/>
    <s v="520-35R"/>
    <x v="146"/>
    <x v="149"/>
    <m/>
    <s v="OH"/>
    <s v="520-10R"/>
    <s v="ENABLE"/>
    <x v="329"/>
    <n v="25.553333333402406"/>
    <b v="0"/>
    <m/>
    <e v="#N/A"/>
    <m/>
    <s v="520-35R"/>
    <s v="Downstream Recloser"/>
    <x v="0"/>
    <m/>
  </r>
  <r>
    <n v="100"/>
    <s v="Undetermined"/>
    <n v="520"/>
    <x v="328"/>
    <s v="Elevated"/>
    <x v="0"/>
    <s v="520-35R"/>
    <x v="146"/>
    <x v="149"/>
    <m/>
    <s v="OH"/>
    <s v="520-35R"/>
    <s v="ENABLE"/>
    <x v="330"/>
    <n v="25.526111111103091"/>
    <b v="1"/>
    <m/>
    <m/>
    <m/>
    <m/>
    <s v="Same Recloser"/>
    <x v="0"/>
    <m/>
  </r>
  <r>
    <n v="404"/>
    <s v="Undetermined (weather related)"/>
    <n v="217"/>
    <x v="329"/>
    <s v="Elevated"/>
    <x v="0"/>
    <s v="217-837R"/>
    <x v="147"/>
    <x v="150"/>
    <m/>
    <s v="OH"/>
    <s v="217-983R"/>
    <s v="ENABLE"/>
    <x v="331"/>
    <n v="18.359444444300607"/>
    <b v="0"/>
    <m/>
    <e v="#N/A"/>
    <m/>
    <s v="217-837R"/>
    <s v="Downstream Recloser"/>
    <x v="0"/>
    <m/>
  </r>
  <r>
    <n v="404"/>
    <s v="Undetermined (weather related)"/>
    <n v="217"/>
    <x v="330"/>
    <s v="Elevated"/>
    <x v="0"/>
    <s v="217-837R"/>
    <x v="147"/>
    <x v="150"/>
    <m/>
    <s v="OH"/>
    <s v="217-837R"/>
    <s v="ENABLE"/>
    <x v="332"/>
    <n v="18.247777777723968"/>
    <b v="1"/>
    <m/>
    <m/>
    <m/>
    <m/>
    <s v="Same Recloser"/>
    <x v="0"/>
    <m/>
  </r>
  <r>
    <n v="404"/>
    <s v="Undetermined (weather related)"/>
    <n v="217"/>
    <x v="331"/>
    <s v="Elevated"/>
    <x v="0"/>
    <s v="217-837R"/>
    <x v="147"/>
    <x v="150"/>
    <m/>
    <s v="OH"/>
    <s v="217-835R"/>
    <s v="ENABLE"/>
    <x v="333"/>
    <n v="18.303333333344199"/>
    <b v="0"/>
    <m/>
    <e v="#N/A"/>
    <m/>
    <s v="217-837R"/>
    <s v="Downstream Recloser"/>
    <x v="0"/>
    <m/>
  </r>
  <r>
    <n v="404"/>
    <s v="Undetermined (weather related)"/>
    <n v="220"/>
    <x v="332"/>
    <s v="Elevated"/>
    <x v="0"/>
    <s v="220-288R"/>
    <x v="148"/>
    <x v="151"/>
    <m/>
    <s v="OH"/>
    <s v="220-288R"/>
    <s v="ENABLE"/>
    <x v="334"/>
    <n v="12.047499999927823"/>
    <b v="1"/>
    <m/>
    <m/>
    <m/>
    <m/>
    <s v="Same Recloser"/>
    <x v="0"/>
    <m/>
  </r>
  <r>
    <n v="404"/>
    <s v="Undetermined (weather related)"/>
    <n v="220"/>
    <x v="333"/>
    <s v="Elevated"/>
    <x v="0"/>
    <s v="220-288R"/>
    <x v="148"/>
    <x v="151"/>
    <m/>
    <s v="OH"/>
    <s v="220-298R"/>
    <s v="ENABLE"/>
    <x v="335"/>
    <n v="12.05027777783107"/>
    <b v="0"/>
    <m/>
    <e v="#N/A"/>
    <m/>
    <s v="220-288R"/>
    <s v="Downstream Recloser"/>
    <x v="0"/>
    <m/>
  </r>
  <r>
    <n v="404"/>
    <s v="Undetermined (weather related)"/>
    <n v="220"/>
    <x v="334"/>
    <s v="Elevated"/>
    <x v="0"/>
    <s v="220-288R"/>
    <x v="148"/>
    <x v="151"/>
    <m/>
    <s v="OH"/>
    <s v="220-294R"/>
    <s v="ENABLE"/>
    <x v="336"/>
    <n v="12.027222222124692"/>
    <b v="0"/>
    <m/>
    <e v="#N/A"/>
    <m/>
    <s v="220-288R"/>
    <s v="Downstream Recloser"/>
    <x v="0"/>
    <m/>
  </r>
  <r>
    <n v="404"/>
    <s v="Undetermined (weather related)"/>
    <n v="221"/>
    <x v="302"/>
    <s v="Elevated"/>
    <x v="2"/>
    <s v="221-1251R"/>
    <x v="149"/>
    <x v="152"/>
    <m/>
    <s v="OH"/>
    <s v="221-344R"/>
    <s v="ENABLE"/>
    <x v="304"/>
    <n v="56.558611111133359"/>
    <b v="0"/>
    <m/>
    <e v="#N/A"/>
    <m/>
    <e v="#N/A"/>
    <m/>
    <x v="1"/>
    <m/>
  </r>
  <r>
    <n v="404"/>
    <s v="Undetermined (weather related)"/>
    <n v="221"/>
    <x v="302"/>
    <s v="Elevated"/>
    <x v="2"/>
    <s v="P478446"/>
    <x v="150"/>
    <x v="153"/>
    <m/>
    <s v="OH"/>
    <s v="221-344R"/>
    <s v="ENABLE"/>
    <x v="304"/>
    <n v="56.558611111133359"/>
    <b v="0"/>
    <m/>
    <e v="#N/A"/>
    <m/>
    <e v="#N/A"/>
    <m/>
    <x v="1"/>
    <m/>
  </r>
  <r>
    <n v="404"/>
    <s v="Undetermined (weather related)"/>
    <n v="221"/>
    <x v="303"/>
    <s v="Elevated"/>
    <x v="2"/>
    <s v="221-1251R"/>
    <x v="149"/>
    <x v="152"/>
    <m/>
    <s v="OH"/>
    <s v="221-782R"/>
    <s v="ENABLE"/>
    <x v="305"/>
    <n v="56.57527777767973"/>
    <b v="0"/>
    <m/>
    <e v="#N/A"/>
    <m/>
    <e v="#N/A"/>
    <m/>
    <x v="1"/>
    <m/>
  </r>
  <r>
    <n v="404"/>
    <s v="Undetermined (weather related)"/>
    <n v="221"/>
    <x v="303"/>
    <s v="Elevated"/>
    <x v="2"/>
    <s v="P478446"/>
    <x v="150"/>
    <x v="153"/>
    <m/>
    <s v="OH"/>
    <s v="221-782R"/>
    <s v="ENABLE"/>
    <x v="305"/>
    <n v="56.57527777767973"/>
    <b v="0"/>
    <m/>
    <e v="#N/A"/>
    <m/>
    <e v="#N/A"/>
    <m/>
    <x v="1"/>
    <m/>
  </r>
  <r>
    <n v="404"/>
    <s v="Undetermined (weather related)"/>
    <n v="221"/>
    <x v="323"/>
    <s v="Elevated"/>
    <x v="2"/>
    <s v="221-1251R"/>
    <x v="149"/>
    <x v="152"/>
    <m/>
    <s v="OH"/>
    <s v="221-6R"/>
    <s v="ENABLE"/>
    <x v="325"/>
    <n v="11.755555555515457"/>
    <b v="0"/>
    <m/>
    <e v="#N/A"/>
    <m/>
    <e v="#N/A"/>
    <m/>
    <x v="1"/>
    <m/>
  </r>
  <r>
    <n v="404"/>
    <s v="Undetermined (weather related)"/>
    <n v="1166"/>
    <x v="335"/>
    <s v="Elevated"/>
    <x v="0"/>
    <s v="1166-15R"/>
    <x v="151"/>
    <x v="154"/>
    <m/>
    <s v="OH"/>
    <s v="1166-15R"/>
    <s v="ENABLE"/>
    <x v="337"/>
    <n v="14.854999999981374"/>
    <b v="1"/>
    <m/>
    <m/>
    <m/>
    <m/>
    <s v="Same Recloser"/>
    <x v="0"/>
    <m/>
  </r>
  <r>
    <n v="404"/>
    <s v="Undetermined (weather related)"/>
    <n v="1166"/>
    <x v="336"/>
    <s v="Elevated"/>
    <x v="0"/>
    <s v="1166-15R"/>
    <x v="151"/>
    <x v="154"/>
    <m/>
    <s v="OH"/>
    <s v="1166-18R"/>
    <s v="ENABLE"/>
    <x v="338"/>
    <n v="23.166666666744277"/>
    <b v="0"/>
    <m/>
    <e v="#N/A"/>
    <m/>
    <s v="1166-15R"/>
    <s v="Downstream Recloser"/>
    <x v="0"/>
    <m/>
  </r>
  <r>
    <n v="710"/>
    <s v="Vehicle contact"/>
    <n v="233"/>
    <x v="337"/>
    <s v="Elevated"/>
    <x v="1"/>
    <s v="233-81F"/>
    <x v="152"/>
    <x v="155"/>
    <m/>
    <s v="OH"/>
    <s v="233-123R"/>
    <s v="ENABLE"/>
    <x v="339"/>
    <n v="53.460000000020955"/>
    <b v="0"/>
    <m/>
    <e v="#N/A"/>
    <m/>
    <e v="#N/A"/>
    <m/>
    <x v="1"/>
    <m/>
  </r>
  <r>
    <n v="710"/>
    <s v="Vehicle contact"/>
    <n v="233"/>
    <x v="338"/>
    <s v="Elevated"/>
    <x v="1"/>
    <s v="233-81F"/>
    <x v="152"/>
    <x v="155"/>
    <m/>
    <s v="OH"/>
    <s v="233-41R"/>
    <s v="ENABLE"/>
    <x v="340"/>
    <n v="53.477777777763549"/>
    <b v="0"/>
    <m/>
    <e v="#N/A"/>
    <m/>
    <e v="#N/A"/>
    <m/>
    <x v="1"/>
    <m/>
  </r>
  <r>
    <n v="710"/>
    <s v="Vehicle contact"/>
    <n v="524"/>
    <x v="339"/>
    <s v="Elevated"/>
    <x v="0"/>
    <s v="P876479"/>
    <x v="153"/>
    <x v="156"/>
    <m/>
    <s v="OH"/>
    <s v="524-69R"/>
    <s v="ENABLE"/>
    <x v="341"/>
    <n v="8.285555555485189"/>
    <b v="0"/>
    <m/>
    <e v="#N/A"/>
    <m/>
    <e v="#N/A"/>
    <m/>
    <x v="1"/>
    <m/>
  </r>
  <r>
    <n v="710"/>
    <s v="Vehicle contact"/>
    <n v="524"/>
    <x v="340"/>
    <s v="Elevated"/>
    <x v="0"/>
    <s v="P876479"/>
    <x v="153"/>
    <x v="156"/>
    <m/>
    <s v="OH"/>
    <s v="524-50R"/>
    <s v="ENABLE"/>
    <x v="342"/>
    <n v="8.2619444444426335"/>
    <b v="0"/>
    <m/>
    <e v="#N/A"/>
    <m/>
    <e v="#N/A"/>
    <m/>
    <x v="1"/>
    <m/>
  </r>
  <r>
    <n v="710"/>
    <s v="Vehicle contact"/>
    <n v="524"/>
    <x v="341"/>
    <s v="Elevated"/>
    <x v="0"/>
    <s v="P876479"/>
    <x v="153"/>
    <x v="156"/>
    <m/>
    <s v="OH"/>
    <s v="524-46R"/>
    <s v="ENABLE"/>
    <x v="343"/>
    <n v="8.2327777777682059"/>
    <b v="0"/>
    <m/>
    <e v="#N/A"/>
    <m/>
    <e v="#N/A"/>
    <m/>
    <x v="1"/>
    <m/>
  </r>
  <r>
    <n v="412"/>
    <s v="Wire slap/pole down/wire down (weather related)"/>
    <n v="215"/>
    <x v="342"/>
    <s v="Elevated"/>
    <x v="1"/>
    <s v="215-38R"/>
    <x v="154"/>
    <x v="157"/>
    <m/>
    <s v="OH"/>
    <s v="215-38R"/>
    <s v="ENABLE"/>
    <x v="344"/>
    <n v="14.330833333195187"/>
    <b v="1"/>
    <m/>
    <m/>
    <m/>
    <m/>
    <s v="Same Recloser"/>
    <x v="0"/>
    <m/>
  </r>
  <r>
    <n v="412"/>
    <s v="Wire slap/pole down/wire down (weather related)"/>
    <n v="215"/>
    <x v="343"/>
    <s v="Elevated"/>
    <x v="1"/>
    <s v="215-38R"/>
    <x v="154"/>
    <x v="157"/>
    <m/>
    <s v="OH"/>
    <s v="215-1531R"/>
    <s v="ENABLE"/>
    <x v="345"/>
    <n v="12.39055555552477"/>
    <b v="0"/>
    <m/>
    <e v="#N/A"/>
    <m/>
    <s v="215-38R"/>
    <s v="Downstream Recloser"/>
    <x v="0"/>
    <m/>
  </r>
  <r>
    <n v="412"/>
    <s v="Wire slap/pole down/wire down (weather related)"/>
    <n v="215"/>
    <x v="344"/>
    <s v="Elevated"/>
    <x v="1"/>
    <s v="215-38R"/>
    <x v="154"/>
    <x v="157"/>
    <m/>
    <s v="OH"/>
    <s v="215-1534R"/>
    <s v="ENABLE"/>
    <x v="346"/>
    <n v="12.383333333360497"/>
    <b v="0"/>
    <m/>
    <e v="#N/A"/>
    <m/>
    <s v="215-38R"/>
    <s v="Downstream Recloser"/>
    <x v="0"/>
    <m/>
  </r>
  <r>
    <n v="412"/>
    <s v="Wire slap/pole down/wire down (weather related)"/>
    <n v="220"/>
    <x v="345"/>
    <s v="Elevated"/>
    <x v="0"/>
    <s v="220-288R"/>
    <x v="155"/>
    <x v="158"/>
    <m/>
    <s v="OH"/>
    <s v="220-294R"/>
    <s v="ENABLE"/>
    <x v="347"/>
    <n v="0.83833333337679505"/>
    <b v="0"/>
    <m/>
    <e v="#N/A"/>
    <m/>
    <s v="220-288R"/>
    <s v="Downstream Recloser"/>
    <x v="0"/>
    <m/>
  </r>
  <r>
    <n v="412"/>
    <s v="Wire slap/pole down/wire down (weather related)"/>
    <n v="220"/>
    <x v="346"/>
    <s v="Elevated"/>
    <x v="0"/>
    <s v="220-288R"/>
    <x v="155"/>
    <x v="158"/>
    <m/>
    <s v="OH"/>
    <s v="220-288R"/>
    <s v="ENABLE"/>
    <x v="348"/>
    <n v="0.81111111107748002"/>
    <b v="1"/>
    <m/>
    <m/>
    <m/>
    <m/>
    <s v="Same Recloser"/>
    <x v="0"/>
    <m/>
  </r>
  <r>
    <n v="412"/>
    <s v="Wire slap/pole down/wire down (weather related)"/>
    <n v="220"/>
    <x v="347"/>
    <s v="Elevated"/>
    <x v="0"/>
    <s v="220-288R"/>
    <x v="155"/>
    <x v="158"/>
    <m/>
    <s v="OH"/>
    <s v="220-298R"/>
    <s v="ENABLE"/>
    <x v="349"/>
    <n v="0.78555555548518896"/>
    <b v="0"/>
    <m/>
    <e v="#N/A"/>
    <m/>
    <s v="220-288R"/>
    <s v="Downstream Recloser"/>
    <x v="0"/>
    <m/>
  </r>
  <r>
    <m/>
    <m/>
    <m/>
    <x v="348"/>
    <m/>
    <x v="3"/>
    <m/>
    <x v="156"/>
    <x v="159"/>
    <m/>
    <m/>
    <m/>
    <m/>
    <x v="350"/>
    <m/>
    <m/>
    <m/>
    <m/>
    <m/>
    <m/>
    <m/>
    <x v="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3419E8-0174-4A26-A645-0CF8E5350A80}" name="PivotTable1" cacheId="26736" applyNumberFormats="0" applyBorderFormats="0" applyFontFormats="0" applyPatternFormats="0" applyAlignmentFormats="0" applyWidthHeightFormats="1" dataCaption="Values" updatedVersion="8" minRefreshableVersion="3" useAutoFormatting="1" rowGrandTotals="0" colGrandTotals="0" itemPrintTitles="1" createdVersion="7" indent="0" outline="1" outlineData="1" multipleFieldFilters="0">
  <location ref="A5:A97" firstHeaderRow="1" firstDataRow="1" firstDataCol="1" rowPageCount="3" colPageCount="1"/>
  <pivotFields count="23">
    <pivotField showAll="0"/>
    <pivotField showAll="0"/>
    <pivotField showAll="0"/>
    <pivotField numFmtId="22" showAll="0">
      <items count="350">
        <item x="200"/>
        <item x="279"/>
        <item x="161"/>
        <item x="166"/>
        <item x="167"/>
        <item x="91"/>
        <item x="92"/>
        <item x="31"/>
        <item x="32"/>
        <item x="33"/>
        <item x="67"/>
        <item x="68"/>
        <item x="21"/>
        <item x="233"/>
        <item x="234"/>
        <item x="50"/>
        <item x="51"/>
        <item x="281"/>
        <item x="282"/>
        <item x="283"/>
        <item x="6"/>
        <item x="7"/>
        <item x="0"/>
        <item x="1"/>
        <item x="187"/>
        <item x="2"/>
        <item x="78"/>
        <item x="54"/>
        <item x="55"/>
        <item x="56"/>
        <item x="57"/>
        <item x="89"/>
        <item x="287"/>
        <item x="58"/>
        <item x="65"/>
        <item x="59"/>
        <item x="90"/>
        <item x="142"/>
        <item x="47"/>
        <item x="179"/>
        <item x="204"/>
        <item x="205"/>
        <item x="206"/>
        <item x="215"/>
        <item x="11"/>
        <item x="147"/>
        <item x="207"/>
        <item x="148"/>
        <item x="280"/>
        <item x="143"/>
        <item x="144"/>
        <item x="149"/>
        <item x="44"/>
        <item x="45"/>
        <item x="46"/>
        <item x="235"/>
        <item x="236"/>
        <item x="237"/>
        <item x="238"/>
        <item x="208"/>
        <item x="209"/>
        <item x="210"/>
        <item x="232"/>
        <item x="194"/>
        <item x="195"/>
        <item x="196"/>
        <item x="145"/>
        <item x="146"/>
        <item x="197"/>
        <item x="198"/>
        <item x="199"/>
        <item x="216"/>
        <item x="217"/>
        <item x="218"/>
        <item x="219"/>
        <item x="220"/>
        <item x="12"/>
        <item x="158"/>
        <item x="297"/>
        <item x="182"/>
        <item x="95"/>
        <item x="52"/>
        <item x="60"/>
        <item x="61"/>
        <item x="96"/>
        <item x="48"/>
        <item x="53"/>
        <item x="49"/>
        <item x="93"/>
        <item x="94"/>
        <item x="211"/>
        <item x="180"/>
        <item x="181"/>
        <item x="163"/>
        <item x="150"/>
        <item x="69"/>
        <item x="70"/>
        <item x="156"/>
        <item x="62"/>
        <item x="63"/>
        <item x="64"/>
        <item x="173"/>
        <item x="174"/>
        <item x="294"/>
        <item x="295"/>
        <item x="296"/>
        <item x="66"/>
        <item x="159"/>
        <item x="171"/>
        <item x="34"/>
        <item x="35"/>
        <item x="36"/>
        <item x="37"/>
        <item x="172"/>
        <item x="38"/>
        <item x="39"/>
        <item x="40"/>
        <item x="160"/>
        <item x="226"/>
        <item x="227"/>
        <item x="228"/>
        <item x="41"/>
        <item x="42"/>
        <item x="43"/>
        <item x="175"/>
        <item x="176"/>
        <item x="133"/>
        <item x="134"/>
        <item x="135"/>
        <item x="136"/>
        <item x="138"/>
        <item x="178"/>
        <item x="71"/>
        <item x="72"/>
        <item x="73"/>
        <item x="74"/>
        <item x="75"/>
        <item x="76"/>
        <item x="77"/>
        <item x="162"/>
        <item x="239"/>
        <item x="240"/>
        <item x="13"/>
        <item x="14"/>
        <item x="15"/>
        <item x="241"/>
        <item x="183"/>
        <item x="22"/>
        <item x="23"/>
        <item x="284"/>
        <item x="285"/>
        <item x="79"/>
        <item x="80"/>
        <item x="81"/>
        <item x="82"/>
        <item x="83"/>
        <item x="84"/>
        <item x="85"/>
        <item x="86"/>
        <item x="87"/>
        <item x="16"/>
        <item x="17"/>
        <item x="230"/>
        <item x="18"/>
        <item x="164"/>
        <item x="231"/>
        <item x="191"/>
        <item x="192"/>
        <item x="286"/>
        <item x="193"/>
        <item x="24"/>
        <item x="25"/>
        <item x="26"/>
        <item x="222"/>
        <item x="3"/>
        <item x="4"/>
        <item x="5"/>
        <item x="88"/>
        <item x="184"/>
        <item x="177"/>
        <item x="165"/>
        <item x="139"/>
        <item x="140"/>
        <item x="141"/>
        <item x="27"/>
        <item x="28"/>
        <item x="29"/>
        <item x="30"/>
        <item x="229"/>
        <item x="223"/>
        <item x="224"/>
        <item x="225"/>
        <item x="151"/>
        <item x="152"/>
        <item x="153"/>
        <item x="137"/>
        <item x="288"/>
        <item x="8"/>
        <item x="9"/>
        <item x="10"/>
        <item x="132"/>
        <item x="97"/>
        <item x="98"/>
        <item x="99"/>
        <item x="168"/>
        <item x="169"/>
        <item x="170"/>
        <item x="120"/>
        <item x="121"/>
        <item x="122"/>
        <item x="123"/>
        <item x="124"/>
        <item x="107"/>
        <item x="108"/>
        <item x="277"/>
        <item x="125"/>
        <item x="126"/>
        <item x="101"/>
        <item x="242"/>
        <item x="102"/>
        <item x="103"/>
        <item x="104"/>
        <item x="105"/>
        <item x="106"/>
        <item x="109"/>
        <item x="110"/>
        <item x="111"/>
        <item x="112"/>
        <item x="259"/>
        <item x="113"/>
        <item x="114"/>
        <item x="115"/>
        <item x="116"/>
        <item x="117"/>
        <item x="118"/>
        <item x="119"/>
        <item x="127"/>
        <item x="128"/>
        <item x="129"/>
        <item x="130"/>
        <item x="243"/>
        <item x="100"/>
        <item x="157"/>
        <item x="253"/>
        <item x="278"/>
        <item x="272"/>
        <item x="270"/>
        <item x="271"/>
        <item x="273"/>
        <item x="274"/>
        <item x="275"/>
        <item x="276"/>
        <item x="249"/>
        <item x="250"/>
        <item x="251"/>
        <item x="252"/>
        <item x="244"/>
        <item x="154"/>
        <item x="155"/>
        <item x="254"/>
        <item x="255"/>
        <item x="256"/>
        <item x="257"/>
        <item x="269"/>
        <item x="212"/>
        <item x="213"/>
        <item x="214"/>
        <item x="258"/>
        <item x="260"/>
        <item x="267"/>
        <item x="268"/>
        <item x="188"/>
        <item x="189"/>
        <item x="203"/>
        <item x="190"/>
        <item x="19"/>
        <item x="20"/>
        <item x="261"/>
        <item x="262"/>
        <item x="245"/>
        <item x="246"/>
        <item x="247"/>
        <item x="248"/>
        <item x="289"/>
        <item x="290"/>
        <item x="291"/>
        <item x="292"/>
        <item x="293"/>
        <item x="263"/>
        <item x="264"/>
        <item x="265"/>
        <item x="266"/>
        <item x="201"/>
        <item x="185"/>
        <item x="186"/>
        <item x="221"/>
        <item x="131"/>
        <item x="202"/>
        <item x="335"/>
        <item x="336"/>
        <item x="298"/>
        <item x="299"/>
        <item x="324"/>
        <item x="325"/>
        <item x="304"/>
        <item x="305"/>
        <item x="306"/>
        <item x="307"/>
        <item x="308"/>
        <item x="319"/>
        <item x="320"/>
        <item x="321"/>
        <item x="322"/>
        <item x="342"/>
        <item x="329"/>
        <item x="330"/>
        <item x="331"/>
        <item x="332"/>
        <item x="333"/>
        <item x="334"/>
        <item x="300"/>
        <item x="301"/>
        <item x="326"/>
        <item x="343"/>
        <item x="344"/>
        <item x="345"/>
        <item x="346"/>
        <item x="347"/>
        <item x="312"/>
        <item x="313"/>
        <item x="327"/>
        <item x="328"/>
        <item x="302"/>
        <item x="303"/>
        <item x="337"/>
        <item x="338"/>
        <item x="323"/>
        <item x="314"/>
        <item x="315"/>
        <item x="316"/>
        <item x="317"/>
        <item x="318"/>
        <item x="309"/>
        <item x="310"/>
        <item x="311"/>
        <item x="339"/>
        <item x="340"/>
        <item x="341"/>
        <item x="348"/>
        <item t="default"/>
      </items>
    </pivotField>
    <pivotField showAll="0"/>
    <pivotField axis="axisPage" multipleItemSelectionAllowed="1" showAll="0">
      <items count="5">
        <item x="2"/>
        <item x="1"/>
        <item x="0"/>
        <item x="3"/>
        <item t="default"/>
      </items>
    </pivotField>
    <pivotField showAll="0"/>
    <pivotField axis="axisPage" numFmtId="22" multipleItemSelectionAllowed="1" showAll="0">
      <items count="158">
        <item h="1" x="83"/>
        <item h="1" x="84"/>
        <item h="1" x="85"/>
        <item h="1" x="126"/>
        <item x="62"/>
        <item x="32"/>
        <item x="11"/>
        <item x="25"/>
        <item x="17"/>
        <item x="128"/>
        <item x="8"/>
        <item x="103"/>
        <item x="79"/>
        <item x="0"/>
        <item x="2"/>
        <item x="89"/>
        <item x="28"/>
        <item x="31"/>
        <item x="53"/>
        <item x="48"/>
        <item x="72"/>
        <item x="23"/>
        <item x="20"/>
        <item x="52"/>
        <item x="14"/>
        <item x="13"/>
        <item x="49"/>
        <item x="91"/>
        <item x="104"/>
        <item x="130"/>
        <item x="100"/>
        <item x="94"/>
        <item x="127"/>
        <item x="50"/>
        <item x="102"/>
        <item x="95"/>
        <item x="4"/>
        <item x="82"/>
        <item x="60"/>
        <item x="75"/>
        <item x="74"/>
        <item x="134"/>
        <item x="34"/>
        <item x="35"/>
        <item x="15"/>
        <item x="18"/>
        <item x="86"/>
        <item x="19"/>
        <item x="33"/>
        <item x="16"/>
        <item x="92"/>
        <item x="22"/>
        <item x="21"/>
        <item x="68"/>
        <item x="58"/>
        <item x="64"/>
        <item x="98"/>
        <item x="69"/>
        <item x="26"/>
        <item x="24"/>
        <item x="73"/>
        <item x="12"/>
        <item x="67"/>
        <item x="54"/>
        <item x="133"/>
        <item x="43"/>
        <item x="61"/>
        <item x="45"/>
        <item x="71"/>
        <item x="105"/>
        <item x="27"/>
        <item x="63"/>
        <item x="5"/>
        <item x="76"/>
        <item x="29"/>
        <item x="9"/>
        <item x="101"/>
        <item x="6"/>
        <item x="129"/>
        <item x="81"/>
        <item x="46"/>
        <item x="30"/>
        <item x="77"/>
        <item x="70"/>
        <item x="10"/>
        <item x="99"/>
        <item x="47"/>
        <item x="51"/>
        <item x="97"/>
        <item x="65"/>
        <item x="55"/>
        <item x="44"/>
        <item x="131"/>
        <item x="1"/>
        <item x="3"/>
        <item x="90"/>
        <item x="42"/>
        <item x="57"/>
        <item x="109"/>
        <item x="66"/>
        <item x="123"/>
        <item x="114"/>
        <item x="37"/>
        <item x="106"/>
        <item x="121"/>
        <item x="40"/>
        <item x="122"/>
        <item x="110"/>
        <item x="39"/>
        <item x="125"/>
        <item x="36"/>
        <item x="38"/>
        <item x="119"/>
        <item x="112"/>
        <item x="56"/>
        <item x="111"/>
        <item x="107"/>
        <item x="124"/>
        <item x="59"/>
        <item x="120"/>
        <item x="93"/>
        <item x="115"/>
        <item x="116"/>
        <item x="80"/>
        <item x="118"/>
        <item x="108"/>
        <item x="7"/>
        <item x="113"/>
        <item x="88"/>
        <item x="132"/>
        <item x="117"/>
        <item x="41"/>
        <item x="78"/>
        <item x="96"/>
        <item x="87"/>
        <item x="148"/>
        <item x="137"/>
        <item x="151"/>
        <item x="154"/>
        <item x="136"/>
        <item x="135"/>
        <item x="143"/>
        <item x="147"/>
        <item x="139"/>
        <item x="145"/>
        <item x="155"/>
        <item x="140"/>
        <item x="152"/>
        <item x="149"/>
        <item x="144"/>
        <item x="138"/>
        <item x="146"/>
        <item x="142"/>
        <item x="141"/>
        <item x="153"/>
        <item x="150"/>
        <item x="156"/>
        <item t="default"/>
      </items>
    </pivotField>
    <pivotField axis="axisRow" showAll="0">
      <items count="161">
        <item x="87"/>
        <item x="129"/>
        <item x="66"/>
        <item x="31"/>
        <item x="11"/>
        <item x="24"/>
        <item x="17"/>
        <item x="131"/>
        <item x="8"/>
        <item x="105"/>
        <item x="83"/>
        <item x="0"/>
        <item x="2"/>
        <item x="91"/>
        <item x="52"/>
        <item x="57"/>
        <item x="30"/>
        <item x="27"/>
        <item x="56"/>
        <item x="76"/>
        <item x="22"/>
        <item x="19"/>
        <item x="14"/>
        <item x="53"/>
        <item x="13"/>
        <item x="106"/>
        <item x="93"/>
        <item x="133"/>
        <item x="102"/>
        <item x="96"/>
        <item x="54"/>
        <item x="130"/>
        <item x="104"/>
        <item x="97"/>
        <item x="4"/>
        <item x="86"/>
        <item x="64"/>
        <item x="79"/>
        <item x="78"/>
        <item x="137"/>
        <item x="33"/>
        <item x="34"/>
        <item x="15"/>
        <item x="18"/>
        <item x="88"/>
        <item x="32"/>
        <item x="16"/>
        <item x="94"/>
        <item x="21"/>
        <item x="20"/>
        <item x="72"/>
        <item x="62"/>
        <item x="68"/>
        <item x="100"/>
        <item x="73"/>
        <item x="25"/>
        <item x="23"/>
        <item x="77"/>
        <item x="12"/>
        <item x="71"/>
        <item x="58"/>
        <item x="136"/>
        <item x="47"/>
        <item x="65"/>
        <item x="49"/>
        <item x="75"/>
        <item x="107"/>
        <item x="26"/>
        <item x="67"/>
        <item x="108"/>
        <item x="5"/>
        <item x="80"/>
        <item x="28"/>
        <item x="9"/>
        <item x="103"/>
        <item x="6"/>
        <item x="132"/>
        <item x="85"/>
        <item x="50"/>
        <item x="29"/>
        <item x="81"/>
        <item x="74"/>
        <item x="10"/>
        <item x="101"/>
        <item x="51"/>
        <item x="55"/>
        <item x="99"/>
        <item x="69"/>
        <item x="48"/>
        <item x="59"/>
        <item x="134"/>
        <item x="1"/>
        <item x="3"/>
        <item x="92"/>
        <item x="46"/>
        <item x="61"/>
        <item x="112"/>
        <item x="70"/>
        <item x="126"/>
        <item x="117"/>
        <item x="36"/>
        <item x="124"/>
        <item x="43"/>
        <item x="125"/>
        <item x="113"/>
        <item x="109"/>
        <item x="42"/>
        <item x="128"/>
        <item x="38"/>
        <item x="35"/>
        <item x="40"/>
        <item x="37"/>
        <item x="39"/>
        <item x="44"/>
        <item x="41"/>
        <item x="122"/>
        <item x="115"/>
        <item x="60"/>
        <item x="114"/>
        <item x="110"/>
        <item x="127"/>
        <item x="63"/>
        <item x="123"/>
        <item x="95"/>
        <item x="118"/>
        <item x="119"/>
        <item x="84"/>
        <item x="121"/>
        <item x="111"/>
        <item x="7"/>
        <item x="116"/>
        <item x="90"/>
        <item x="135"/>
        <item x="120"/>
        <item x="82"/>
        <item x="45"/>
        <item x="98"/>
        <item x="89"/>
        <item x="138"/>
        <item x="139"/>
        <item x="140"/>
        <item x="141"/>
        <item x="142"/>
        <item x="143"/>
        <item x="144"/>
        <item x="145"/>
        <item x="146"/>
        <item x="147"/>
        <item x="148"/>
        <item x="149"/>
        <item x="150"/>
        <item x="151"/>
        <item x="152"/>
        <item x="153"/>
        <item x="154"/>
        <item x="155"/>
        <item x="156"/>
        <item x="157"/>
        <item x="158"/>
        <item x="159"/>
        <item t="default"/>
      </items>
    </pivotField>
    <pivotField showAll="0"/>
    <pivotField showAll="0"/>
    <pivotField showAll="0"/>
    <pivotField showAll="0"/>
    <pivotField numFmtId="22" showAll="0">
      <items count="352">
        <item x="200"/>
        <item x="281"/>
        <item x="160"/>
        <item x="166"/>
        <item x="165"/>
        <item x="92"/>
        <item x="91"/>
        <item x="33"/>
        <item x="31"/>
        <item x="68"/>
        <item x="32"/>
        <item x="67"/>
        <item x="51"/>
        <item x="50"/>
        <item x="284"/>
        <item x="283"/>
        <item x="234"/>
        <item x="235"/>
        <item x="21"/>
        <item x="285"/>
        <item x="186"/>
        <item x="0"/>
        <item x="2"/>
        <item x="7"/>
        <item x="6"/>
        <item x="1"/>
        <item x="205"/>
        <item x="204"/>
        <item x="206"/>
        <item x="207"/>
        <item x="208"/>
        <item x="148"/>
        <item x="147"/>
        <item x="141"/>
        <item x="78"/>
        <item x="54"/>
        <item x="56"/>
        <item x="55"/>
        <item x="57"/>
        <item x="59"/>
        <item x="58"/>
        <item x="142"/>
        <item x="45"/>
        <item x="44"/>
        <item x="46"/>
        <item x="143"/>
        <item x="237"/>
        <item x="236"/>
        <item x="209"/>
        <item x="210"/>
        <item x="211"/>
        <item x="89"/>
        <item x="238"/>
        <item x="239"/>
        <item x="146"/>
        <item x="47"/>
        <item x="90"/>
        <item x="289"/>
        <item x="65"/>
        <item x="282"/>
        <item x="145"/>
        <item x="144"/>
        <item x="216"/>
        <item x="220"/>
        <item x="217"/>
        <item x="221"/>
        <item x="219"/>
        <item x="218"/>
        <item x="233"/>
        <item x="178"/>
        <item x="197"/>
        <item x="199"/>
        <item x="194"/>
        <item x="198"/>
        <item x="195"/>
        <item x="12"/>
        <item x="11"/>
        <item x="196"/>
        <item x="299"/>
        <item x="181"/>
        <item x="157"/>
        <item x="95"/>
        <item x="52"/>
        <item x="53"/>
        <item x="60"/>
        <item x="61"/>
        <item x="96"/>
        <item x="48"/>
        <item x="94"/>
        <item x="49"/>
        <item x="93"/>
        <item x="212"/>
        <item x="64"/>
        <item x="62"/>
        <item x="63"/>
        <item x="173"/>
        <item x="155"/>
        <item x="162"/>
        <item x="172"/>
        <item x="229"/>
        <item x="228"/>
        <item x="227"/>
        <item x="175"/>
        <item x="174"/>
        <item x="66"/>
        <item x="36"/>
        <item x="41"/>
        <item x="38"/>
        <item x="34"/>
        <item x="39"/>
        <item x="35"/>
        <item x="42"/>
        <item x="43"/>
        <item x="37"/>
        <item x="40"/>
        <item x="171"/>
        <item x="180"/>
        <item x="179"/>
        <item x="297"/>
        <item x="133"/>
        <item x="159"/>
        <item x="132"/>
        <item x="134"/>
        <item x="135"/>
        <item x="149"/>
        <item x="69"/>
        <item x="70"/>
        <item x="158"/>
        <item x="170"/>
        <item x="296"/>
        <item x="298"/>
        <item x="137"/>
        <item x="177"/>
        <item x="240"/>
        <item x="241"/>
        <item x="75"/>
        <item x="76"/>
        <item x="77"/>
        <item x="74"/>
        <item x="72"/>
        <item x="161"/>
        <item x="14"/>
        <item x="15"/>
        <item x="242"/>
        <item x="13"/>
        <item x="73"/>
        <item x="71"/>
        <item x="182"/>
        <item x="26"/>
        <item x="25"/>
        <item x="231"/>
        <item x="232"/>
        <item x="17"/>
        <item x="16"/>
        <item x="18"/>
        <item x="287"/>
        <item x="286"/>
        <item x="288"/>
        <item x="193"/>
        <item x="191"/>
        <item x="192"/>
        <item x="81"/>
        <item x="80"/>
        <item x="183"/>
        <item x="79"/>
        <item x="176"/>
        <item x="85"/>
        <item x="88"/>
        <item x="87"/>
        <item x="86"/>
        <item x="83"/>
        <item x="82"/>
        <item x="84"/>
        <item x="24"/>
        <item x="23"/>
        <item x="230"/>
        <item x="140"/>
        <item x="139"/>
        <item x="27"/>
        <item x="28"/>
        <item x="29"/>
        <item x="225"/>
        <item x="136"/>
        <item x="224"/>
        <item x="152"/>
        <item x="290"/>
        <item x="164"/>
        <item x="30"/>
        <item x="22"/>
        <item x="3"/>
        <item x="4"/>
        <item x="5"/>
        <item x="150"/>
        <item x="151"/>
        <item x="226"/>
        <item x="223"/>
        <item x="138"/>
        <item x="163"/>
        <item x="10"/>
        <item x="9"/>
        <item x="8"/>
        <item x="131"/>
        <item x="252"/>
        <item x="169"/>
        <item x="276"/>
        <item x="260"/>
        <item x="278"/>
        <item x="277"/>
        <item x="275"/>
        <item x="101"/>
        <item x="272"/>
        <item x="273"/>
        <item x="251"/>
        <item x="250"/>
        <item x="274"/>
        <item x="253"/>
        <item x="243"/>
        <item x="244"/>
        <item x="124"/>
        <item x="280"/>
        <item x="113"/>
        <item x="107"/>
        <item x="99"/>
        <item x="97"/>
        <item x="98"/>
        <item x="108"/>
        <item x="106"/>
        <item x="104"/>
        <item x="105"/>
        <item x="112"/>
        <item x="271"/>
        <item x="168"/>
        <item x="110"/>
        <item x="109"/>
        <item x="116"/>
        <item x="115"/>
        <item x="258"/>
        <item x="154"/>
        <item x="114"/>
        <item x="128"/>
        <item x="118"/>
        <item x="153"/>
        <item x="102"/>
        <item x="127"/>
        <item x="126"/>
        <item x="129"/>
        <item x="256"/>
        <item x="257"/>
        <item x="123"/>
        <item x="122"/>
        <item x="121"/>
        <item x="120"/>
        <item x="103"/>
        <item x="213"/>
        <item x="100"/>
        <item x="245"/>
        <item x="279"/>
        <item x="214"/>
        <item x="215"/>
        <item x="255"/>
        <item x="167"/>
        <item x="125"/>
        <item x="111"/>
        <item x="117"/>
        <item x="156"/>
        <item x="254"/>
        <item x="119"/>
        <item x="261"/>
        <item x="263"/>
        <item x="188"/>
        <item x="187"/>
        <item x="190"/>
        <item x="189"/>
        <item x="270"/>
        <item x="269"/>
        <item x="268"/>
        <item x="249"/>
        <item x="248"/>
        <item x="246"/>
        <item x="247"/>
        <item x="19"/>
        <item x="259"/>
        <item x="203"/>
        <item x="262"/>
        <item x="20"/>
        <item x="293"/>
        <item x="292"/>
        <item x="291"/>
        <item x="294"/>
        <item x="295"/>
        <item x="265"/>
        <item x="264"/>
        <item x="266"/>
        <item x="267"/>
        <item x="222"/>
        <item x="184"/>
        <item x="185"/>
        <item x="201"/>
        <item x="202"/>
        <item x="130"/>
        <item x="336"/>
        <item x="334"/>
        <item x="335"/>
        <item x="337"/>
        <item x="345"/>
        <item x="344"/>
        <item x="346"/>
        <item x="300"/>
        <item x="332"/>
        <item x="333"/>
        <item x="331"/>
        <item x="327"/>
        <item x="326"/>
        <item x="349"/>
        <item x="347"/>
        <item x="348"/>
        <item x="338"/>
        <item x="301"/>
        <item x="307"/>
        <item x="306"/>
        <item x="309"/>
        <item x="308"/>
        <item x="310"/>
        <item x="321"/>
        <item x="322"/>
        <item x="324"/>
        <item x="323"/>
        <item x="302"/>
        <item x="303"/>
        <item x="328"/>
        <item x="325"/>
        <item x="313"/>
        <item x="312"/>
        <item x="330"/>
        <item x="329"/>
        <item x="320"/>
        <item x="317"/>
        <item x="318"/>
        <item x="316"/>
        <item x="314"/>
        <item x="315"/>
        <item x="311"/>
        <item x="343"/>
        <item x="342"/>
        <item x="341"/>
        <item x="339"/>
        <item x="340"/>
        <item x="319"/>
        <item x="304"/>
        <item x="305"/>
        <item x="350"/>
        <item t="default"/>
      </items>
    </pivotField>
    <pivotField numFmtId="2" showAll="0"/>
    <pivotField showAll="0"/>
    <pivotField showAll="0"/>
    <pivotField showAll="0"/>
    <pivotField showAll="0"/>
    <pivotField showAll="0"/>
    <pivotField showAll="0"/>
    <pivotField axis="axisPage" multipleItemSelectionAllowed="1" showAll="0">
      <items count="5">
        <item h="1" x="2"/>
        <item x="0"/>
        <item h="1" x="1"/>
        <item h="1" x="3"/>
        <item t="default"/>
      </items>
    </pivotField>
    <pivotField showAll="0"/>
  </pivotFields>
  <rowFields count="1">
    <field x="8"/>
  </rowFields>
  <rowItems count="92">
    <i>
      <x v="2"/>
    </i>
    <i>
      <x v="4"/>
    </i>
    <i>
      <x v="5"/>
    </i>
    <i>
      <x v="6"/>
    </i>
    <i>
      <x v="9"/>
    </i>
    <i>
      <x v="10"/>
    </i>
    <i>
      <x v="11"/>
    </i>
    <i>
      <x v="12"/>
    </i>
    <i>
      <x v="13"/>
    </i>
    <i>
      <x v="21"/>
    </i>
    <i>
      <x v="24"/>
    </i>
    <i>
      <x v="25"/>
    </i>
    <i>
      <x v="26"/>
    </i>
    <i>
      <x v="28"/>
    </i>
    <i>
      <x v="29"/>
    </i>
    <i>
      <x v="36"/>
    </i>
    <i>
      <x v="37"/>
    </i>
    <i>
      <x v="39"/>
    </i>
    <i>
      <x v="42"/>
    </i>
    <i>
      <x v="43"/>
    </i>
    <i>
      <x v="48"/>
    </i>
    <i>
      <x v="49"/>
    </i>
    <i>
      <x v="50"/>
    </i>
    <i>
      <x v="51"/>
    </i>
    <i>
      <x v="52"/>
    </i>
    <i>
      <x v="53"/>
    </i>
    <i>
      <x v="54"/>
    </i>
    <i>
      <x v="56"/>
    </i>
    <i>
      <x v="57"/>
    </i>
    <i>
      <x v="58"/>
    </i>
    <i>
      <x v="63"/>
    </i>
    <i>
      <x v="66"/>
    </i>
    <i>
      <x v="67"/>
    </i>
    <i>
      <x v="69"/>
    </i>
    <i>
      <x v="70"/>
    </i>
    <i>
      <x v="74"/>
    </i>
    <i>
      <x v="75"/>
    </i>
    <i>
      <x v="76"/>
    </i>
    <i>
      <x v="77"/>
    </i>
    <i>
      <x v="80"/>
    </i>
    <i>
      <x v="81"/>
    </i>
    <i>
      <x v="83"/>
    </i>
    <i>
      <x v="86"/>
    </i>
    <i>
      <x v="90"/>
    </i>
    <i>
      <x v="92"/>
    </i>
    <i>
      <x v="96"/>
    </i>
    <i>
      <x v="97"/>
    </i>
    <i>
      <x v="98"/>
    </i>
    <i>
      <x v="99"/>
    </i>
    <i>
      <x v="100"/>
    </i>
    <i>
      <x v="101"/>
    </i>
    <i>
      <x v="102"/>
    </i>
    <i>
      <x v="103"/>
    </i>
    <i>
      <x v="104"/>
    </i>
    <i>
      <x v="105"/>
    </i>
    <i>
      <x v="106"/>
    </i>
    <i>
      <x v="108"/>
    </i>
    <i>
      <x v="109"/>
    </i>
    <i>
      <x v="110"/>
    </i>
    <i>
      <x v="111"/>
    </i>
    <i>
      <x v="112"/>
    </i>
    <i>
      <x v="113"/>
    </i>
    <i>
      <x v="114"/>
    </i>
    <i>
      <x v="115"/>
    </i>
    <i>
      <x v="116"/>
    </i>
    <i>
      <x v="117"/>
    </i>
    <i>
      <x v="118"/>
    </i>
    <i>
      <x v="123"/>
    </i>
    <i>
      <x v="124"/>
    </i>
    <i>
      <x v="125"/>
    </i>
    <i>
      <x v="126"/>
    </i>
    <i>
      <x v="127"/>
    </i>
    <i>
      <x v="128"/>
    </i>
    <i>
      <x v="129"/>
    </i>
    <i>
      <x v="130"/>
    </i>
    <i>
      <x v="131"/>
    </i>
    <i>
      <x v="132"/>
    </i>
    <i>
      <x v="133"/>
    </i>
    <i>
      <x v="137"/>
    </i>
    <i>
      <x v="138"/>
    </i>
    <i>
      <x v="139"/>
    </i>
    <i>
      <x v="140"/>
    </i>
    <i>
      <x v="144"/>
    </i>
    <i>
      <x v="145"/>
    </i>
    <i>
      <x v="147"/>
    </i>
    <i>
      <x v="148"/>
    </i>
    <i>
      <x v="149"/>
    </i>
    <i>
      <x v="150"/>
    </i>
    <i>
      <x v="151"/>
    </i>
    <i>
      <x v="154"/>
    </i>
    <i>
      <x v="157"/>
    </i>
    <i>
      <x v="158"/>
    </i>
  </rowItems>
  <colItems count="1">
    <i/>
  </colItems>
  <pageFields count="3">
    <pageField fld="21" hier="-1"/>
    <pageField fld="7" hier="-1"/>
    <pageField fld="5"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90" dT="2022-05-19T16:00:31.16" personId="{2DF49E51-E327-4C67-A938-274AAFC9B0B1}" id="{02D738D9-1B31-493F-8565-465DC9777B75}">
    <text>This is new SWP. 241047 is NRO</text>
  </threadedComment>
  <threadedComment ref="T91" dT="2022-05-19T16:05:30.64" personId="{2DF49E51-E327-4C67-A938-274AAFC9B0B1}" id="{279606EA-59CE-4D50-8AB0-974A8F34C12C}">
    <text>THere are lot more steps into this SWP. 248219 has very few steps</text>
  </threadedComment>
</ThreadedComments>
</file>

<file path=xl/threadedComments/threadedComment2.xml><?xml version="1.0" encoding="utf-8"?>
<ThreadedComments xmlns="http://schemas.microsoft.com/office/spreadsheetml/2018/threadedcomments" xmlns:x="http://schemas.openxmlformats.org/spreadsheetml/2006/main">
  <threadedComment ref="J168" dT="2022-12-07T17:17:32.16" personId="{2DF49E51-E327-4C67-A938-274AAFC9B0B1}" id="{3E7F256A-D051-492C-9BF0-6BC48DD947CC}">
    <text>TST mentioned these are not outages associated with SRP. CB operated in this case and SRP enabled device was far from CB. CB has it's own reclosing capacity so not to include this outage.</text>
  </threadedComment>
</ThreadedComments>
</file>

<file path=xl/threadedComments/threadedComment3.xml><?xml version="1.0" encoding="utf-8"?>
<ThreadedComments xmlns="http://schemas.microsoft.com/office/spreadsheetml/2018/threadedcomments" xmlns:x="http://schemas.openxmlformats.org/spreadsheetml/2006/main">
  <threadedComment ref="G3" dT="2022-08-16T22:09:39.60" personId="{2DF49E51-E327-4C67-A938-274AAFC9B0B1}" id="{5F45A46C-9941-404F-A7B1-73DCE0731BB8}">
    <text>437+372+424+381+483+415+499</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file://3" TargetMode="External"/><Relationship Id="rId7" Type="http://schemas.microsoft.com/office/2017/10/relationships/threadedComment" Target="../threadedComments/threadedComment1.xml"/><Relationship Id="rId2" Type="http://schemas.openxmlformats.org/officeDocument/2006/relationships/hyperlink" Target="file://3" TargetMode="External"/><Relationship Id="rId1" Type="http://schemas.openxmlformats.org/officeDocument/2006/relationships/hyperlink" Target="file://3"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AAA16-C2E6-4591-985E-75CE67C903AC}">
  <dimension ref="A1:AF115"/>
  <sheetViews>
    <sheetView zoomScale="80" zoomScaleNormal="80" workbookViewId="0">
      <pane ySplit="1" topLeftCell="A23" activePane="bottomLeft" state="frozen"/>
      <selection pane="bottomLeft" activeCell="G37" sqref="G37"/>
      <selection activeCell="M1" sqref="M1"/>
    </sheetView>
  </sheetViews>
  <sheetFormatPr defaultColWidth="9.42578125" defaultRowHeight="13.15"/>
  <cols>
    <col min="1" max="1" width="9" style="45" customWidth="1"/>
    <col min="2" max="2" width="7.7109375" style="45" customWidth="1"/>
    <col min="3" max="3" width="8.7109375" style="49" bestFit="1" customWidth="1"/>
    <col min="4" max="5" width="9" style="50" customWidth="1"/>
    <col min="6" max="6" width="15" style="51" customWidth="1"/>
    <col min="7" max="7" width="17" style="43" customWidth="1"/>
    <col min="8" max="8" width="16" style="43" customWidth="1"/>
    <col min="9" max="9" width="14.140625" style="43" customWidth="1"/>
    <col min="10" max="10" width="19.85546875" style="43" customWidth="1"/>
    <col min="11" max="11" width="22.140625" style="43" customWidth="1"/>
    <col min="12" max="12" width="27.85546875" style="43" customWidth="1"/>
    <col min="13" max="13" width="20.140625" style="52" customWidth="1"/>
    <col min="14" max="14" width="24.5703125" style="43" customWidth="1"/>
    <col min="15" max="15" width="28.5703125" style="52" customWidth="1"/>
    <col min="16" max="16" width="11.5703125" style="52" customWidth="1"/>
    <col min="17" max="17" width="39.85546875" style="43" customWidth="1"/>
    <col min="18" max="18" width="11.7109375" style="43" customWidth="1"/>
    <col min="19" max="20" width="25.28515625" style="52" customWidth="1"/>
    <col min="21" max="21" width="8.7109375" style="53" customWidth="1"/>
    <col min="22" max="22" width="12" style="54" customWidth="1"/>
    <col min="23" max="23" width="30.42578125" style="43" customWidth="1"/>
    <col min="24" max="24" width="32.85546875" style="43" customWidth="1"/>
    <col min="25" max="25" width="27.28515625" style="43" customWidth="1"/>
    <col min="26" max="26" width="24.42578125" style="43" customWidth="1"/>
    <col min="27" max="27" width="26.28515625" style="43" customWidth="1"/>
    <col min="28" max="28" width="41" style="43" customWidth="1"/>
    <col min="29" max="29" width="10.5703125" style="48" bestFit="1" customWidth="1"/>
    <col min="30" max="30" width="12.85546875" style="45" customWidth="1"/>
    <col min="31" max="31" width="9.42578125" style="45" customWidth="1"/>
    <col min="32" max="32" width="14.5703125" style="45" customWidth="1"/>
    <col min="33" max="16384" width="9.42578125" style="45"/>
  </cols>
  <sheetData>
    <row r="1" spans="1:32" s="42" customFormat="1" ht="26.45">
      <c r="A1" s="91" t="s">
        <v>0</v>
      </c>
      <c r="B1" s="92" t="s">
        <v>1</v>
      </c>
      <c r="C1" s="93" t="s">
        <v>2</v>
      </c>
      <c r="D1" s="94" t="s">
        <v>3</v>
      </c>
      <c r="E1" s="94" t="s">
        <v>4</v>
      </c>
      <c r="F1" s="94" t="s">
        <v>5</v>
      </c>
      <c r="G1" s="94" t="s">
        <v>6</v>
      </c>
      <c r="H1" s="94" t="s">
        <v>7</v>
      </c>
      <c r="I1" s="94" t="s">
        <v>8</v>
      </c>
      <c r="J1" s="94" t="s">
        <v>9</v>
      </c>
      <c r="K1" s="94" t="s">
        <v>10</v>
      </c>
      <c r="L1" s="94" t="s">
        <v>11</v>
      </c>
      <c r="M1" s="95" t="s">
        <v>12</v>
      </c>
      <c r="N1" s="94" t="s">
        <v>13</v>
      </c>
      <c r="O1" s="95" t="s">
        <v>14</v>
      </c>
      <c r="P1" s="94" t="s">
        <v>15</v>
      </c>
      <c r="Q1" s="94" t="s">
        <v>16</v>
      </c>
      <c r="R1" s="94" t="s">
        <v>17</v>
      </c>
      <c r="S1" s="95" t="s">
        <v>18</v>
      </c>
      <c r="T1" s="95" t="s">
        <v>19</v>
      </c>
      <c r="U1" s="96" t="s">
        <v>20</v>
      </c>
      <c r="V1" s="94" t="s">
        <v>21</v>
      </c>
      <c r="W1" s="94" t="s">
        <v>22</v>
      </c>
      <c r="X1" s="94" t="s">
        <v>23</v>
      </c>
      <c r="Y1" s="94" t="s">
        <v>24</v>
      </c>
      <c r="Z1" s="94" t="s">
        <v>25</v>
      </c>
      <c r="AA1" s="94" t="s">
        <v>26</v>
      </c>
      <c r="AB1" s="97" t="s">
        <v>27</v>
      </c>
      <c r="AC1" s="93" t="s">
        <v>28</v>
      </c>
      <c r="AD1" s="98" t="s">
        <v>29</v>
      </c>
      <c r="AE1" s="98" t="s">
        <v>30</v>
      </c>
      <c r="AF1" s="98" t="s">
        <v>31</v>
      </c>
    </row>
    <row r="2" spans="1:32" s="43" customFormat="1">
      <c r="A2" s="99">
        <v>2015</v>
      </c>
      <c r="B2" s="99">
        <v>1</v>
      </c>
      <c r="C2" s="100">
        <v>42082</v>
      </c>
      <c r="D2" s="101">
        <v>0.99305555555555547</v>
      </c>
      <c r="E2" s="102" t="str">
        <f t="shared" ref="E2:E15" si="0">TEXT(C2,"m/dd/yy ")&amp;TEXT(D2,"hh:mm:ss")</f>
        <v>3/19/15 23:50:00</v>
      </c>
      <c r="F2" s="103">
        <v>33.056451000000003</v>
      </c>
      <c r="G2" s="104">
        <v>-117.033226</v>
      </c>
      <c r="H2" s="99" t="s">
        <v>32</v>
      </c>
      <c r="I2" s="99" t="s">
        <v>33</v>
      </c>
      <c r="J2" s="99" t="s">
        <v>34</v>
      </c>
      <c r="K2" s="99" t="s">
        <v>35</v>
      </c>
      <c r="L2" s="99" t="s">
        <v>36</v>
      </c>
      <c r="M2" s="99" t="s">
        <v>37</v>
      </c>
      <c r="N2" s="99"/>
      <c r="O2" s="99" t="s">
        <v>38</v>
      </c>
      <c r="P2" s="99" t="s">
        <v>39</v>
      </c>
      <c r="Q2" s="99" t="s">
        <v>40</v>
      </c>
      <c r="R2" s="99" t="s">
        <v>41</v>
      </c>
      <c r="S2" s="99" t="s">
        <v>42</v>
      </c>
      <c r="T2" s="105" t="s">
        <v>43</v>
      </c>
      <c r="U2" s="106">
        <v>42082</v>
      </c>
      <c r="V2" s="101">
        <v>0.99305555555555547</v>
      </c>
      <c r="W2" s="99" t="s">
        <v>44</v>
      </c>
      <c r="X2" s="99"/>
      <c r="Y2" s="99" t="s">
        <v>45</v>
      </c>
      <c r="Z2" s="99" t="s">
        <v>46</v>
      </c>
      <c r="AA2" s="99" t="s">
        <v>47</v>
      </c>
      <c r="AB2" s="99" t="s">
        <v>48</v>
      </c>
      <c r="AC2" s="99" t="s">
        <v>49</v>
      </c>
      <c r="AD2" s="99" t="s">
        <v>50</v>
      </c>
      <c r="AE2" s="99">
        <v>4</v>
      </c>
      <c r="AF2" s="99" t="s">
        <v>51</v>
      </c>
    </row>
    <row r="3" spans="1:32" s="43" customFormat="1">
      <c r="A3" s="99">
        <v>2015</v>
      </c>
      <c r="B3" s="99">
        <v>2</v>
      </c>
      <c r="C3" s="100">
        <v>42103</v>
      </c>
      <c r="D3" s="101">
        <v>0.72430555555555554</v>
      </c>
      <c r="E3" s="102" t="str">
        <f t="shared" si="0"/>
        <v>4/09/15 17:23:00</v>
      </c>
      <c r="F3" s="103">
        <v>32.723300000000002</v>
      </c>
      <c r="G3" s="104">
        <v>-116.8922</v>
      </c>
      <c r="H3" s="99" t="s">
        <v>32</v>
      </c>
      <c r="I3" s="99" t="s">
        <v>33</v>
      </c>
      <c r="J3" s="99" t="s">
        <v>52</v>
      </c>
      <c r="K3" s="99" t="s">
        <v>35</v>
      </c>
      <c r="L3" s="99" t="s">
        <v>53</v>
      </c>
      <c r="M3" s="99" t="s">
        <v>54</v>
      </c>
      <c r="N3" s="99"/>
      <c r="O3" s="99" t="s">
        <v>38</v>
      </c>
      <c r="P3" s="99" t="s">
        <v>39</v>
      </c>
      <c r="Q3" s="99" t="s">
        <v>55</v>
      </c>
      <c r="R3" s="99" t="s">
        <v>41</v>
      </c>
      <c r="S3" s="99" t="s">
        <v>56</v>
      </c>
      <c r="T3" s="105"/>
      <c r="U3" s="106"/>
      <c r="V3" s="101"/>
      <c r="W3" s="99" t="s">
        <v>57</v>
      </c>
      <c r="X3" s="99"/>
      <c r="Y3" s="99"/>
      <c r="Z3" s="99" t="s">
        <v>58</v>
      </c>
      <c r="AA3" s="99"/>
      <c r="AB3" s="99" t="s">
        <v>59</v>
      </c>
      <c r="AC3" s="99" t="s">
        <v>60</v>
      </c>
      <c r="AD3" s="99" t="s">
        <v>61</v>
      </c>
      <c r="AE3" s="99">
        <v>7</v>
      </c>
      <c r="AF3" s="99" t="s">
        <v>51</v>
      </c>
    </row>
    <row r="4" spans="1:32" s="43" customFormat="1">
      <c r="A4" s="99">
        <v>2015</v>
      </c>
      <c r="B4" s="99">
        <v>2</v>
      </c>
      <c r="C4" s="100">
        <v>42106</v>
      </c>
      <c r="D4" s="101">
        <v>0.52152777777777781</v>
      </c>
      <c r="E4" s="102" t="str">
        <f t="shared" si="0"/>
        <v>4/12/15 12:31:00</v>
      </c>
      <c r="F4" s="103">
        <v>33.011699999999998</v>
      </c>
      <c r="G4" s="104">
        <v>-116.866</v>
      </c>
      <c r="H4" s="99" t="s">
        <v>32</v>
      </c>
      <c r="I4" s="99" t="s">
        <v>33</v>
      </c>
      <c r="J4" s="99" t="s">
        <v>52</v>
      </c>
      <c r="K4" s="99" t="s">
        <v>35</v>
      </c>
      <c r="L4" s="99" t="s">
        <v>53</v>
      </c>
      <c r="M4" s="99" t="s">
        <v>62</v>
      </c>
      <c r="N4" s="99"/>
      <c r="O4" s="99" t="s">
        <v>38</v>
      </c>
      <c r="P4" s="99" t="s">
        <v>39</v>
      </c>
      <c r="Q4" s="99" t="s">
        <v>40</v>
      </c>
      <c r="R4" s="99" t="s">
        <v>41</v>
      </c>
      <c r="S4" s="99" t="s">
        <v>42</v>
      </c>
      <c r="T4" s="105" t="s">
        <v>63</v>
      </c>
      <c r="U4" s="106">
        <v>42106</v>
      </c>
      <c r="V4" s="101">
        <v>0.52083333333333337</v>
      </c>
      <c r="W4" s="99" t="s">
        <v>44</v>
      </c>
      <c r="X4" s="99"/>
      <c r="Y4" s="99" t="s">
        <v>55</v>
      </c>
      <c r="Z4" s="99" t="s">
        <v>58</v>
      </c>
      <c r="AA4" s="99"/>
      <c r="AB4" s="99" t="s">
        <v>64</v>
      </c>
      <c r="AC4" s="99" t="s">
        <v>49</v>
      </c>
      <c r="AD4" s="99" t="s">
        <v>65</v>
      </c>
      <c r="AE4" s="99">
        <v>9</v>
      </c>
      <c r="AF4" s="99" t="s">
        <v>51</v>
      </c>
    </row>
    <row r="5" spans="1:32" s="43" customFormat="1">
      <c r="A5" s="99">
        <v>2015</v>
      </c>
      <c r="B5" s="99">
        <v>2</v>
      </c>
      <c r="C5" s="100">
        <v>42106</v>
      </c>
      <c r="D5" s="101">
        <v>0.60416666666666663</v>
      </c>
      <c r="E5" s="102" t="str">
        <f t="shared" si="0"/>
        <v>4/12/15 14:30:00</v>
      </c>
      <c r="F5" s="103">
        <v>33.275415000000002</v>
      </c>
      <c r="G5" s="99">
        <v>-117.330589</v>
      </c>
      <c r="H5" s="99" t="s">
        <v>32</v>
      </c>
      <c r="I5" s="99" t="s">
        <v>33</v>
      </c>
      <c r="J5" s="99" t="s">
        <v>66</v>
      </c>
      <c r="K5" s="99" t="s">
        <v>35</v>
      </c>
      <c r="L5" s="99" t="s">
        <v>67</v>
      </c>
      <c r="M5" s="99" t="s">
        <v>68</v>
      </c>
      <c r="N5" s="99"/>
      <c r="O5" s="99" t="s">
        <v>38</v>
      </c>
      <c r="P5" s="99" t="s">
        <v>39</v>
      </c>
      <c r="Q5" s="99" t="s">
        <v>69</v>
      </c>
      <c r="R5" s="99" t="s">
        <v>41</v>
      </c>
      <c r="S5" s="99" t="s">
        <v>56</v>
      </c>
      <c r="T5" s="105"/>
      <c r="U5" s="106"/>
      <c r="V5" s="101"/>
      <c r="W5" s="99" t="s">
        <v>44</v>
      </c>
      <c r="X5" s="99"/>
      <c r="Y5" s="99" t="s">
        <v>45</v>
      </c>
      <c r="Z5" s="99" t="s">
        <v>46</v>
      </c>
      <c r="AA5" s="99"/>
      <c r="AB5" s="99" t="s">
        <v>70</v>
      </c>
      <c r="AC5" s="99" t="s">
        <v>49</v>
      </c>
      <c r="AD5" s="99" t="s">
        <v>71</v>
      </c>
      <c r="AE5" s="99">
        <v>9</v>
      </c>
      <c r="AF5" s="99" t="s">
        <v>51</v>
      </c>
    </row>
    <row r="6" spans="1:32" s="43" customFormat="1">
      <c r="A6" s="99">
        <v>2015</v>
      </c>
      <c r="B6" s="99">
        <v>2</v>
      </c>
      <c r="C6" s="100">
        <v>42107</v>
      </c>
      <c r="D6" s="101">
        <v>0.4513888888888889</v>
      </c>
      <c r="E6" s="102" t="str">
        <f t="shared" si="0"/>
        <v>4/13/15 10:50:00</v>
      </c>
      <c r="F6" s="103">
        <v>32.585900000000002</v>
      </c>
      <c r="G6" s="104">
        <v>-117.0017</v>
      </c>
      <c r="H6" s="99" t="s">
        <v>32</v>
      </c>
      <c r="I6" s="99" t="s">
        <v>33</v>
      </c>
      <c r="J6" s="99" t="s">
        <v>52</v>
      </c>
      <c r="K6" s="99" t="s">
        <v>35</v>
      </c>
      <c r="L6" s="99" t="s">
        <v>72</v>
      </c>
      <c r="M6" s="99" t="s">
        <v>73</v>
      </c>
      <c r="N6" s="99"/>
      <c r="O6" s="99" t="s">
        <v>38</v>
      </c>
      <c r="P6" s="99" t="s">
        <v>39</v>
      </c>
      <c r="Q6" s="99" t="s">
        <v>40</v>
      </c>
      <c r="R6" s="99" t="s">
        <v>41</v>
      </c>
      <c r="S6" s="99" t="s">
        <v>42</v>
      </c>
      <c r="T6" s="105" t="s">
        <v>74</v>
      </c>
      <c r="U6" s="106">
        <v>42107</v>
      </c>
      <c r="V6" s="101">
        <v>0.4513888888888889</v>
      </c>
      <c r="W6" s="99" t="s">
        <v>44</v>
      </c>
      <c r="X6" s="99"/>
      <c r="Y6" s="99" t="s">
        <v>45</v>
      </c>
      <c r="Z6" s="99" t="s">
        <v>58</v>
      </c>
      <c r="AA6" s="99" t="s">
        <v>47</v>
      </c>
      <c r="AB6" s="99" t="s">
        <v>48</v>
      </c>
      <c r="AC6" s="99" t="s">
        <v>49</v>
      </c>
      <c r="AD6" s="107" t="s">
        <v>75</v>
      </c>
      <c r="AE6" s="99">
        <v>8</v>
      </c>
      <c r="AF6" s="99" t="s">
        <v>51</v>
      </c>
    </row>
    <row r="7" spans="1:32" s="43" customFormat="1">
      <c r="A7" s="99">
        <v>2015</v>
      </c>
      <c r="B7" s="99">
        <v>2</v>
      </c>
      <c r="C7" s="100">
        <v>42122</v>
      </c>
      <c r="D7" s="101">
        <v>0.5625</v>
      </c>
      <c r="E7" s="102" t="str">
        <f t="shared" si="0"/>
        <v>4/28/15 13:30:00</v>
      </c>
      <c r="F7" s="103">
        <v>32.8917</v>
      </c>
      <c r="G7" s="104">
        <v>-116.8419</v>
      </c>
      <c r="H7" s="99" t="s">
        <v>32</v>
      </c>
      <c r="I7" s="99" t="s">
        <v>33</v>
      </c>
      <c r="J7" s="99" t="s">
        <v>34</v>
      </c>
      <c r="K7" s="99" t="s">
        <v>76</v>
      </c>
      <c r="L7" s="99"/>
      <c r="M7" s="99" t="s">
        <v>77</v>
      </c>
      <c r="N7" s="99" t="s">
        <v>78</v>
      </c>
      <c r="O7" s="99" t="s">
        <v>38</v>
      </c>
      <c r="P7" s="99" t="s">
        <v>39</v>
      </c>
      <c r="Q7" s="99" t="s">
        <v>40</v>
      </c>
      <c r="R7" s="99" t="s">
        <v>41</v>
      </c>
      <c r="S7" s="99" t="s">
        <v>42</v>
      </c>
      <c r="T7" s="105"/>
      <c r="U7" s="106">
        <v>42122</v>
      </c>
      <c r="V7" s="101">
        <v>0.5625</v>
      </c>
      <c r="W7" s="99" t="s">
        <v>44</v>
      </c>
      <c r="X7" s="99" t="s">
        <v>40</v>
      </c>
      <c r="Y7" s="99" t="s">
        <v>45</v>
      </c>
      <c r="Z7" s="99" t="s">
        <v>58</v>
      </c>
      <c r="AA7" s="99" t="s">
        <v>47</v>
      </c>
      <c r="AB7" s="99" t="s">
        <v>48</v>
      </c>
      <c r="AC7" s="99" t="s">
        <v>60</v>
      </c>
      <c r="AD7" s="99" t="s">
        <v>61</v>
      </c>
      <c r="AE7" s="99">
        <v>9</v>
      </c>
      <c r="AF7" s="99" t="s">
        <v>51</v>
      </c>
    </row>
    <row r="8" spans="1:32" s="43" customFormat="1">
      <c r="A8" s="99">
        <v>2015</v>
      </c>
      <c r="B8" s="99">
        <v>2</v>
      </c>
      <c r="C8" s="100">
        <v>42123</v>
      </c>
      <c r="D8" s="101">
        <v>0.5</v>
      </c>
      <c r="E8" s="102" t="str">
        <f t="shared" si="0"/>
        <v>4/29/15 12:00:00</v>
      </c>
      <c r="F8" s="103">
        <v>32.606099999999998</v>
      </c>
      <c r="G8" s="104">
        <v>-116.69604</v>
      </c>
      <c r="H8" s="99" t="s">
        <v>32</v>
      </c>
      <c r="I8" s="99" t="s">
        <v>33</v>
      </c>
      <c r="J8" s="99" t="s">
        <v>34</v>
      </c>
      <c r="K8" s="99" t="s">
        <v>35</v>
      </c>
      <c r="L8" s="99" t="s">
        <v>53</v>
      </c>
      <c r="M8" s="99" t="s">
        <v>79</v>
      </c>
      <c r="N8" s="99" t="s">
        <v>78</v>
      </c>
      <c r="O8" s="99" t="s">
        <v>38</v>
      </c>
      <c r="P8" s="99" t="s">
        <v>39</v>
      </c>
      <c r="Q8" s="99" t="s">
        <v>40</v>
      </c>
      <c r="R8" s="99" t="s">
        <v>41</v>
      </c>
      <c r="S8" s="99" t="s">
        <v>42</v>
      </c>
      <c r="T8" s="105"/>
      <c r="U8" s="106">
        <v>42123</v>
      </c>
      <c r="V8" s="101">
        <v>0.5</v>
      </c>
      <c r="W8" s="99" t="s">
        <v>44</v>
      </c>
      <c r="X8" s="99" t="s">
        <v>80</v>
      </c>
      <c r="Y8" s="99" t="s">
        <v>32</v>
      </c>
      <c r="Z8" s="99" t="s">
        <v>58</v>
      </c>
      <c r="AA8" s="99" t="s">
        <v>57</v>
      </c>
      <c r="AB8" s="99" t="s">
        <v>32</v>
      </c>
      <c r="AC8" s="99" t="s">
        <v>60</v>
      </c>
      <c r="AD8" s="99" t="s">
        <v>81</v>
      </c>
      <c r="AE8" s="99">
        <v>10</v>
      </c>
      <c r="AF8" s="99" t="s">
        <v>51</v>
      </c>
    </row>
    <row r="9" spans="1:32" s="43" customFormat="1">
      <c r="A9" s="99">
        <v>2015</v>
      </c>
      <c r="B9" s="99">
        <v>3</v>
      </c>
      <c r="C9" s="100">
        <v>42202</v>
      </c>
      <c r="D9" s="101">
        <v>0.40833333333333338</v>
      </c>
      <c r="E9" s="102" t="str">
        <f t="shared" si="0"/>
        <v>7/17/15 09:48:00</v>
      </c>
      <c r="F9" s="103">
        <v>33.301229999999997</v>
      </c>
      <c r="G9" s="104">
        <v>-117.022184</v>
      </c>
      <c r="H9" s="99" t="s">
        <v>32</v>
      </c>
      <c r="I9" s="99" t="s">
        <v>33</v>
      </c>
      <c r="J9" s="99" t="s">
        <v>34</v>
      </c>
      <c r="K9" s="99" t="s">
        <v>35</v>
      </c>
      <c r="L9" s="99" t="s">
        <v>53</v>
      </c>
      <c r="M9" s="99" t="s">
        <v>82</v>
      </c>
      <c r="N9" s="99"/>
      <c r="O9" s="99" t="s">
        <v>38</v>
      </c>
      <c r="P9" s="99" t="s">
        <v>39</v>
      </c>
      <c r="Q9" s="99" t="s">
        <v>40</v>
      </c>
      <c r="R9" s="99" t="s">
        <v>41</v>
      </c>
      <c r="S9" s="99" t="s">
        <v>56</v>
      </c>
      <c r="T9" s="105" t="s">
        <v>83</v>
      </c>
      <c r="U9" s="106"/>
      <c r="V9" s="101"/>
      <c r="W9" s="99" t="s">
        <v>44</v>
      </c>
      <c r="X9" s="99" t="s">
        <v>84</v>
      </c>
      <c r="Y9" s="99" t="s">
        <v>32</v>
      </c>
      <c r="Z9" s="99" t="s">
        <v>85</v>
      </c>
      <c r="AA9" s="99" t="s">
        <v>47</v>
      </c>
      <c r="AB9" s="99" t="s">
        <v>86</v>
      </c>
      <c r="AC9" s="99" t="s">
        <v>60</v>
      </c>
      <c r="AD9" s="99" t="s">
        <v>50</v>
      </c>
      <c r="AE9" s="99">
        <v>12</v>
      </c>
      <c r="AF9" s="99" t="s">
        <v>87</v>
      </c>
    </row>
    <row r="10" spans="1:32" s="43" customFormat="1" ht="13.5" customHeight="1">
      <c r="A10" s="99">
        <v>2015</v>
      </c>
      <c r="B10" s="99">
        <v>3</v>
      </c>
      <c r="C10" s="100">
        <v>42212</v>
      </c>
      <c r="D10" s="101">
        <v>0.60416666666666663</v>
      </c>
      <c r="E10" s="102" t="str">
        <f t="shared" si="0"/>
        <v>7/27/15 14:30:00</v>
      </c>
      <c r="F10" s="103">
        <v>33.066499999999998</v>
      </c>
      <c r="G10" s="104">
        <v>-116.57899999999999</v>
      </c>
      <c r="H10" s="99" t="s">
        <v>32</v>
      </c>
      <c r="I10" s="99" t="s">
        <v>33</v>
      </c>
      <c r="J10" s="99" t="s">
        <v>34</v>
      </c>
      <c r="K10" s="99" t="s">
        <v>35</v>
      </c>
      <c r="L10" s="99" t="s">
        <v>53</v>
      </c>
      <c r="M10" s="99" t="s">
        <v>88</v>
      </c>
      <c r="N10" s="99"/>
      <c r="O10" s="99" t="s">
        <v>38</v>
      </c>
      <c r="P10" s="99" t="s">
        <v>39</v>
      </c>
      <c r="Q10" s="99" t="s">
        <v>40</v>
      </c>
      <c r="R10" s="99" t="s">
        <v>41</v>
      </c>
      <c r="S10" s="99" t="s">
        <v>42</v>
      </c>
      <c r="T10" s="105" t="s">
        <v>89</v>
      </c>
      <c r="U10" s="106">
        <v>42212</v>
      </c>
      <c r="V10" s="101">
        <v>0.60416666666666663</v>
      </c>
      <c r="W10" s="99" t="s">
        <v>44</v>
      </c>
      <c r="X10" s="99" t="s">
        <v>90</v>
      </c>
      <c r="Y10" s="99" t="s">
        <v>32</v>
      </c>
      <c r="Z10" s="99" t="s">
        <v>58</v>
      </c>
      <c r="AA10" s="99" t="s">
        <v>91</v>
      </c>
      <c r="AB10" s="99" t="s">
        <v>32</v>
      </c>
      <c r="AC10" s="99" t="s">
        <v>60</v>
      </c>
      <c r="AD10" s="99" t="s">
        <v>65</v>
      </c>
      <c r="AE10" s="99">
        <v>12</v>
      </c>
      <c r="AF10" s="99" t="s">
        <v>87</v>
      </c>
    </row>
    <row r="11" spans="1:32" s="43" customFormat="1">
      <c r="A11" s="99">
        <v>2015</v>
      </c>
      <c r="B11" s="99">
        <v>3</v>
      </c>
      <c r="C11" s="100">
        <v>42229</v>
      </c>
      <c r="D11" s="101">
        <v>0.85625000000000007</v>
      </c>
      <c r="E11" s="102" t="str">
        <f t="shared" si="0"/>
        <v>8/13/15 20:33:00</v>
      </c>
      <c r="F11" s="103">
        <v>33.245710000000003</v>
      </c>
      <c r="G11" s="104">
        <v>-116.6769</v>
      </c>
      <c r="H11" s="99" t="s">
        <v>32</v>
      </c>
      <c r="I11" s="99" t="s">
        <v>33</v>
      </c>
      <c r="J11" s="99" t="s">
        <v>34</v>
      </c>
      <c r="K11" s="99" t="s">
        <v>35</v>
      </c>
      <c r="L11" s="99" t="s">
        <v>53</v>
      </c>
      <c r="M11" s="99" t="s">
        <v>92</v>
      </c>
      <c r="N11" s="99"/>
      <c r="O11" s="99" t="s">
        <v>38</v>
      </c>
      <c r="P11" s="99" t="s">
        <v>39</v>
      </c>
      <c r="Q11" s="99" t="s">
        <v>40</v>
      </c>
      <c r="R11" s="99" t="s">
        <v>41</v>
      </c>
      <c r="S11" s="99" t="s">
        <v>42</v>
      </c>
      <c r="T11" s="105" t="s">
        <v>93</v>
      </c>
      <c r="U11" s="106">
        <v>42229</v>
      </c>
      <c r="V11" s="101">
        <v>0.85625000000000007</v>
      </c>
      <c r="W11" s="99" t="s">
        <v>57</v>
      </c>
      <c r="X11" s="99" t="s">
        <v>40</v>
      </c>
      <c r="Y11" s="99"/>
      <c r="Z11" s="99"/>
      <c r="AA11" s="99" t="s">
        <v>57</v>
      </c>
      <c r="AB11" s="99" t="s">
        <v>94</v>
      </c>
      <c r="AC11" s="99" t="s">
        <v>49</v>
      </c>
      <c r="AD11" s="99" t="s">
        <v>65</v>
      </c>
      <c r="AE11" s="99">
        <v>12</v>
      </c>
      <c r="AF11" s="99" t="s">
        <v>87</v>
      </c>
    </row>
    <row r="12" spans="1:32" s="43" customFormat="1">
      <c r="A12" s="99">
        <v>2015</v>
      </c>
      <c r="B12" s="99">
        <v>3</v>
      </c>
      <c r="C12" s="100">
        <v>42239</v>
      </c>
      <c r="D12" s="101">
        <v>0.625</v>
      </c>
      <c r="E12" s="102" t="str">
        <f t="shared" si="0"/>
        <v>8/23/15 15:00:00</v>
      </c>
      <c r="F12" s="103">
        <v>33.272910000000003</v>
      </c>
      <c r="G12" s="104">
        <v>-117.1521</v>
      </c>
      <c r="H12" s="99" t="s">
        <v>32</v>
      </c>
      <c r="I12" s="99" t="s">
        <v>33</v>
      </c>
      <c r="J12" s="99" t="s">
        <v>52</v>
      </c>
      <c r="K12" s="99" t="s">
        <v>35</v>
      </c>
      <c r="L12" s="99" t="s">
        <v>53</v>
      </c>
      <c r="M12" s="99" t="s">
        <v>95</v>
      </c>
      <c r="N12" s="99"/>
      <c r="O12" s="99" t="s">
        <v>38</v>
      </c>
      <c r="P12" s="99" t="s">
        <v>39</v>
      </c>
      <c r="Q12" s="99" t="s">
        <v>40</v>
      </c>
      <c r="R12" s="99" t="s">
        <v>41</v>
      </c>
      <c r="S12" s="99" t="s">
        <v>42</v>
      </c>
      <c r="T12" s="105" t="s">
        <v>96</v>
      </c>
      <c r="U12" s="106">
        <v>42239</v>
      </c>
      <c r="V12" s="101">
        <v>0.625</v>
      </c>
      <c r="W12" s="99" t="s">
        <v>44</v>
      </c>
      <c r="X12" s="99"/>
      <c r="Y12" s="99" t="s">
        <v>32</v>
      </c>
      <c r="Z12" s="99" t="s">
        <v>58</v>
      </c>
      <c r="AA12" s="99" t="s">
        <v>97</v>
      </c>
      <c r="AB12" s="99" t="s">
        <v>32</v>
      </c>
      <c r="AC12" s="99" t="s">
        <v>49</v>
      </c>
      <c r="AD12" s="99" t="s">
        <v>50</v>
      </c>
      <c r="AE12" s="99">
        <v>14</v>
      </c>
      <c r="AF12" s="99" t="s">
        <v>87</v>
      </c>
    </row>
    <row r="13" spans="1:32" s="43" customFormat="1">
      <c r="A13" s="99">
        <v>2015</v>
      </c>
      <c r="B13" s="99">
        <v>3</v>
      </c>
      <c r="C13" s="100">
        <v>42248</v>
      </c>
      <c r="D13" s="101">
        <v>0.36805555555555558</v>
      </c>
      <c r="E13" s="102" t="str">
        <f t="shared" si="0"/>
        <v>9/01/15 08:50:00</v>
      </c>
      <c r="F13" s="103">
        <v>32.668999999999997</v>
      </c>
      <c r="G13" s="104">
        <v>-116.286</v>
      </c>
      <c r="H13" s="99" t="s">
        <v>32</v>
      </c>
      <c r="I13" s="99" t="s">
        <v>33</v>
      </c>
      <c r="J13" s="99" t="s">
        <v>34</v>
      </c>
      <c r="K13" s="99" t="s">
        <v>98</v>
      </c>
      <c r="L13" s="99"/>
      <c r="M13" s="99" t="s">
        <v>99</v>
      </c>
      <c r="N13" s="99"/>
      <c r="O13" s="99" t="s">
        <v>38</v>
      </c>
      <c r="P13" s="99" t="s">
        <v>39</v>
      </c>
      <c r="Q13" s="99" t="s">
        <v>40</v>
      </c>
      <c r="R13" s="99" t="s">
        <v>41</v>
      </c>
      <c r="S13" s="99" t="s">
        <v>42</v>
      </c>
      <c r="T13" s="105" t="s">
        <v>100</v>
      </c>
      <c r="U13" s="106">
        <v>42248</v>
      </c>
      <c r="V13" s="101">
        <v>0.36805555555555558</v>
      </c>
      <c r="W13" s="99" t="s">
        <v>101</v>
      </c>
      <c r="X13" s="99" t="s">
        <v>40</v>
      </c>
      <c r="Y13" s="99"/>
      <c r="Z13" s="99"/>
      <c r="AA13" s="99" t="s">
        <v>91</v>
      </c>
      <c r="AB13" s="99" t="s">
        <v>94</v>
      </c>
      <c r="AC13" s="99" t="s">
        <v>49</v>
      </c>
      <c r="AD13" s="99" t="s">
        <v>81</v>
      </c>
      <c r="AE13" s="99">
        <v>13</v>
      </c>
      <c r="AF13" s="99" t="s">
        <v>87</v>
      </c>
    </row>
    <row r="14" spans="1:32" s="43" customFormat="1">
      <c r="A14" s="99">
        <v>2015</v>
      </c>
      <c r="B14" s="99">
        <v>3</v>
      </c>
      <c r="C14" s="100">
        <v>42255</v>
      </c>
      <c r="D14" s="101">
        <v>0.48958333333333331</v>
      </c>
      <c r="E14" s="102" t="str">
        <f t="shared" si="0"/>
        <v>9/08/15 11:45:00</v>
      </c>
      <c r="F14" s="103">
        <v>33.072600000000001</v>
      </c>
      <c r="G14" s="104">
        <v>-116.74355</v>
      </c>
      <c r="H14" s="99" t="s">
        <v>32</v>
      </c>
      <c r="I14" s="99" t="s">
        <v>33</v>
      </c>
      <c r="J14" s="99" t="s">
        <v>34</v>
      </c>
      <c r="K14" s="99" t="s">
        <v>98</v>
      </c>
      <c r="L14" s="99" t="s">
        <v>53</v>
      </c>
      <c r="M14" s="99" t="s">
        <v>102</v>
      </c>
      <c r="N14" s="99" t="s">
        <v>78</v>
      </c>
      <c r="O14" s="99" t="s">
        <v>38</v>
      </c>
      <c r="P14" s="99" t="s">
        <v>39</v>
      </c>
      <c r="Q14" s="99" t="s">
        <v>103</v>
      </c>
      <c r="R14" s="99" t="s">
        <v>41</v>
      </c>
      <c r="S14" s="99" t="s">
        <v>42</v>
      </c>
      <c r="T14" s="105" t="s">
        <v>104</v>
      </c>
      <c r="U14" s="106">
        <v>42255</v>
      </c>
      <c r="V14" s="101">
        <v>0.48958333333333331</v>
      </c>
      <c r="W14" s="99" t="s">
        <v>101</v>
      </c>
      <c r="X14" s="99" t="s">
        <v>103</v>
      </c>
      <c r="Y14" s="99"/>
      <c r="Z14" s="99"/>
      <c r="AA14" s="99" t="s">
        <v>91</v>
      </c>
      <c r="AB14" s="99" t="s">
        <v>94</v>
      </c>
      <c r="AC14" s="99" t="s">
        <v>60</v>
      </c>
      <c r="AD14" s="99" t="s">
        <v>65</v>
      </c>
      <c r="AE14" s="99">
        <v>13</v>
      </c>
      <c r="AF14" s="99" t="s">
        <v>87</v>
      </c>
    </row>
    <row r="15" spans="1:32" s="43" customFormat="1">
      <c r="A15" s="99">
        <v>2015</v>
      </c>
      <c r="B15" s="99">
        <v>4</v>
      </c>
      <c r="C15" s="100">
        <v>42364</v>
      </c>
      <c r="D15" s="101">
        <v>0.1277777777777778</v>
      </c>
      <c r="E15" s="102" t="str">
        <f t="shared" si="0"/>
        <v>12/26/15 03:04:00</v>
      </c>
      <c r="F15" s="103">
        <v>33.132300000000001</v>
      </c>
      <c r="G15" s="104">
        <v>-117.06950000000001</v>
      </c>
      <c r="H15" s="99" t="s">
        <v>32</v>
      </c>
      <c r="I15" s="99" t="s">
        <v>105</v>
      </c>
      <c r="J15" s="99" t="s">
        <v>34</v>
      </c>
      <c r="K15" s="99" t="s">
        <v>35</v>
      </c>
      <c r="L15" s="99" t="s">
        <v>106</v>
      </c>
      <c r="M15" s="99" t="s">
        <v>107</v>
      </c>
      <c r="N15" s="99"/>
      <c r="O15" s="99" t="s">
        <v>38</v>
      </c>
      <c r="P15" s="99" t="s">
        <v>39</v>
      </c>
      <c r="Q15" s="99" t="s">
        <v>40</v>
      </c>
      <c r="R15" s="99" t="s">
        <v>41</v>
      </c>
      <c r="S15" s="99" t="s">
        <v>42</v>
      </c>
      <c r="T15" s="105" t="s">
        <v>108</v>
      </c>
      <c r="U15" s="106">
        <v>42364</v>
      </c>
      <c r="V15" s="101">
        <v>0.1277777777777778</v>
      </c>
      <c r="W15" s="99" t="s">
        <v>44</v>
      </c>
      <c r="X15" s="99"/>
      <c r="Y15" s="99" t="s">
        <v>32</v>
      </c>
      <c r="Z15" s="99" t="s">
        <v>58</v>
      </c>
      <c r="AA15" s="99" t="s">
        <v>97</v>
      </c>
      <c r="AB15" s="99" t="s">
        <v>32</v>
      </c>
      <c r="AC15" s="99" t="s">
        <v>49</v>
      </c>
      <c r="AD15" s="99" t="s">
        <v>50</v>
      </c>
      <c r="AE15" s="99">
        <v>10</v>
      </c>
      <c r="AF15" s="99" t="s">
        <v>51</v>
      </c>
    </row>
    <row r="16" spans="1:32" s="43" customFormat="1">
      <c r="A16" s="99">
        <v>2016</v>
      </c>
      <c r="B16" s="99">
        <v>1</v>
      </c>
      <c r="C16" s="100">
        <v>42400</v>
      </c>
      <c r="D16" s="101">
        <v>0.625</v>
      </c>
      <c r="E16" s="102" t="str">
        <f t="shared" ref="E16:E51" si="1">TEXT(C16,"m/dd/yy ")&amp;TEXT(D16,"hh:mm:ss")</f>
        <v>1/31/16 15:00:00</v>
      </c>
      <c r="F16" s="103">
        <v>33.3217</v>
      </c>
      <c r="G16" s="103">
        <v>-117.15600000000001</v>
      </c>
      <c r="H16" s="99" t="s">
        <v>32</v>
      </c>
      <c r="I16" s="99" t="s">
        <v>105</v>
      </c>
      <c r="J16" s="99" t="s">
        <v>34</v>
      </c>
      <c r="K16" s="99" t="s">
        <v>35</v>
      </c>
      <c r="L16" s="99" t="s">
        <v>109</v>
      </c>
      <c r="M16" s="99" t="s">
        <v>110</v>
      </c>
      <c r="N16" s="99"/>
      <c r="O16" s="99" t="s">
        <v>38</v>
      </c>
      <c r="P16" s="99" t="s">
        <v>39</v>
      </c>
      <c r="Q16" s="99" t="s">
        <v>40</v>
      </c>
      <c r="R16" s="99" t="s">
        <v>41</v>
      </c>
      <c r="S16" s="99" t="s">
        <v>42</v>
      </c>
      <c r="T16" s="105" t="s">
        <v>111</v>
      </c>
      <c r="U16" s="106">
        <v>42400</v>
      </c>
      <c r="V16" s="101">
        <v>0.625</v>
      </c>
      <c r="W16" s="99" t="s">
        <v>101</v>
      </c>
      <c r="X16" s="99" t="s">
        <v>40</v>
      </c>
      <c r="Y16" s="99"/>
      <c r="Z16" s="99" t="s">
        <v>46</v>
      </c>
      <c r="AA16" s="99" t="s">
        <v>97</v>
      </c>
      <c r="AB16" s="99" t="s">
        <v>59</v>
      </c>
      <c r="AC16" s="99" t="s">
        <v>49</v>
      </c>
      <c r="AD16" s="99" t="s">
        <v>50</v>
      </c>
      <c r="AE16" s="99">
        <v>6</v>
      </c>
      <c r="AF16" s="99" t="s">
        <v>51</v>
      </c>
    </row>
    <row r="17" spans="1:32" s="43" customFormat="1">
      <c r="A17" s="99">
        <v>2016</v>
      </c>
      <c r="B17" s="99">
        <v>1</v>
      </c>
      <c r="C17" s="100">
        <v>42412</v>
      </c>
      <c r="D17" s="101">
        <v>0.8125</v>
      </c>
      <c r="E17" s="102" t="str">
        <f t="shared" si="1"/>
        <v>2/12/16 19:30:00</v>
      </c>
      <c r="F17" s="103">
        <v>33.242742</v>
      </c>
      <c r="G17" s="103">
        <v>-116.966438</v>
      </c>
      <c r="H17" s="99" t="s">
        <v>32</v>
      </c>
      <c r="I17" s="99" t="s">
        <v>33</v>
      </c>
      <c r="J17" s="99" t="s">
        <v>34</v>
      </c>
      <c r="K17" s="99" t="s">
        <v>35</v>
      </c>
      <c r="L17" s="99" t="s">
        <v>109</v>
      </c>
      <c r="M17" s="99" t="s">
        <v>112</v>
      </c>
      <c r="N17" s="99"/>
      <c r="O17" s="99" t="s">
        <v>38</v>
      </c>
      <c r="P17" s="99" t="s">
        <v>39</v>
      </c>
      <c r="Q17" s="99" t="s">
        <v>40</v>
      </c>
      <c r="R17" s="99" t="s">
        <v>41</v>
      </c>
      <c r="S17" s="99" t="s">
        <v>42</v>
      </c>
      <c r="T17" s="105" t="s">
        <v>113</v>
      </c>
      <c r="U17" s="106">
        <v>42412</v>
      </c>
      <c r="V17" s="101">
        <v>0.8125</v>
      </c>
      <c r="W17" s="99" t="s">
        <v>114</v>
      </c>
      <c r="X17" s="99"/>
      <c r="Y17" s="99"/>
      <c r="Z17" s="99"/>
      <c r="AA17" s="99" t="s">
        <v>115</v>
      </c>
      <c r="AB17" s="99" t="s">
        <v>86</v>
      </c>
      <c r="AC17" s="99" t="s">
        <v>60</v>
      </c>
      <c r="AD17" s="99" t="s">
        <v>50</v>
      </c>
      <c r="AE17" s="99">
        <v>6</v>
      </c>
      <c r="AF17" s="99" t="s">
        <v>51</v>
      </c>
    </row>
    <row r="18" spans="1:32" s="43" customFormat="1" ht="26.45">
      <c r="A18" s="99">
        <v>2016</v>
      </c>
      <c r="B18" s="99">
        <v>1</v>
      </c>
      <c r="C18" s="100">
        <v>42418</v>
      </c>
      <c r="D18" s="101">
        <v>600</v>
      </c>
      <c r="E18" s="102" t="str">
        <f t="shared" si="1"/>
        <v>2/18/16 00:00:00</v>
      </c>
      <c r="F18" s="103">
        <v>32.706299999999999</v>
      </c>
      <c r="G18" s="103">
        <v>-116.39700000000001</v>
      </c>
      <c r="H18" s="99" t="s">
        <v>32</v>
      </c>
      <c r="I18" s="99" t="s">
        <v>33</v>
      </c>
      <c r="J18" s="99" t="s">
        <v>34</v>
      </c>
      <c r="K18" s="99" t="s">
        <v>98</v>
      </c>
      <c r="L18" s="99"/>
      <c r="M18" s="99" t="s">
        <v>116</v>
      </c>
      <c r="N18" s="99"/>
      <c r="O18" s="99" t="s">
        <v>38</v>
      </c>
      <c r="P18" s="99" t="s">
        <v>39</v>
      </c>
      <c r="Q18" s="99" t="s">
        <v>40</v>
      </c>
      <c r="R18" s="99" t="s">
        <v>41</v>
      </c>
      <c r="S18" s="99" t="s">
        <v>42</v>
      </c>
      <c r="T18" s="105" t="s">
        <v>117</v>
      </c>
      <c r="U18" s="106">
        <v>42418</v>
      </c>
      <c r="V18" s="101">
        <v>0.25</v>
      </c>
      <c r="W18" s="99" t="s">
        <v>44</v>
      </c>
      <c r="X18" s="99" t="s">
        <v>40</v>
      </c>
      <c r="Y18" s="99" t="s">
        <v>45</v>
      </c>
      <c r="Z18" s="99" t="s">
        <v>46</v>
      </c>
      <c r="AA18" s="99" t="s">
        <v>91</v>
      </c>
      <c r="AB18" s="99" t="s">
        <v>48</v>
      </c>
      <c r="AC18" s="99" t="s">
        <v>60</v>
      </c>
      <c r="AD18" s="99" t="s">
        <v>81</v>
      </c>
      <c r="AE18" s="99">
        <v>4</v>
      </c>
      <c r="AF18" s="99" t="s">
        <v>51</v>
      </c>
    </row>
    <row r="19" spans="1:32" s="43" customFormat="1">
      <c r="A19" s="99">
        <v>2016</v>
      </c>
      <c r="B19" s="99">
        <v>2</v>
      </c>
      <c r="C19" s="100">
        <v>42476</v>
      </c>
      <c r="D19" s="101" t="s">
        <v>57</v>
      </c>
      <c r="E19" s="102" t="str">
        <f t="shared" si="1"/>
        <v>4/16/16 Unknown</v>
      </c>
      <c r="F19" s="103">
        <v>33.224330999999999</v>
      </c>
      <c r="G19" s="103">
        <v>-117.36827099999999</v>
      </c>
      <c r="H19" s="99" t="s">
        <v>32</v>
      </c>
      <c r="I19" s="99" t="s">
        <v>33</v>
      </c>
      <c r="J19" s="99" t="s">
        <v>34</v>
      </c>
      <c r="K19" s="99" t="s">
        <v>35</v>
      </c>
      <c r="L19" s="99" t="s">
        <v>57</v>
      </c>
      <c r="M19" s="99" t="s">
        <v>118</v>
      </c>
      <c r="N19" s="99"/>
      <c r="O19" s="99" t="s">
        <v>38</v>
      </c>
      <c r="P19" s="99" t="s">
        <v>39</v>
      </c>
      <c r="Q19" s="99" t="s">
        <v>40</v>
      </c>
      <c r="R19" s="99" t="s">
        <v>41</v>
      </c>
      <c r="S19" s="99" t="s">
        <v>42</v>
      </c>
      <c r="T19" s="105" t="s">
        <v>119</v>
      </c>
      <c r="U19" s="106">
        <v>42476</v>
      </c>
      <c r="V19" s="101"/>
      <c r="W19" s="99" t="s">
        <v>44</v>
      </c>
      <c r="X19" s="99" t="s">
        <v>40</v>
      </c>
      <c r="Y19" s="99" t="s">
        <v>32</v>
      </c>
      <c r="Z19" s="99"/>
      <c r="AA19" s="99" t="s">
        <v>97</v>
      </c>
      <c r="AB19" s="99" t="s">
        <v>32</v>
      </c>
      <c r="AC19" s="99" t="s">
        <v>49</v>
      </c>
      <c r="AD19" s="99" t="s">
        <v>71</v>
      </c>
      <c r="AE19" s="99">
        <v>6</v>
      </c>
      <c r="AF19" s="99" t="s">
        <v>51</v>
      </c>
    </row>
    <row r="20" spans="1:32" s="43" customFormat="1">
      <c r="A20" s="99">
        <v>2016</v>
      </c>
      <c r="B20" s="99">
        <v>2</v>
      </c>
      <c r="C20" s="100">
        <v>42535</v>
      </c>
      <c r="D20" s="101">
        <v>0.25347222222222221</v>
      </c>
      <c r="E20" s="102" t="str">
        <f t="shared" si="1"/>
        <v>6/14/16 06:05:00</v>
      </c>
      <c r="F20" s="103">
        <v>32.880146000000003</v>
      </c>
      <c r="G20" s="103">
        <v>-116.905098</v>
      </c>
      <c r="H20" s="99" t="s">
        <v>32</v>
      </c>
      <c r="I20" s="99" t="s">
        <v>33</v>
      </c>
      <c r="J20" s="99" t="s">
        <v>34</v>
      </c>
      <c r="K20" s="99" t="s">
        <v>35</v>
      </c>
      <c r="L20" s="99" t="s">
        <v>109</v>
      </c>
      <c r="M20" s="99" t="s">
        <v>120</v>
      </c>
      <c r="N20" s="99" t="s">
        <v>121</v>
      </c>
      <c r="O20" s="99" t="s">
        <v>38</v>
      </c>
      <c r="P20" s="99" t="s">
        <v>39</v>
      </c>
      <c r="Q20" s="99" t="s">
        <v>40</v>
      </c>
      <c r="R20" s="99" t="s">
        <v>41</v>
      </c>
      <c r="S20" s="99" t="s">
        <v>42</v>
      </c>
      <c r="T20" s="105" t="s">
        <v>122</v>
      </c>
      <c r="U20" s="106">
        <v>42535</v>
      </c>
      <c r="V20" s="101">
        <v>0.25347222222222221</v>
      </c>
      <c r="W20" s="99" t="s">
        <v>44</v>
      </c>
      <c r="X20" s="99"/>
      <c r="Y20" s="99" t="s">
        <v>45</v>
      </c>
      <c r="Z20" s="99" t="s">
        <v>46</v>
      </c>
      <c r="AA20" s="99" t="s">
        <v>115</v>
      </c>
      <c r="AB20" s="99" t="s">
        <v>48</v>
      </c>
      <c r="AC20" s="99" t="s">
        <v>49</v>
      </c>
      <c r="AD20" s="99" t="s">
        <v>61</v>
      </c>
      <c r="AE20" s="99">
        <v>10</v>
      </c>
      <c r="AF20" s="99" t="s">
        <v>51</v>
      </c>
    </row>
    <row r="21" spans="1:32" s="43" customFormat="1">
      <c r="A21" s="99">
        <v>2016</v>
      </c>
      <c r="B21" s="99">
        <v>2</v>
      </c>
      <c r="C21" s="100">
        <v>42548</v>
      </c>
      <c r="D21" s="101">
        <v>0.64583333333333337</v>
      </c>
      <c r="E21" s="102" t="str">
        <f t="shared" si="1"/>
        <v>6/27/16 15:30:00</v>
      </c>
      <c r="F21" s="103">
        <v>33.283735</v>
      </c>
      <c r="G21" s="103">
        <v>-116.617411</v>
      </c>
      <c r="H21" s="99" t="s">
        <v>32</v>
      </c>
      <c r="I21" s="99" t="s">
        <v>33</v>
      </c>
      <c r="J21" s="99" t="s">
        <v>34</v>
      </c>
      <c r="K21" s="99" t="s">
        <v>76</v>
      </c>
      <c r="L21" s="99"/>
      <c r="M21" s="99" t="s">
        <v>123</v>
      </c>
      <c r="N21" s="99"/>
      <c r="O21" s="99" t="s">
        <v>38</v>
      </c>
      <c r="P21" s="99" t="s">
        <v>39</v>
      </c>
      <c r="Q21" s="99" t="s">
        <v>55</v>
      </c>
      <c r="R21" s="99" t="s">
        <v>41</v>
      </c>
      <c r="S21" s="99" t="s">
        <v>56</v>
      </c>
      <c r="T21" s="105"/>
      <c r="U21" s="106"/>
      <c r="V21" s="101"/>
      <c r="W21" s="99" t="s">
        <v>101</v>
      </c>
      <c r="X21" s="99" t="s">
        <v>80</v>
      </c>
      <c r="Y21" s="99"/>
      <c r="Z21" s="99"/>
      <c r="AA21" s="99" t="s">
        <v>47</v>
      </c>
      <c r="AB21" s="99" t="s">
        <v>86</v>
      </c>
      <c r="AC21" s="99" t="s">
        <v>49</v>
      </c>
      <c r="AD21" s="99" t="s">
        <v>65</v>
      </c>
      <c r="AE21" s="99">
        <v>13</v>
      </c>
      <c r="AF21" s="99" t="s">
        <v>87</v>
      </c>
    </row>
    <row r="22" spans="1:32" s="43" customFormat="1">
      <c r="A22" s="99">
        <v>2016</v>
      </c>
      <c r="B22" s="99">
        <v>3</v>
      </c>
      <c r="C22" s="100">
        <v>42553</v>
      </c>
      <c r="D22" s="101">
        <v>0.32708333333333334</v>
      </c>
      <c r="E22" s="102" t="str">
        <f t="shared" si="1"/>
        <v>7/02/16 07:51:00</v>
      </c>
      <c r="F22" s="103">
        <v>32.81</v>
      </c>
      <c r="G22" s="103">
        <v>-116.878</v>
      </c>
      <c r="H22" s="99" t="s">
        <v>32</v>
      </c>
      <c r="I22" s="99" t="s">
        <v>33</v>
      </c>
      <c r="J22" s="99" t="s">
        <v>34</v>
      </c>
      <c r="K22" s="99" t="s">
        <v>35</v>
      </c>
      <c r="L22" s="99" t="s">
        <v>109</v>
      </c>
      <c r="M22" s="99" t="s">
        <v>124</v>
      </c>
      <c r="N22" s="99"/>
      <c r="O22" s="99" t="s">
        <v>38</v>
      </c>
      <c r="P22" s="99" t="s">
        <v>39</v>
      </c>
      <c r="Q22" s="99" t="s">
        <v>125</v>
      </c>
      <c r="R22" s="99" t="s">
        <v>41</v>
      </c>
      <c r="S22" s="99" t="s">
        <v>42</v>
      </c>
      <c r="T22" s="105" t="s">
        <v>126</v>
      </c>
      <c r="U22" s="106">
        <v>42553</v>
      </c>
      <c r="V22" s="101">
        <v>0.32708333333333334</v>
      </c>
      <c r="W22" s="99" t="s">
        <v>101</v>
      </c>
      <c r="X22" s="99" t="s">
        <v>125</v>
      </c>
      <c r="Y22" s="99"/>
      <c r="Z22" s="99"/>
      <c r="AA22" s="99" t="s">
        <v>91</v>
      </c>
      <c r="AB22" s="99" t="s">
        <v>94</v>
      </c>
      <c r="AC22" s="99" t="s">
        <v>49</v>
      </c>
      <c r="AD22" s="99" t="s">
        <v>61</v>
      </c>
      <c r="AE22" s="99">
        <v>12</v>
      </c>
      <c r="AF22" s="99" t="s">
        <v>87</v>
      </c>
    </row>
    <row r="23" spans="1:32" s="43" customFormat="1">
      <c r="A23" s="99">
        <v>2016</v>
      </c>
      <c r="B23" s="99">
        <v>3</v>
      </c>
      <c r="C23" s="100">
        <v>42562</v>
      </c>
      <c r="D23" s="101">
        <v>0.43541666666666662</v>
      </c>
      <c r="E23" s="102" t="str">
        <f t="shared" si="1"/>
        <v>7/11/16 10:27:00</v>
      </c>
      <c r="F23" s="103">
        <v>33.453102000000001</v>
      </c>
      <c r="G23" s="103">
        <v>-117.304377</v>
      </c>
      <c r="H23" s="99" t="s">
        <v>32</v>
      </c>
      <c r="I23" s="99" t="s">
        <v>105</v>
      </c>
      <c r="J23" s="99" t="s">
        <v>34</v>
      </c>
      <c r="K23" s="99" t="s">
        <v>76</v>
      </c>
      <c r="L23" s="99" t="s">
        <v>109</v>
      </c>
      <c r="M23" s="99" t="s">
        <v>127</v>
      </c>
      <c r="N23" s="99"/>
      <c r="O23" s="99" t="s">
        <v>38</v>
      </c>
      <c r="P23" s="99" t="s">
        <v>39</v>
      </c>
      <c r="Q23" s="99" t="s">
        <v>40</v>
      </c>
      <c r="R23" s="99" t="s">
        <v>41</v>
      </c>
      <c r="S23" s="99" t="s">
        <v>42</v>
      </c>
      <c r="T23" s="105" t="s">
        <v>128</v>
      </c>
      <c r="U23" s="106">
        <v>42562</v>
      </c>
      <c r="V23" s="101">
        <v>0.43541666666666662</v>
      </c>
      <c r="W23" s="99" t="s">
        <v>44</v>
      </c>
      <c r="X23" s="99" t="s">
        <v>55</v>
      </c>
      <c r="Y23" s="99" t="s">
        <v>55</v>
      </c>
      <c r="Z23" s="99" t="s">
        <v>58</v>
      </c>
      <c r="AA23" s="99"/>
      <c r="AB23" s="99" t="s">
        <v>64</v>
      </c>
      <c r="AC23" s="99" t="s">
        <v>49</v>
      </c>
      <c r="AD23" s="99" t="s">
        <v>50</v>
      </c>
      <c r="AE23" s="99">
        <v>12</v>
      </c>
      <c r="AF23" s="99" t="s">
        <v>87</v>
      </c>
    </row>
    <row r="24" spans="1:32" s="43" customFormat="1">
      <c r="A24" s="99">
        <v>2016</v>
      </c>
      <c r="B24" s="99">
        <v>3</v>
      </c>
      <c r="C24" s="100">
        <v>42562</v>
      </c>
      <c r="D24" s="101">
        <v>0.55486111111111114</v>
      </c>
      <c r="E24" s="102" t="str">
        <f t="shared" si="1"/>
        <v>7/11/16 13:19:00</v>
      </c>
      <c r="F24" s="103">
        <v>33.114604999999997</v>
      </c>
      <c r="G24" s="103">
        <v>-116.584271</v>
      </c>
      <c r="H24" s="99" t="s">
        <v>32</v>
      </c>
      <c r="I24" s="99" t="s">
        <v>33</v>
      </c>
      <c r="J24" s="99" t="s">
        <v>52</v>
      </c>
      <c r="K24" s="99" t="s">
        <v>35</v>
      </c>
      <c r="L24" s="99" t="s">
        <v>109</v>
      </c>
      <c r="M24" s="99" t="s">
        <v>129</v>
      </c>
      <c r="N24" s="99" t="s">
        <v>91</v>
      </c>
      <c r="O24" s="99" t="s">
        <v>38</v>
      </c>
      <c r="P24" s="99" t="s">
        <v>39</v>
      </c>
      <c r="Q24" s="99" t="s">
        <v>69</v>
      </c>
      <c r="R24" s="99" t="s">
        <v>41</v>
      </c>
      <c r="S24" s="99" t="s">
        <v>42</v>
      </c>
      <c r="T24" s="105" t="s">
        <v>130</v>
      </c>
      <c r="U24" s="106">
        <v>42562</v>
      </c>
      <c r="V24" s="101">
        <v>0.55486111111111114</v>
      </c>
      <c r="W24" s="99" t="s">
        <v>101</v>
      </c>
      <c r="X24" s="99" t="s">
        <v>69</v>
      </c>
      <c r="Y24" s="99"/>
      <c r="Z24" s="99"/>
      <c r="AA24" s="99"/>
      <c r="AB24" s="99" t="s">
        <v>94</v>
      </c>
      <c r="AC24" s="99" t="s">
        <v>60</v>
      </c>
      <c r="AD24" s="99" t="s">
        <v>65</v>
      </c>
      <c r="AE24" s="99">
        <v>12</v>
      </c>
      <c r="AF24" s="99" t="s">
        <v>87</v>
      </c>
    </row>
    <row r="25" spans="1:32" s="43" customFormat="1">
      <c r="A25" s="99">
        <v>2016</v>
      </c>
      <c r="B25" s="99">
        <v>3</v>
      </c>
      <c r="C25" s="100">
        <v>42573</v>
      </c>
      <c r="D25" s="101" t="s">
        <v>57</v>
      </c>
      <c r="E25" s="102" t="str">
        <f t="shared" si="1"/>
        <v>7/22/16 Unknown</v>
      </c>
      <c r="F25" s="103">
        <v>33.201456</v>
      </c>
      <c r="G25" s="103">
        <v>-116.935199</v>
      </c>
      <c r="H25" s="99" t="s">
        <v>32</v>
      </c>
      <c r="I25" s="99" t="s">
        <v>33</v>
      </c>
      <c r="J25" s="99" t="s">
        <v>34</v>
      </c>
      <c r="K25" s="99" t="s">
        <v>98</v>
      </c>
      <c r="L25" s="99"/>
      <c r="M25" s="99" t="s">
        <v>131</v>
      </c>
      <c r="N25" s="99"/>
      <c r="O25" s="99" t="s">
        <v>38</v>
      </c>
      <c r="P25" s="99" t="s">
        <v>39</v>
      </c>
      <c r="Q25" s="99" t="s">
        <v>132</v>
      </c>
      <c r="R25" s="99" t="s">
        <v>41</v>
      </c>
      <c r="S25" s="99" t="s">
        <v>56</v>
      </c>
      <c r="T25" s="105"/>
      <c r="U25" s="106"/>
      <c r="V25" s="101"/>
      <c r="W25" s="99" t="s">
        <v>101</v>
      </c>
      <c r="X25" s="99" t="s">
        <v>55</v>
      </c>
      <c r="Y25" s="99"/>
      <c r="Z25" s="99"/>
      <c r="AA25" s="99" t="s">
        <v>57</v>
      </c>
      <c r="AB25" s="99" t="s">
        <v>70</v>
      </c>
      <c r="AC25" s="99" t="s">
        <v>60</v>
      </c>
      <c r="AD25" s="99" t="s">
        <v>50</v>
      </c>
      <c r="AE25" s="99">
        <v>14</v>
      </c>
      <c r="AF25" s="99" t="s">
        <v>87</v>
      </c>
    </row>
    <row r="26" spans="1:32" s="43" customFormat="1">
      <c r="A26" s="99">
        <v>2016</v>
      </c>
      <c r="B26" s="99">
        <v>3</v>
      </c>
      <c r="C26" s="100">
        <v>42580</v>
      </c>
      <c r="D26" s="101">
        <v>0.45624999999999999</v>
      </c>
      <c r="E26" s="102" t="str">
        <f t="shared" si="1"/>
        <v>7/29/16 10:57:00</v>
      </c>
      <c r="F26" s="103">
        <v>33.070957999999997</v>
      </c>
      <c r="G26" s="103">
        <v>-116.742431</v>
      </c>
      <c r="H26" s="99" t="s">
        <v>32</v>
      </c>
      <c r="I26" s="99" t="s">
        <v>33</v>
      </c>
      <c r="J26" s="99" t="s">
        <v>34</v>
      </c>
      <c r="K26" s="99" t="s">
        <v>35</v>
      </c>
      <c r="L26" s="99" t="s">
        <v>109</v>
      </c>
      <c r="M26" s="99" t="s">
        <v>133</v>
      </c>
      <c r="N26" s="99"/>
      <c r="O26" s="99" t="s">
        <v>38</v>
      </c>
      <c r="P26" s="99" t="s">
        <v>39</v>
      </c>
      <c r="Q26" s="99" t="s">
        <v>40</v>
      </c>
      <c r="R26" s="99" t="s">
        <v>41</v>
      </c>
      <c r="S26" s="99" t="s">
        <v>42</v>
      </c>
      <c r="T26" s="105"/>
      <c r="U26" s="106">
        <v>42580</v>
      </c>
      <c r="V26" s="101"/>
      <c r="W26" s="99" t="s">
        <v>101</v>
      </c>
      <c r="X26" s="99" t="s">
        <v>40</v>
      </c>
      <c r="Y26" s="99"/>
      <c r="Z26" s="99"/>
      <c r="AA26" s="99"/>
      <c r="AB26" s="99" t="s">
        <v>94</v>
      </c>
      <c r="AC26" s="99" t="s">
        <v>60</v>
      </c>
      <c r="AD26" s="99" t="s">
        <v>65</v>
      </c>
      <c r="AE26" s="99">
        <v>13</v>
      </c>
      <c r="AF26" s="99" t="s">
        <v>87</v>
      </c>
    </row>
    <row r="27" spans="1:32" s="43" customFormat="1">
      <c r="A27" s="99">
        <v>2016</v>
      </c>
      <c r="B27" s="99">
        <v>3</v>
      </c>
      <c r="C27" s="100">
        <v>42582</v>
      </c>
      <c r="D27" s="101">
        <v>0.57152777777777775</v>
      </c>
      <c r="E27" s="102" t="str">
        <f t="shared" si="1"/>
        <v>7/31/16 13:43:00</v>
      </c>
      <c r="F27" s="103">
        <v>33.366300000000003</v>
      </c>
      <c r="G27" s="103">
        <v>-117.2033</v>
      </c>
      <c r="H27" s="99" t="s">
        <v>32</v>
      </c>
      <c r="I27" s="99" t="s">
        <v>33</v>
      </c>
      <c r="J27" s="99" t="s">
        <v>34</v>
      </c>
      <c r="K27" s="99" t="s">
        <v>35</v>
      </c>
      <c r="L27" s="99" t="s">
        <v>134</v>
      </c>
      <c r="M27" s="99" t="s">
        <v>135</v>
      </c>
      <c r="N27" s="99"/>
      <c r="O27" s="99" t="s">
        <v>38</v>
      </c>
      <c r="P27" s="99" t="s">
        <v>39</v>
      </c>
      <c r="Q27" s="99" t="s">
        <v>40</v>
      </c>
      <c r="R27" s="99" t="s">
        <v>41</v>
      </c>
      <c r="S27" s="99" t="s">
        <v>42</v>
      </c>
      <c r="T27" s="105" t="s">
        <v>136</v>
      </c>
      <c r="U27" s="106">
        <v>42582</v>
      </c>
      <c r="V27" s="101">
        <v>0.57152777777777775</v>
      </c>
      <c r="W27" s="99" t="s">
        <v>44</v>
      </c>
      <c r="X27" s="99" t="s">
        <v>137</v>
      </c>
      <c r="Y27" s="99" t="s">
        <v>32</v>
      </c>
      <c r="Z27" s="99" t="s">
        <v>58</v>
      </c>
      <c r="AA27" s="99" t="s">
        <v>57</v>
      </c>
      <c r="AB27" s="99" t="s">
        <v>32</v>
      </c>
      <c r="AC27" s="99" t="s">
        <v>49</v>
      </c>
      <c r="AD27" s="99" t="s">
        <v>50</v>
      </c>
      <c r="AE27" s="99">
        <v>12</v>
      </c>
      <c r="AF27" s="99" t="s">
        <v>87</v>
      </c>
    </row>
    <row r="28" spans="1:32" s="43" customFormat="1" ht="26.45">
      <c r="A28" s="99">
        <v>2016</v>
      </c>
      <c r="B28" s="99">
        <v>3</v>
      </c>
      <c r="C28" s="100">
        <v>42636</v>
      </c>
      <c r="D28" s="101">
        <v>0.47569444444444442</v>
      </c>
      <c r="E28" s="102" t="str">
        <f t="shared" si="1"/>
        <v>9/23/16 11:25:00</v>
      </c>
      <c r="F28" s="103">
        <v>32.737167999999997</v>
      </c>
      <c r="G28" s="103">
        <v>-116.734331</v>
      </c>
      <c r="H28" s="99" t="s">
        <v>32</v>
      </c>
      <c r="I28" s="99" t="s">
        <v>33</v>
      </c>
      <c r="J28" s="99" t="s">
        <v>34</v>
      </c>
      <c r="K28" s="99" t="s">
        <v>35</v>
      </c>
      <c r="L28" s="99" t="s">
        <v>109</v>
      </c>
      <c r="M28" s="99" t="s">
        <v>138</v>
      </c>
      <c r="N28" s="99"/>
      <c r="O28" s="99" t="s">
        <v>38</v>
      </c>
      <c r="P28" s="99" t="s">
        <v>39</v>
      </c>
      <c r="Q28" s="99" t="s">
        <v>132</v>
      </c>
      <c r="R28" s="99" t="s">
        <v>41</v>
      </c>
      <c r="S28" s="99" t="s">
        <v>42</v>
      </c>
      <c r="T28" s="105" t="s">
        <v>139</v>
      </c>
      <c r="U28" s="106">
        <v>42636</v>
      </c>
      <c r="V28" s="101">
        <v>0.47569444444444442</v>
      </c>
      <c r="W28" s="99" t="s">
        <v>101</v>
      </c>
      <c r="X28" s="99" t="s">
        <v>132</v>
      </c>
      <c r="Y28" s="99"/>
      <c r="Z28" s="99"/>
      <c r="AA28" s="99" t="s">
        <v>91</v>
      </c>
      <c r="AB28" s="99" t="s">
        <v>94</v>
      </c>
      <c r="AC28" s="99" t="s">
        <v>60</v>
      </c>
      <c r="AD28" s="99" t="s">
        <v>61</v>
      </c>
      <c r="AE28" s="99">
        <v>11</v>
      </c>
      <c r="AF28" s="99" t="s">
        <v>51</v>
      </c>
    </row>
    <row r="29" spans="1:32" s="43" customFormat="1">
      <c r="A29" s="99">
        <v>2016</v>
      </c>
      <c r="B29" s="99">
        <v>3</v>
      </c>
      <c r="C29" s="100">
        <v>42640</v>
      </c>
      <c r="D29" s="101" t="s">
        <v>140</v>
      </c>
      <c r="E29" s="102" t="str">
        <f t="shared" si="1"/>
        <v>9/27/16 unknown</v>
      </c>
      <c r="F29" s="103">
        <v>33.296658000000001</v>
      </c>
      <c r="G29" s="103">
        <v>-117.20794100000001</v>
      </c>
      <c r="H29" s="99" t="s">
        <v>32</v>
      </c>
      <c r="I29" s="99" t="s">
        <v>33</v>
      </c>
      <c r="J29" s="99" t="s">
        <v>34</v>
      </c>
      <c r="K29" s="99" t="s">
        <v>35</v>
      </c>
      <c r="L29" s="99" t="s">
        <v>109</v>
      </c>
      <c r="M29" s="99"/>
      <c r="N29" s="99"/>
      <c r="O29" s="99" t="s">
        <v>38</v>
      </c>
      <c r="P29" s="99" t="s">
        <v>39</v>
      </c>
      <c r="Q29" s="99" t="s">
        <v>141</v>
      </c>
      <c r="R29" s="99" t="s">
        <v>41</v>
      </c>
      <c r="S29" s="99" t="s">
        <v>56</v>
      </c>
      <c r="T29" s="105" t="s">
        <v>142</v>
      </c>
      <c r="U29" s="106"/>
      <c r="V29" s="101"/>
      <c r="W29" s="99" t="s">
        <v>44</v>
      </c>
      <c r="X29" s="99"/>
      <c r="Y29" s="99" t="s">
        <v>143</v>
      </c>
      <c r="Z29" s="99"/>
      <c r="AA29" s="99" t="s">
        <v>57</v>
      </c>
      <c r="AB29" s="99" t="s">
        <v>70</v>
      </c>
      <c r="AC29" s="99" t="s">
        <v>49</v>
      </c>
      <c r="AD29" s="99" t="s">
        <v>50</v>
      </c>
      <c r="AE29" s="99">
        <v>13</v>
      </c>
      <c r="AF29" s="99" t="s">
        <v>87</v>
      </c>
    </row>
    <row r="30" spans="1:32" s="43" customFormat="1">
      <c r="A30" s="99">
        <v>2016</v>
      </c>
      <c r="B30" s="99">
        <v>4</v>
      </c>
      <c r="C30" s="100">
        <v>42664</v>
      </c>
      <c r="D30" s="101">
        <v>0.47222222222222227</v>
      </c>
      <c r="E30" s="102" t="str">
        <f t="shared" si="1"/>
        <v>10/21/16 11:20:00</v>
      </c>
      <c r="F30" s="103">
        <v>33.048499999999997</v>
      </c>
      <c r="G30" s="103">
        <v>-116.86150000000001</v>
      </c>
      <c r="H30" s="99" t="s">
        <v>32</v>
      </c>
      <c r="I30" s="99" t="s">
        <v>33</v>
      </c>
      <c r="J30" s="99" t="s">
        <v>34</v>
      </c>
      <c r="K30" s="99" t="s">
        <v>35</v>
      </c>
      <c r="L30" s="99" t="s">
        <v>109</v>
      </c>
      <c r="M30" s="99" t="s">
        <v>144</v>
      </c>
      <c r="N30" s="99"/>
      <c r="O30" s="99" t="s">
        <v>38</v>
      </c>
      <c r="P30" s="99" t="s">
        <v>39</v>
      </c>
      <c r="Q30" s="99" t="s">
        <v>40</v>
      </c>
      <c r="R30" s="99" t="s">
        <v>41</v>
      </c>
      <c r="S30" s="99" t="s">
        <v>56</v>
      </c>
      <c r="T30" s="105"/>
      <c r="U30" s="106"/>
      <c r="V30" s="101"/>
      <c r="W30" s="99" t="s">
        <v>101</v>
      </c>
      <c r="X30" s="99" t="s">
        <v>132</v>
      </c>
      <c r="Y30" s="99"/>
      <c r="Z30" s="99"/>
      <c r="AA30" s="99"/>
      <c r="AB30" s="99" t="s">
        <v>94</v>
      </c>
      <c r="AC30" s="99" t="s">
        <v>49</v>
      </c>
      <c r="AD30" s="99" t="s">
        <v>65</v>
      </c>
      <c r="AE30" s="99">
        <v>14</v>
      </c>
      <c r="AF30" s="99" t="s">
        <v>87</v>
      </c>
    </row>
    <row r="31" spans="1:32" s="43" customFormat="1">
      <c r="A31" s="108">
        <v>2016</v>
      </c>
      <c r="B31" s="108">
        <v>4</v>
      </c>
      <c r="C31" s="109">
        <v>42676</v>
      </c>
      <c r="D31" s="110">
        <v>0.4375</v>
      </c>
      <c r="E31" s="102" t="str">
        <f t="shared" si="1"/>
        <v>11/02/16 10:30:00</v>
      </c>
      <c r="F31" s="111">
        <v>32.837263999999998</v>
      </c>
      <c r="G31" s="111">
        <v>-116.702158</v>
      </c>
      <c r="H31" s="108" t="s">
        <v>32</v>
      </c>
      <c r="I31" s="108" t="s">
        <v>33</v>
      </c>
      <c r="J31" s="108" t="s">
        <v>34</v>
      </c>
      <c r="K31" s="108" t="s">
        <v>98</v>
      </c>
      <c r="L31" s="108"/>
      <c r="M31" s="108" t="s">
        <v>145</v>
      </c>
      <c r="N31" s="108"/>
      <c r="O31" s="108" t="s">
        <v>38</v>
      </c>
      <c r="P31" s="108" t="s">
        <v>39</v>
      </c>
      <c r="Q31" s="108" t="s">
        <v>40</v>
      </c>
      <c r="R31" s="108" t="s">
        <v>41</v>
      </c>
      <c r="S31" s="108" t="s">
        <v>42</v>
      </c>
      <c r="T31" s="112" t="s">
        <v>146</v>
      </c>
      <c r="U31" s="113">
        <v>42676</v>
      </c>
      <c r="V31" s="110">
        <v>0.4375</v>
      </c>
      <c r="W31" s="108" t="s">
        <v>101</v>
      </c>
      <c r="X31" s="108" t="s">
        <v>80</v>
      </c>
      <c r="Y31" s="108"/>
      <c r="Z31" s="108"/>
      <c r="AA31" s="108" t="s">
        <v>91</v>
      </c>
      <c r="AB31" s="99" t="s">
        <v>94</v>
      </c>
      <c r="AC31" s="108" t="s">
        <v>60</v>
      </c>
      <c r="AD31" s="108" t="s">
        <v>81</v>
      </c>
      <c r="AE31" s="108">
        <v>11</v>
      </c>
      <c r="AF31" s="108" t="s">
        <v>51</v>
      </c>
    </row>
    <row r="32" spans="1:32" s="44" customFormat="1" ht="13.9" thickBot="1">
      <c r="A32" s="114">
        <v>2016</v>
      </c>
      <c r="B32" s="114">
        <v>4</v>
      </c>
      <c r="C32" s="115">
        <v>42686</v>
      </c>
      <c r="D32" s="116">
        <v>0.85416666666666663</v>
      </c>
      <c r="E32" s="102" t="str">
        <f t="shared" si="1"/>
        <v>11/12/16 20:30:00</v>
      </c>
      <c r="F32" s="117">
        <v>32.622669999999999</v>
      </c>
      <c r="G32" s="117">
        <v>-116.93875800000001</v>
      </c>
      <c r="H32" s="114" t="s">
        <v>32</v>
      </c>
      <c r="I32" s="114" t="s">
        <v>33</v>
      </c>
      <c r="J32" s="114" t="s">
        <v>34</v>
      </c>
      <c r="K32" s="114" t="s">
        <v>35</v>
      </c>
      <c r="L32" s="114" t="s">
        <v>147</v>
      </c>
      <c r="M32" s="114" t="s">
        <v>148</v>
      </c>
      <c r="N32" s="114"/>
      <c r="O32" s="114" t="s">
        <v>38</v>
      </c>
      <c r="P32" s="114" t="s">
        <v>39</v>
      </c>
      <c r="Q32" s="114" t="s">
        <v>69</v>
      </c>
      <c r="R32" s="114" t="s">
        <v>41</v>
      </c>
      <c r="S32" s="114" t="s">
        <v>42</v>
      </c>
      <c r="T32" s="118"/>
      <c r="U32" s="119">
        <v>42686</v>
      </c>
      <c r="V32" s="116">
        <v>0.77361111111111114</v>
      </c>
      <c r="W32" s="114" t="s">
        <v>101</v>
      </c>
      <c r="X32" s="114" t="s">
        <v>69</v>
      </c>
      <c r="Y32" s="114"/>
      <c r="Z32" s="114"/>
      <c r="AA32" s="114"/>
      <c r="AB32" s="99" t="s">
        <v>94</v>
      </c>
      <c r="AC32" s="114" t="s">
        <v>49</v>
      </c>
      <c r="AD32" s="120" t="s">
        <v>75</v>
      </c>
      <c r="AE32" s="114">
        <v>11</v>
      </c>
      <c r="AF32" s="114" t="s">
        <v>51</v>
      </c>
    </row>
    <row r="33" spans="1:32">
      <c r="A33" s="107">
        <v>2017</v>
      </c>
      <c r="B33" s="99">
        <v>2</v>
      </c>
      <c r="C33" s="100">
        <v>42894</v>
      </c>
      <c r="D33" s="101">
        <v>0.17500000000000002</v>
      </c>
      <c r="E33" s="102" t="str">
        <f t="shared" si="1"/>
        <v>6/08/17 04:12:00</v>
      </c>
      <c r="F33" s="103">
        <v>33.035643999999998</v>
      </c>
      <c r="G33" s="103">
        <v>-117.183891</v>
      </c>
      <c r="H33" s="99" t="s">
        <v>32</v>
      </c>
      <c r="I33" s="99" t="s">
        <v>33</v>
      </c>
      <c r="J33" s="99" t="s">
        <v>34</v>
      </c>
      <c r="K33" s="99" t="s">
        <v>35</v>
      </c>
      <c r="L33" s="99" t="s">
        <v>149</v>
      </c>
      <c r="M33" s="99" t="s">
        <v>150</v>
      </c>
      <c r="N33" s="99"/>
      <c r="O33" s="99" t="s">
        <v>38</v>
      </c>
      <c r="P33" s="99" t="s">
        <v>39</v>
      </c>
      <c r="Q33" s="99" t="s">
        <v>132</v>
      </c>
      <c r="R33" s="99" t="s">
        <v>151</v>
      </c>
      <c r="S33" s="99" t="s">
        <v>42</v>
      </c>
      <c r="T33" s="105" t="s">
        <v>152</v>
      </c>
      <c r="U33" s="106">
        <v>42894</v>
      </c>
      <c r="V33" s="101">
        <v>0.17500000000000002</v>
      </c>
      <c r="W33" s="99" t="s">
        <v>44</v>
      </c>
      <c r="X33" s="99" t="s">
        <v>132</v>
      </c>
      <c r="Y33" s="99" t="s">
        <v>45</v>
      </c>
      <c r="Z33" s="99" t="s">
        <v>58</v>
      </c>
      <c r="AA33" s="99" t="s">
        <v>47</v>
      </c>
      <c r="AB33" s="99" t="s">
        <v>48</v>
      </c>
      <c r="AC33" s="99" t="s">
        <v>49</v>
      </c>
      <c r="AD33" s="107" t="s">
        <v>71</v>
      </c>
      <c r="AE33" s="99">
        <v>9</v>
      </c>
      <c r="AF33" s="99" t="s">
        <v>51</v>
      </c>
    </row>
    <row r="34" spans="1:32">
      <c r="A34" s="107">
        <v>2017</v>
      </c>
      <c r="B34" s="99">
        <v>2</v>
      </c>
      <c r="C34" s="100">
        <v>42898</v>
      </c>
      <c r="D34" s="101">
        <v>0.47222222222222227</v>
      </c>
      <c r="E34" s="102" t="str">
        <f t="shared" si="1"/>
        <v>6/12/17 11:20:00</v>
      </c>
      <c r="F34" s="103">
        <v>32.842996999999997</v>
      </c>
      <c r="G34" s="103">
        <v>-116.71111000000001</v>
      </c>
      <c r="H34" s="99" t="s">
        <v>32</v>
      </c>
      <c r="I34" s="99" t="s">
        <v>33</v>
      </c>
      <c r="J34" s="99" t="s">
        <v>34</v>
      </c>
      <c r="K34" s="99" t="s">
        <v>35</v>
      </c>
      <c r="L34" s="99" t="s">
        <v>153</v>
      </c>
      <c r="M34" s="99" t="s">
        <v>154</v>
      </c>
      <c r="N34" s="99"/>
      <c r="O34" s="99" t="s">
        <v>38</v>
      </c>
      <c r="P34" s="99" t="s">
        <v>39</v>
      </c>
      <c r="Q34" s="99" t="s">
        <v>40</v>
      </c>
      <c r="R34" s="99" t="s">
        <v>41</v>
      </c>
      <c r="S34" s="99" t="s">
        <v>56</v>
      </c>
      <c r="T34" s="105" t="s">
        <v>155</v>
      </c>
      <c r="U34" s="106"/>
      <c r="V34" s="101"/>
      <c r="W34" s="99" t="s">
        <v>44</v>
      </c>
      <c r="X34" s="99"/>
      <c r="Y34" s="99" t="s">
        <v>55</v>
      </c>
      <c r="Z34" s="99" t="s">
        <v>58</v>
      </c>
      <c r="AA34" s="99" t="s">
        <v>97</v>
      </c>
      <c r="AB34" s="99" t="s">
        <v>64</v>
      </c>
      <c r="AC34" s="99" t="s">
        <v>60</v>
      </c>
      <c r="AD34" s="107" t="s">
        <v>81</v>
      </c>
      <c r="AE34" s="99">
        <v>8</v>
      </c>
      <c r="AF34" s="99" t="s">
        <v>51</v>
      </c>
    </row>
    <row r="35" spans="1:32">
      <c r="A35" s="107">
        <v>2017</v>
      </c>
      <c r="B35" s="99">
        <v>2</v>
      </c>
      <c r="C35" s="100">
        <v>42915</v>
      </c>
      <c r="D35" s="101">
        <v>0.62361111111111112</v>
      </c>
      <c r="E35" s="102" t="str">
        <f t="shared" si="1"/>
        <v>6/29/17 14:58:00</v>
      </c>
      <c r="F35" s="103">
        <v>32.692580999999997</v>
      </c>
      <c r="G35" s="103">
        <v>-116.856442</v>
      </c>
      <c r="H35" s="99" t="s">
        <v>32</v>
      </c>
      <c r="I35" s="99" t="s">
        <v>33</v>
      </c>
      <c r="J35" s="99" t="s">
        <v>52</v>
      </c>
      <c r="K35" s="99" t="s">
        <v>35</v>
      </c>
      <c r="L35" s="99" t="s">
        <v>109</v>
      </c>
      <c r="M35" s="99" t="s">
        <v>156</v>
      </c>
      <c r="N35" s="99" t="s">
        <v>157</v>
      </c>
      <c r="O35" s="99" t="s">
        <v>38</v>
      </c>
      <c r="P35" s="99" t="s">
        <v>39</v>
      </c>
      <c r="Q35" s="99" t="s">
        <v>40</v>
      </c>
      <c r="R35" s="99" t="s">
        <v>41</v>
      </c>
      <c r="S35" s="99" t="s">
        <v>42</v>
      </c>
      <c r="T35" s="105" t="s">
        <v>158</v>
      </c>
      <c r="U35" s="106">
        <v>42915</v>
      </c>
      <c r="V35" s="101">
        <v>0.62361111111111112</v>
      </c>
      <c r="W35" s="99" t="s">
        <v>44</v>
      </c>
      <c r="X35" s="99"/>
      <c r="Y35" s="99" t="s">
        <v>45</v>
      </c>
      <c r="Z35" s="99" t="s">
        <v>58</v>
      </c>
      <c r="AA35" s="99" t="s">
        <v>91</v>
      </c>
      <c r="AB35" s="99" t="s">
        <v>48</v>
      </c>
      <c r="AC35" s="99" t="s">
        <v>60</v>
      </c>
      <c r="AD35" s="107" t="s">
        <v>61</v>
      </c>
      <c r="AE35" s="107">
        <v>10</v>
      </c>
      <c r="AF35" s="99" t="s">
        <v>51</v>
      </c>
    </row>
    <row r="36" spans="1:32">
      <c r="A36" s="107">
        <v>2017</v>
      </c>
      <c r="B36" s="99">
        <v>3</v>
      </c>
      <c r="C36" s="100">
        <v>42944</v>
      </c>
      <c r="D36" s="101">
        <v>0.68819444444444444</v>
      </c>
      <c r="E36" s="102" t="str">
        <f t="shared" si="1"/>
        <v>7/28/17 16:31:00</v>
      </c>
      <c r="F36" s="103">
        <v>32.780183000000001</v>
      </c>
      <c r="G36" s="103">
        <v>-116.872249</v>
      </c>
      <c r="H36" s="99" t="s">
        <v>32</v>
      </c>
      <c r="I36" s="99" t="s">
        <v>33</v>
      </c>
      <c r="J36" s="99" t="s">
        <v>34</v>
      </c>
      <c r="K36" s="99" t="s">
        <v>35</v>
      </c>
      <c r="L36" s="99" t="s">
        <v>159</v>
      </c>
      <c r="M36" s="121" t="s">
        <v>160</v>
      </c>
      <c r="N36" s="99"/>
      <c r="O36" s="99" t="s">
        <v>38</v>
      </c>
      <c r="P36" s="99" t="s">
        <v>39</v>
      </c>
      <c r="Q36" s="99" t="s">
        <v>40</v>
      </c>
      <c r="R36" s="99" t="s">
        <v>41</v>
      </c>
      <c r="S36" s="99" t="s">
        <v>42</v>
      </c>
      <c r="T36" s="105" t="s">
        <v>161</v>
      </c>
      <c r="U36" s="106"/>
      <c r="V36" s="101">
        <v>0.68819444444444444</v>
      </c>
      <c r="W36" s="99" t="s">
        <v>44</v>
      </c>
      <c r="X36" s="122" t="s">
        <v>162</v>
      </c>
      <c r="Y36" s="99" t="s">
        <v>45</v>
      </c>
      <c r="Z36" s="99" t="s">
        <v>58</v>
      </c>
      <c r="AA36" s="99" t="s">
        <v>115</v>
      </c>
      <c r="AB36" s="99" t="s">
        <v>48</v>
      </c>
      <c r="AC36" s="99" t="s">
        <v>49</v>
      </c>
      <c r="AD36" s="107" t="s">
        <v>61</v>
      </c>
      <c r="AE36" s="107">
        <v>12</v>
      </c>
      <c r="AF36" s="99" t="s">
        <v>87</v>
      </c>
    </row>
    <row r="37" spans="1:32">
      <c r="A37" s="107">
        <v>2017</v>
      </c>
      <c r="B37" s="99">
        <v>3</v>
      </c>
      <c r="C37" s="100">
        <v>42977</v>
      </c>
      <c r="D37" s="101">
        <v>0.59166666666666667</v>
      </c>
      <c r="E37" s="102" t="str">
        <f t="shared" si="1"/>
        <v>8/30/17 14:12:00</v>
      </c>
      <c r="F37" s="123">
        <v>33.387515999999998</v>
      </c>
      <c r="G37" s="103">
        <v>-117.245943</v>
      </c>
      <c r="H37" s="99" t="s">
        <v>32</v>
      </c>
      <c r="I37" s="99" t="s">
        <v>105</v>
      </c>
      <c r="J37" s="99" t="s">
        <v>34</v>
      </c>
      <c r="K37" s="99" t="s">
        <v>35</v>
      </c>
      <c r="L37" s="99"/>
      <c r="M37" s="99" t="s">
        <v>163</v>
      </c>
      <c r="N37" s="99"/>
      <c r="O37" s="99" t="s">
        <v>38</v>
      </c>
      <c r="P37" s="99" t="s">
        <v>39</v>
      </c>
      <c r="Q37" s="99" t="s">
        <v>40</v>
      </c>
      <c r="R37" s="99" t="s">
        <v>41</v>
      </c>
      <c r="S37" s="99" t="s">
        <v>42</v>
      </c>
      <c r="T37" s="105" t="s">
        <v>164</v>
      </c>
      <c r="U37" s="124" t="s">
        <v>165</v>
      </c>
      <c r="V37" s="101">
        <v>0.59097222222222223</v>
      </c>
      <c r="W37" s="99" t="s">
        <v>44</v>
      </c>
      <c r="X37" s="99"/>
      <c r="Y37" s="99" t="s">
        <v>166</v>
      </c>
      <c r="Z37" s="99" t="s">
        <v>58</v>
      </c>
      <c r="AA37" s="99" t="s">
        <v>55</v>
      </c>
      <c r="AB37" s="99" t="s">
        <v>167</v>
      </c>
      <c r="AC37" s="99" t="s">
        <v>49</v>
      </c>
      <c r="AD37" s="107" t="s">
        <v>50</v>
      </c>
      <c r="AE37" s="107">
        <v>14</v>
      </c>
      <c r="AF37" s="99" t="s">
        <v>87</v>
      </c>
    </row>
    <row r="38" spans="1:32">
      <c r="A38" s="107">
        <v>2017</v>
      </c>
      <c r="B38" s="99">
        <v>3</v>
      </c>
      <c r="C38" s="100">
        <v>42983</v>
      </c>
      <c r="D38" s="101">
        <v>0.61736111111111114</v>
      </c>
      <c r="E38" s="102" t="str">
        <f t="shared" si="1"/>
        <v>9/05/17 14:49:00</v>
      </c>
      <c r="F38" s="103">
        <v>32.619081999999999</v>
      </c>
      <c r="G38" s="103">
        <v>-116.69494299999999</v>
      </c>
      <c r="H38" s="99" t="s">
        <v>32</v>
      </c>
      <c r="I38" s="99" t="s">
        <v>33</v>
      </c>
      <c r="J38" s="99" t="s">
        <v>34</v>
      </c>
      <c r="K38" s="99" t="s">
        <v>35</v>
      </c>
      <c r="L38" s="99" t="s">
        <v>109</v>
      </c>
      <c r="M38" s="99" t="s">
        <v>168</v>
      </c>
      <c r="N38" s="99"/>
      <c r="O38" s="99" t="s">
        <v>38</v>
      </c>
      <c r="P38" s="99" t="s">
        <v>39</v>
      </c>
      <c r="Q38" s="99" t="s">
        <v>40</v>
      </c>
      <c r="R38" s="99" t="s">
        <v>41</v>
      </c>
      <c r="S38" s="99" t="s">
        <v>42</v>
      </c>
      <c r="T38" s="105" t="s">
        <v>169</v>
      </c>
      <c r="U38" s="106">
        <v>42983</v>
      </c>
      <c r="V38" s="101">
        <v>0.61736111111111114</v>
      </c>
      <c r="W38" s="99" t="s">
        <v>44</v>
      </c>
      <c r="X38" s="99"/>
      <c r="Y38" s="99" t="s">
        <v>32</v>
      </c>
      <c r="Z38" s="99" t="s">
        <v>58</v>
      </c>
      <c r="AA38" s="99" t="s">
        <v>57</v>
      </c>
      <c r="AB38" s="99" t="s">
        <v>32</v>
      </c>
      <c r="AC38" s="99" t="s">
        <v>60</v>
      </c>
      <c r="AD38" s="107" t="s">
        <v>81</v>
      </c>
      <c r="AE38" s="107">
        <v>13</v>
      </c>
      <c r="AF38" s="99" t="s">
        <v>87</v>
      </c>
    </row>
    <row r="39" spans="1:32">
      <c r="A39" s="107">
        <v>2017</v>
      </c>
      <c r="B39" s="99">
        <v>3</v>
      </c>
      <c r="C39" s="100">
        <v>43005</v>
      </c>
      <c r="D39" s="101">
        <v>0.60277777777777775</v>
      </c>
      <c r="E39" s="102" t="str">
        <f t="shared" si="1"/>
        <v>9/27/17 14:28:00</v>
      </c>
      <c r="F39" s="103">
        <v>33.232655000000001</v>
      </c>
      <c r="G39" s="103">
        <v>-116.9748</v>
      </c>
      <c r="H39" s="99" t="s">
        <v>32</v>
      </c>
      <c r="I39" s="99" t="s">
        <v>33</v>
      </c>
      <c r="J39" s="99" t="s">
        <v>52</v>
      </c>
      <c r="K39" s="99" t="s">
        <v>35</v>
      </c>
      <c r="L39" s="99" t="s">
        <v>109</v>
      </c>
      <c r="M39" s="99" t="s">
        <v>170</v>
      </c>
      <c r="N39" s="99"/>
      <c r="O39" s="99" t="s">
        <v>38</v>
      </c>
      <c r="P39" s="99" t="s">
        <v>39</v>
      </c>
      <c r="Q39" s="99" t="s">
        <v>40</v>
      </c>
      <c r="R39" s="99" t="s">
        <v>41</v>
      </c>
      <c r="S39" s="99" t="s">
        <v>42</v>
      </c>
      <c r="T39" s="105" t="s">
        <v>171</v>
      </c>
      <c r="U39" s="106">
        <v>43005</v>
      </c>
      <c r="V39" s="101">
        <v>0.52986111111111112</v>
      </c>
      <c r="W39" s="99" t="s">
        <v>57</v>
      </c>
      <c r="X39" s="99"/>
      <c r="Y39" s="99"/>
      <c r="Z39" s="99"/>
      <c r="AA39" s="99" t="s">
        <v>57</v>
      </c>
      <c r="AB39" s="99" t="s">
        <v>59</v>
      </c>
      <c r="AC39" s="99" t="s">
        <v>49</v>
      </c>
      <c r="AD39" s="107" t="s">
        <v>50</v>
      </c>
      <c r="AE39" s="107">
        <v>14</v>
      </c>
      <c r="AF39" s="99" t="s">
        <v>87</v>
      </c>
    </row>
    <row r="40" spans="1:32">
      <c r="A40" s="107">
        <v>2017</v>
      </c>
      <c r="B40" s="99">
        <v>3</v>
      </c>
      <c r="C40" s="100">
        <v>43005</v>
      </c>
      <c r="D40" s="101">
        <v>0.67361111111111116</v>
      </c>
      <c r="E40" s="102" t="str">
        <f t="shared" si="1"/>
        <v>9/27/17 16:10:00</v>
      </c>
      <c r="F40" s="103">
        <v>32.727192000000002</v>
      </c>
      <c r="G40" s="103">
        <v>-116.778791</v>
      </c>
      <c r="H40" s="99" t="s">
        <v>32</v>
      </c>
      <c r="I40" s="99" t="s">
        <v>33</v>
      </c>
      <c r="J40" s="99" t="s">
        <v>34</v>
      </c>
      <c r="K40" s="99" t="s">
        <v>76</v>
      </c>
      <c r="L40" s="99"/>
      <c r="M40" s="99" t="s">
        <v>172</v>
      </c>
      <c r="N40" s="99"/>
      <c r="O40" s="99" t="s">
        <v>38</v>
      </c>
      <c r="P40" s="99" t="s">
        <v>39</v>
      </c>
      <c r="Q40" s="99" t="s">
        <v>69</v>
      </c>
      <c r="R40" s="99" t="s">
        <v>41</v>
      </c>
      <c r="S40" s="99" t="s">
        <v>42</v>
      </c>
      <c r="T40" s="105" t="s">
        <v>173</v>
      </c>
      <c r="U40" s="106">
        <v>43005</v>
      </c>
      <c r="V40" s="101">
        <v>0.66597222222222219</v>
      </c>
      <c r="W40" s="99" t="s">
        <v>101</v>
      </c>
      <c r="X40" s="99" t="s">
        <v>69</v>
      </c>
      <c r="Y40" s="99"/>
      <c r="Z40" s="99"/>
      <c r="AA40" s="99" t="s">
        <v>91</v>
      </c>
      <c r="AB40" s="99" t="s">
        <v>94</v>
      </c>
      <c r="AC40" s="99" t="s">
        <v>60</v>
      </c>
      <c r="AD40" s="107" t="s">
        <v>61</v>
      </c>
      <c r="AE40" s="107">
        <v>14</v>
      </c>
      <c r="AF40" s="99" t="s">
        <v>87</v>
      </c>
    </row>
    <row r="41" spans="1:32">
      <c r="A41" s="107">
        <v>2017</v>
      </c>
      <c r="B41" s="107">
        <v>4</v>
      </c>
      <c r="C41" s="100">
        <v>43015</v>
      </c>
      <c r="D41" s="101">
        <v>0.73611111111111116</v>
      </c>
      <c r="E41" s="102" t="str">
        <f t="shared" si="1"/>
        <v>10/07/17 17:40:00</v>
      </c>
      <c r="F41" s="103">
        <v>32.591425999999998</v>
      </c>
      <c r="G41" s="103">
        <v>-116.621583</v>
      </c>
      <c r="H41" s="99" t="s">
        <v>32</v>
      </c>
      <c r="I41" s="99" t="s">
        <v>33</v>
      </c>
      <c r="J41" s="99" t="s">
        <v>52</v>
      </c>
      <c r="K41" s="99" t="s">
        <v>35</v>
      </c>
      <c r="L41" s="99" t="s">
        <v>109</v>
      </c>
      <c r="M41" s="99" t="s">
        <v>174</v>
      </c>
      <c r="N41" s="99" t="s">
        <v>157</v>
      </c>
      <c r="O41" s="99" t="s">
        <v>38</v>
      </c>
      <c r="P41" s="99" t="s">
        <v>39</v>
      </c>
      <c r="Q41" s="99" t="s">
        <v>40</v>
      </c>
      <c r="R41" s="99" t="s">
        <v>41</v>
      </c>
      <c r="S41" s="99" t="s">
        <v>56</v>
      </c>
      <c r="T41" s="105"/>
      <c r="U41" s="106"/>
      <c r="V41" s="101"/>
      <c r="W41" s="99" t="s">
        <v>101</v>
      </c>
      <c r="X41" s="99" t="s">
        <v>40</v>
      </c>
      <c r="Y41" s="99"/>
      <c r="Z41" s="99"/>
      <c r="AA41" s="99" t="s">
        <v>55</v>
      </c>
      <c r="AB41" s="99" t="s">
        <v>86</v>
      </c>
      <c r="AC41" s="99" t="s">
        <v>60</v>
      </c>
      <c r="AD41" s="107" t="s">
        <v>81</v>
      </c>
      <c r="AE41" s="107">
        <v>14</v>
      </c>
      <c r="AF41" s="99" t="s">
        <v>87</v>
      </c>
    </row>
    <row r="42" spans="1:32">
      <c r="A42" s="107">
        <v>2017</v>
      </c>
      <c r="B42" s="107">
        <v>4</v>
      </c>
      <c r="C42" s="100">
        <v>43024</v>
      </c>
      <c r="D42" s="101">
        <v>0.43055555555555558</v>
      </c>
      <c r="E42" s="102" t="str">
        <f t="shared" si="1"/>
        <v>10/16/17 10:20:00</v>
      </c>
      <c r="F42" s="103">
        <v>33.069699999999997</v>
      </c>
      <c r="G42" s="103">
        <v>-116.8813</v>
      </c>
      <c r="H42" s="99" t="s">
        <v>32</v>
      </c>
      <c r="I42" s="99" t="s">
        <v>33</v>
      </c>
      <c r="J42" s="99" t="s">
        <v>52</v>
      </c>
      <c r="K42" s="99" t="s">
        <v>35</v>
      </c>
      <c r="L42" s="99" t="s">
        <v>109</v>
      </c>
      <c r="M42" s="99" t="s">
        <v>175</v>
      </c>
      <c r="N42" s="99"/>
      <c r="O42" s="99" t="s">
        <v>38</v>
      </c>
      <c r="P42" s="99" t="s">
        <v>39</v>
      </c>
      <c r="Q42" s="99" t="s">
        <v>40</v>
      </c>
      <c r="R42" s="99" t="s">
        <v>41</v>
      </c>
      <c r="S42" s="99" t="s">
        <v>56</v>
      </c>
      <c r="T42" s="105"/>
      <c r="U42" s="106"/>
      <c r="V42" s="101"/>
      <c r="W42" s="99" t="s">
        <v>44</v>
      </c>
      <c r="X42" s="99"/>
      <c r="Y42" s="99" t="s">
        <v>166</v>
      </c>
      <c r="Z42" s="99" t="s">
        <v>58</v>
      </c>
      <c r="AA42" s="99" t="s">
        <v>55</v>
      </c>
      <c r="AB42" s="99" t="s">
        <v>167</v>
      </c>
      <c r="AC42" s="99" t="s">
        <v>60</v>
      </c>
      <c r="AD42" s="107" t="s">
        <v>65</v>
      </c>
      <c r="AE42" s="107">
        <v>14</v>
      </c>
      <c r="AF42" s="99" t="s">
        <v>87</v>
      </c>
    </row>
    <row r="43" spans="1:32" ht="15.75" customHeight="1">
      <c r="A43" s="107">
        <v>2017</v>
      </c>
      <c r="B43" s="107">
        <v>4</v>
      </c>
      <c r="C43" s="100">
        <v>43030</v>
      </c>
      <c r="D43" s="101">
        <v>0.43194444444444446</v>
      </c>
      <c r="E43" s="102" t="str">
        <f t="shared" si="1"/>
        <v>10/22/17 10:22:00</v>
      </c>
      <c r="F43" s="103">
        <v>33.098999999999997</v>
      </c>
      <c r="G43" s="103">
        <v>-117.13500000000001</v>
      </c>
      <c r="H43" s="99" t="s">
        <v>32</v>
      </c>
      <c r="I43" s="99" t="s">
        <v>33</v>
      </c>
      <c r="J43" s="99" t="s">
        <v>34</v>
      </c>
      <c r="K43" s="99" t="s">
        <v>35</v>
      </c>
      <c r="L43" s="99" t="s">
        <v>149</v>
      </c>
      <c r="M43" s="99" t="s">
        <v>176</v>
      </c>
      <c r="N43" s="99"/>
      <c r="O43" s="99" t="s">
        <v>38</v>
      </c>
      <c r="P43" s="99" t="s">
        <v>39</v>
      </c>
      <c r="Q43" s="99" t="s">
        <v>40</v>
      </c>
      <c r="R43" s="99" t="s">
        <v>41</v>
      </c>
      <c r="S43" s="99" t="s">
        <v>42</v>
      </c>
      <c r="T43" s="105" t="s">
        <v>177</v>
      </c>
      <c r="U43" s="106">
        <v>43030</v>
      </c>
      <c r="V43" s="101">
        <v>0.43194444444444446</v>
      </c>
      <c r="W43" s="99" t="s">
        <v>44</v>
      </c>
      <c r="X43" s="99"/>
      <c r="Y43" s="99" t="s">
        <v>55</v>
      </c>
      <c r="Z43" s="99" t="s">
        <v>58</v>
      </c>
      <c r="AA43" s="99" t="s">
        <v>47</v>
      </c>
      <c r="AB43" s="99" t="s">
        <v>64</v>
      </c>
      <c r="AC43" s="99" t="s">
        <v>49</v>
      </c>
      <c r="AD43" s="107" t="s">
        <v>50</v>
      </c>
      <c r="AE43" s="107">
        <v>15</v>
      </c>
      <c r="AF43" s="99" t="s">
        <v>178</v>
      </c>
    </row>
    <row r="44" spans="1:32">
      <c r="A44" s="107">
        <v>2017</v>
      </c>
      <c r="B44" s="107">
        <v>4</v>
      </c>
      <c r="C44" s="100">
        <v>43033</v>
      </c>
      <c r="D44" s="101">
        <v>0.54305555555555551</v>
      </c>
      <c r="E44" s="102" t="str">
        <f t="shared" si="1"/>
        <v>10/25/17 13:02:00</v>
      </c>
      <c r="F44" s="103">
        <v>33.285684000000003</v>
      </c>
      <c r="G44" s="103">
        <v>-117.027534</v>
      </c>
      <c r="H44" s="99" t="s">
        <v>32</v>
      </c>
      <c r="I44" s="99" t="s">
        <v>33</v>
      </c>
      <c r="J44" s="99" t="s">
        <v>34</v>
      </c>
      <c r="K44" s="99" t="s">
        <v>35</v>
      </c>
      <c r="L44" s="99" t="s">
        <v>109</v>
      </c>
      <c r="M44" s="99" t="s">
        <v>179</v>
      </c>
      <c r="N44" s="99"/>
      <c r="O44" s="99" t="s">
        <v>38</v>
      </c>
      <c r="P44" s="99" t="s">
        <v>39</v>
      </c>
      <c r="Q44" s="99" t="s">
        <v>55</v>
      </c>
      <c r="R44" s="99" t="s">
        <v>41</v>
      </c>
      <c r="S44" s="99" t="s">
        <v>56</v>
      </c>
      <c r="T44" s="105"/>
      <c r="U44" s="106"/>
      <c r="V44" s="101"/>
      <c r="W44" s="99" t="s">
        <v>101</v>
      </c>
      <c r="X44" s="99" t="s">
        <v>55</v>
      </c>
      <c r="Y44" s="99"/>
      <c r="Z44" s="99"/>
      <c r="AA44" s="99" t="s">
        <v>97</v>
      </c>
      <c r="AB44" s="99" t="s">
        <v>94</v>
      </c>
      <c r="AC44" s="99" t="s">
        <v>49</v>
      </c>
      <c r="AD44" s="107" t="s">
        <v>50</v>
      </c>
      <c r="AE44" s="107">
        <v>14</v>
      </c>
      <c r="AF44" s="99" t="s">
        <v>87</v>
      </c>
    </row>
    <row r="45" spans="1:32">
      <c r="A45" s="125">
        <v>2017</v>
      </c>
      <c r="B45" s="125">
        <v>4</v>
      </c>
      <c r="C45" s="109">
        <v>43079</v>
      </c>
      <c r="D45" s="110">
        <v>0.22638888888888889</v>
      </c>
      <c r="E45" s="102" t="str">
        <f t="shared" si="1"/>
        <v>12/10/17 05:26:00</v>
      </c>
      <c r="F45" s="111">
        <v>33.28</v>
      </c>
      <c r="G45" s="111">
        <v>-116.955</v>
      </c>
      <c r="H45" s="108" t="s">
        <v>32</v>
      </c>
      <c r="I45" s="108" t="s">
        <v>33</v>
      </c>
      <c r="J45" s="108" t="s">
        <v>52</v>
      </c>
      <c r="K45" s="108" t="s">
        <v>35</v>
      </c>
      <c r="L45" s="108" t="s">
        <v>109</v>
      </c>
      <c r="M45" s="108" t="s">
        <v>180</v>
      </c>
      <c r="N45" s="108"/>
      <c r="O45" s="108" t="s">
        <v>38</v>
      </c>
      <c r="P45" s="108" t="s">
        <v>39</v>
      </c>
      <c r="Q45" s="108" t="s">
        <v>40</v>
      </c>
      <c r="R45" s="108" t="s">
        <v>41</v>
      </c>
      <c r="S45" s="108" t="s">
        <v>42</v>
      </c>
      <c r="T45" s="112" t="s">
        <v>181</v>
      </c>
      <c r="U45" s="113">
        <v>43079</v>
      </c>
      <c r="V45" s="110">
        <v>0.22638888888888889</v>
      </c>
      <c r="W45" s="108" t="s">
        <v>44</v>
      </c>
      <c r="X45" s="108"/>
      <c r="Y45" s="108" t="s">
        <v>32</v>
      </c>
      <c r="Z45" s="108" t="s">
        <v>58</v>
      </c>
      <c r="AA45" s="108" t="s">
        <v>97</v>
      </c>
      <c r="AB45" s="99" t="s">
        <v>32</v>
      </c>
      <c r="AC45" s="108" t="s">
        <v>60</v>
      </c>
      <c r="AD45" s="125" t="s">
        <v>50</v>
      </c>
      <c r="AE45" s="125">
        <v>16</v>
      </c>
      <c r="AF45" s="108" t="s">
        <v>178</v>
      </c>
    </row>
    <row r="46" spans="1:32">
      <c r="A46" s="107">
        <v>2018</v>
      </c>
      <c r="B46" s="107">
        <v>1</v>
      </c>
      <c r="C46" s="100">
        <v>43147</v>
      </c>
      <c r="D46" s="101">
        <v>0.70138888888888884</v>
      </c>
      <c r="E46" s="102" t="str">
        <f t="shared" si="1"/>
        <v>2/16/18 16:50:00</v>
      </c>
      <c r="F46" s="103">
        <v>32.627595999999997</v>
      </c>
      <c r="G46" s="103">
        <v>-116.94085200000001</v>
      </c>
      <c r="H46" s="99" t="s">
        <v>32</v>
      </c>
      <c r="I46" s="99" t="s">
        <v>105</v>
      </c>
      <c r="J46" s="99" t="s">
        <v>34</v>
      </c>
      <c r="K46" s="99" t="s">
        <v>98</v>
      </c>
      <c r="L46" s="99"/>
      <c r="M46" s="99" t="s">
        <v>182</v>
      </c>
      <c r="N46" s="99"/>
      <c r="O46" s="99" t="s">
        <v>38</v>
      </c>
      <c r="P46" s="99" t="s">
        <v>39</v>
      </c>
      <c r="Q46" s="99" t="s">
        <v>40</v>
      </c>
      <c r="R46" s="99" t="s">
        <v>41</v>
      </c>
      <c r="S46" s="99" t="s">
        <v>42</v>
      </c>
      <c r="T46" s="105" t="s">
        <v>183</v>
      </c>
      <c r="U46" s="106">
        <v>43147</v>
      </c>
      <c r="V46" s="101">
        <v>0.58472222222222225</v>
      </c>
      <c r="W46" s="99" t="s">
        <v>44</v>
      </c>
      <c r="X46" s="99"/>
      <c r="Y46" s="99" t="s">
        <v>166</v>
      </c>
      <c r="Z46" s="99" t="s">
        <v>58</v>
      </c>
      <c r="AA46" s="99" t="s">
        <v>115</v>
      </c>
      <c r="AB46" s="99" t="s">
        <v>167</v>
      </c>
      <c r="AC46" s="99" t="s">
        <v>49</v>
      </c>
      <c r="AD46" s="107" t="s">
        <v>75</v>
      </c>
      <c r="AE46" s="107">
        <v>10</v>
      </c>
      <c r="AF46" s="99" t="s">
        <v>51</v>
      </c>
    </row>
    <row r="47" spans="1:32">
      <c r="A47" s="107">
        <v>2018</v>
      </c>
      <c r="B47" s="107">
        <v>2</v>
      </c>
      <c r="C47" s="100">
        <v>43242</v>
      </c>
      <c r="D47" s="101">
        <v>0.59930555555555554</v>
      </c>
      <c r="E47" s="102" t="str">
        <f t="shared" si="1"/>
        <v>5/22/18 14:23:00</v>
      </c>
      <c r="F47" s="103">
        <v>33.362000000000002</v>
      </c>
      <c r="G47" s="103">
        <v>-117.032</v>
      </c>
      <c r="H47" s="99" t="s">
        <v>32</v>
      </c>
      <c r="I47" s="99" t="s">
        <v>33</v>
      </c>
      <c r="J47" s="99" t="s">
        <v>184</v>
      </c>
      <c r="K47" s="99" t="s">
        <v>35</v>
      </c>
      <c r="L47" s="99" t="s">
        <v>109</v>
      </c>
      <c r="M47" s="99" t="s">
        <v>185</v>
      </c>
      <c r="N47" s="99"/>
      <c r="O47" s="99" t="s">
        <v>38</v>
      </c>
      <c r="P47" s="99" t="s">
        <v>39</v>
      </c>
      <c r="Q47" s="99" t="s">
        <v>40</v>
      </c>
      <c r="R47" s="99" t="s">
        <v>41</v>
      </c>
      <c r="S47" s="99" t="s">
        <v>42</v>
      </c>
      <c r="T47" s="105" t="s">
        <v>186</v>
      </c>
      <c r="U47" s="106">
        <v>43242</v>
      </c>
      <c r="V47" s="101">
        <v>0.58472222222222225</v>
      </c>
      <c r="W47" s="99" t="s">
        <v>44</v>
      </c>
      <c r="X47" s="99"/>
      <c r="Y47" s="99" t="s">
        <v>166</v>
      </c>
      <c r="Z47" s="99" t="s">
        <v>58</v>
      </c>
      <c r="AA47" s="99" t="s">
        <v>55</v>
      </c>
      <c r="AB47" s="99" t="s">
        <v>167</v>
      </c>
      <c r="AC47" s="99" t="s">
        <v>60</v>
      </c>
      <c r="AD47" s="107" t="s">
        <v>50</v>
      </c>
      <c r="AE47" s="107">
        <v>9</v>
      </c>
      <c r="AF47" s="99" t="s">
        <v>51</v>
      </c>
    </row>
    <row r="48" spans="1:32">
      <c r="A48" s="107">
        <v>2018</v>
      </c>
      <c r="B48" s="107">
        <v>2</v>
      </c>
      <c r="C48" s="100">
        <v>43263</v>
      </c>
      <c r="D48" s="101">
        <v>0.375</v>
      </c>
      <c r="E48" s="102" t="str">
        <f t="shared" si="1"/>
        <v>6/12/18 09:00:00</v>
      </c>
      <c r="F48" s="103">
        <v>32.706000000000003</v>
      </c>
      <c r="G48" s="103">
        <v>-116.396</v>
      </c>
      <c r="H48" s="99" t="s">
        <v>32</v>
      </c>
      <c r="I48" s="99" t="s">
        <v>33</v>
      </c>
      <c r="J48" s="99" t="s">
        <v>34</v>
      </c>
      <c r="K48" s="99" t="s">
        <v>35</v>
      </c>
      <c r="L48" s="99" t="s">
        <v>53</v>
      </c>
      <c r="M48" s="99" t="s">
        <v>187</v>
      </c>
      <c r="N48" s="99"/>
      <c r="O48" s="99" t="s">
        <v>38</v>
      </c>
      <c r="P48" s="99" t="s">
        <v>39</v>
      </c>
      <c r="Q48" s="99" t="s">
        <v>40</v>
      </c>
      <c r="R48" s="99" t="s">
        <v>41</v>
      </c>
      <c r="S48" s="99" t="s">
        <v>42</v>
      </c>
      <c r="T48" s="105" t="s">
        <v>188</v>
      </c>
      <c r="U48" s="106">
        <v>43263</v>
      </c>
      <c r="V48" s="101">
        <v>0.375</v>
      </c>
      <c r="W48" s="99" t="s">
        <v>44</v>
      </c>
      <c r="X48" s="99"/>
      <c r="Y48" s="99" t="s">
        <v>143</v>
      </c>
      <c r="Z48" s="99" t="s">
        <v>58</v>
      </c>
      <c r="AA48" s="99" t="s">
        <v>91</v>
      </c>
      <c r="AB48" s="99" t="s">
        <v>189</v>
      </c>
      <c r="AC48" s="99" t="s">
        <v>60</v>
      </c>
      <c r="AD48" s="107" t="s">
        <v>81</v>
      </c>
      <c r="AE48" s="107">
        <v>13</v>
      </c>
      <c r="AF48" s="99" t="s">
        <v>87</v>
      </c>
    </row>
    <row r="49" spans="1:32">
      <c r="A49" s="107">
        <v>2018</v>
      </c>
      <c r="B49" s="107">
        <v>2</v>
      </c>
      <c r="C49" s="100">
        <v>43263</v>
      </c>
      <c r="D49" s="101">
        <v>0.63472222222222219</v>
      </c>
      <c r="E49" s="102" t="str">
        <f t="shared" si="1"/>
        <v>6/12/18 15:14:00</v>
      </c>
      <c r="F49" s="103">
        <v>32.863999999999997</v>
      </c>
      <c r="G49" s="103">
        <v>-116.747</v>
      </c>
      <c r="H49" s="99" t="s">
        <v>32</v>
      </c>
      <c r="I49" s="99" t="s">
        <v>33</v>
      </c>
      <c r="J49" s="99" t="s">
        <v>34</v>
      </c>
      <c r="K49" s="99" t="s">
        <v>35</v>
      </c>
      <c r="L49" s="99" t="s">
        <v>35</v>
      </c>
      <c r="M49" s="99" t="s">
        <v>190</v>
      </c>
      <c r="N49" s="99"/>
      <c r="O49" s="99" t="s">
        <v>38</v>
      </c>
      <c r="P49" s="99" t="s">
        <v>39</v>
      </c>
      <c r="Q49" s="99" t="s">
        <v>40</v>
      </c>
      <c r="R49" s="99" t="s">
        <v>41</v>
      </c>
      <c r="S49" s="99" t="s">
        <v>42</v>
      </c>
      <c r="T49" s="105" t="s">
        <v>191</v>
      </c>
      <c r="U49" s="106">
        <v>43263</v>
      </c>
      <c r="V49" s="101">
        <v>0.60972222222222217</v>
      </c>
      <c r="W49" s="99" t="s">
        <v>192</v>
      </c>
      <c r="X49" s="99"/>
      <c r="Y49" s="99" t="s">
        <v>166</v>
      </c>
      <c r="Z49" s="99" t="s">
        <v>58</v>
      </c>
      <c r="AA49" s="99" t="s">
        <v>91</v>
      </c>
      <c r="AB49" s="99" t="s">
        <v>167</v>
      </c>
      <c r="AC49" s="99" t="s">
        <v>60</v>
      </c>
      <c r="AD49" s="107" t="s">
        <v>61</v>
      </c>
      <c r="AE49" s="107">
        <v>13</v>
      </c>
      <c r="AF49" s="99" t="s">
        <v>87</v>
      </c>
    </row>
    <row r="50" spans="1:32" ht="26.45">
      <c r="A50" s="107">
        <v>2018</v>
      </c>
      <c r="B50" s="107">
        <v>2</v>
      </c>
      <c r="C50" s="100">
        <v>43273</v>
      </c>
      <c r="D50" s="101">
        <v>0.4069444444444445</v>
      </c>
      <c r="E50" s="102" t="str">
        <f t="shared" si="1"/>
        <v>6/22/18 09:46:00</v>
      </c>
      <c r="F50" s="123">
        <v>32.567</v>
      </c>
      <c r="G50" s="103">
        <v>-116.941</v>
      </c>
      <c r="H50" s="99" t="s">
        <v>32</v>
      </c>
      <c r="I50" s="99" t="s">
        <v>33</v>
      </c>
      <c r="J50" s="99" t="s">
        <v>34</v>
      </c>
      <c r="K50" s="99" t="s">
        <v>35</v>
      </c>
      <c r="L50" s="99" t="s">
        <v>193</v>
      </c>
      <c r="M50" s="99" t="s">
        <v>194</v>
      </c>
      <c r="N50" s="99"/>
      <c r="O50" s="99" t="s">
        <v>38</v>
      </c>
      <c r="P50" s="99" t="s">
        <v>39</v>
      </c>
      <c r="Q50" s="99" t="s">
        <v>103</v>
      </c>
      <c r="R50" s="99" t="s">
        <v>41</v>
      </c>
      <c r="S50" s="99" t="s">
        <v>42</v>
      </c>
      <c r="T50" s="105" t="s">
        <v>195</v>
      </c>
      <c r="U50" s="106">
        <v>43273</v>
      </c>
      <c r="V50" s="101">
        <v>0.40416666666666662</v>
      </c>
      <c r="W50" s="99" t="s">
        <v>101</v>
      </c>
      <c r="X50" s="99" t="s">
        <v>103</v>
      </c>
      <c r="Y50" s="99"/>
      <c r="Z50" s="99"/>
      <c r="AA50" s="99" t="s">
        <v>57</v>
      </c>
      <c r="AB50" s="99" t="s">
        <v>94</v>
      </c>
      <c r="AC50" s="99" t="s">
        <v>49</v>
      </c>
      <c r="AD50" s="107" t="s">
        <v>75</v>
      </c>
      <c r="AE50" s="107">
        <v>11</v>
      </c>
      <c r="AF50" s="99" t="s">
        <v>51</v>
      </c>
    </row>
    <row r="51" spans="1:32" ht="26.45">
      <c r="A51" s="107">
        <v>2018</v>
      </c>
      <c r="B51" s="107">
        <v>3</v>
      </c>
      <c r="C51" s="100">
        <v>43287</v>
      </c>
      <c r="D51" s="101">
        <v>0.43472222222222223</v>
      </c>
      <c r="E51" s="102" t="str">
        <f t="shared" si="1"/>
        <v>7/06/18 10:26:00</v>
      </c>
      <c r="F51" s="103">
        <v>32.620314999999998</v>
      </c>
      <c r="G51" s="103">
        <v>-116.76493000000001</v>
      </c>
      <c r="H51" s="99" t="s">
        <v>32</v>
      </c>
      <c r="I51" s="99" t="s">
        <v>33</v>
      </c>
      <c r="J51" s="99" t="s">
        <v>184</v>
      </c>
      <c r="K51" s="99" t="s">
        <v>35</v>
      </c>
      <c r="L51" s="99" t="s">
        <v>196</v>
      </c>
      <c r="M51" s="99" t="s">
        <v>197</v>
      </c>
      <c r="N51" s="99"/>
      <c r="O51" s="99" t="s">
        <v>38</v>
      </c>
      <c r="P51" s="99" t="s">
        <v>39</v>
      </c>
      <c r="Q51" s="99" t="s">
        <v>132</v>
      </c>
      <c r="R51" s="99" t="s">
        <v>41</v>
      </c>
      <c r="S51" s="99" t="s">
        <v>56</v>
      </c>
      <c r="T51" s="105"/>
      <c r="U51" s="106"/>
      <c r="V51" s="101"/>
      <c r="W51" s="99" t="s">
        <v>101</v>
      </c>
      <c r="X51" s="99" t="s">
        <v>132</v>
      </c>
      <c r="Y51" s="99"/>
      <c r="Z51" s="99"/>
      <c r="AA51" s="99"/>
      <c r="AB51" s="99" t="s">
        <v>94</v>
      </c>
      <c r="AC51" s="99" t="s">
        <v>60</v>
      </c>
      <c r="AD51" s="107" t="s">
        <v>81</v>
      </c>
      <c r="AE51" s="107">
        <v>15</v>
      </c>
      <c r="AF51" s="99" t="s">
        <v>178</v>
      </c>
    </row>
    <row r="52" spans="1:32">
      <c r="A52" s="107">
        <v>2018</v>
      </c>
      <c r="B52" s="107">
        <v>3</v>
      </c>
      <c r="C52" s="100">
        <v>43331</v>
      </c>
      <c r="D52" s="101">
        <v>0.77430555555555547</v>
      </c>
      <c r="E52" s="102" t="str">
        <f t="shared" ref="E52:E82" si="2">TEXT(C52,"m/dd/yy ")&amp;TEXT(D52,"hh:mm:ss")</f>
        <v>8/19/18 18:35:00</v>
      </c>
      <c r="F52" s="103">
        <v>32.700180400000001</v>
      </c>
      <c r="G52" s="103">
        <v>-116.8638674</v>
      </c>
      <c r="H52" s="99" t="s">
        <v>32</v>
      </c>
      <c r="I52" s="99" t="s">
        <v>33</v>
      </c>
      <c r="J52" s="99" t="s">
        <v>34</v>
      </c>
      <c r="K52" s="99" t="s">
        <v>35</v>
      </c>
      <c r="L52" s="99" t="s">
        <v>53</v>
      </c>
      <c r="M52" s="99" t="s">
        <v>198</v>
      </c>
      <c r="N52" s="99"/>
      <c r="O52" s="99" t="s">
        <v>38</v>
      </c>
      <c r="P52" s="99" t="s">
        <v>39</v>
      </c>
      <c r="Q52" s="99" t="s">
        <v>40</v>
      </c>
      <c r="R52" s="99" t="s">
        <v>41</v>
      </c>
      <c r="S52" s="99" t="s">
        <v>42</v>
      </c>
      <c r="T52" s="105" t="s">
        <v>199</v>
      </c>
      <c r="U52" s="106">
        <v>43300</v>
      </c>
      <c r="V52" s="101">
        <v>0.77430555555555547</v>
      </c>
      <c r="W52" s="99" t="s">
        <v>44</v>
      </c>
      <c r="X52" s="99"/>
      <c r="Y52" s="99" t="s">
        <v>166</v>
      </c>
      <c r="Z52" s="99" t="s">
        <v>58</v>
      </c>
      <c r="AA52" s="99" t="s">
        <v>55</v>
      </c>
      <c r="AB52" s="99" t="s">
        <v>167</v>
      </c>
      <c r="AC52" s="99" t="s">
        <v>60</v>
      </c>
      <c r="AD52" s="107" t="s">
        <v>61</v>
      </c>
      <c r="AE52" s="107">
        <v>13</v>
      </c>
      <c r="AF52" s="107" t="s">
        <v>87</v>
      </c>
    </row>
    <row r="53" spans="1:32" ht="26.45">
      <c r="A53" s="107">
        <v>2018</v>
      </c>
      <c r="B53" s="107">
        <v>3</v>
      </c>
      <c r="C53" s="100">
        <v>43357</v>
      </c>
      <c r="D53" s="101">
        <v>0.41666666666666669</v>
      </c>
      <c r="E53" s="102" t="str">
        <f t="shared" si="2"/>
        <v>9/14/18 10:00:00</v>
      </c>
      <c r="F53" s="103">
        <v>33.317706000000001</v>
      </c>
      <c r="G53" s="103">
        <v>-117.22284399999999</v>
      </c>
      <c r="H53" s="99" t="s">
        <v>32</v>
      </c>
      <c r="I53" s="99" t="s">
        <v>33</v>
      </c>
      <c r="J53" s="99" t="s">
        <v>34</v>
      </c>
      <c r="K53" s="99" t="s">
        <v>35</v>
      </c>
      <c r="L53" s="99" t="s">
        <v>200</v>
      </c>
      <c r="M53" s="99" t="s">
        <v>201</v>
      </c>
      <c r="N53" s="99" t="s">
        <v>202</v>
      </c>
      <c r="O53" s="99" t="s">
        <v>38</v>
      </c>
      <c r="P53" s="99" t="s">
        <v>39</v>
      </c>
      <c r="Q53" s="99" t="s">
        <v>40</v>
      </c>
      <c r="R53" s="99" t="s">
        <v>41</v>
      </c>
      <c r="S53" s="99" t="s">
        <v>56</v>
      </c>
      <c r="T53" s="105" t="s">
        <v>203</v>
      </c>
      <c r="U53" s="106"/>
      <c r="V53" s="101"/>
      <c r="W53" s="99" t="s">
        <v>204</v>
      </c>
      <c r="X53" s="99" t="s">
        <v>55</v>
      </c>
      <c r="Y53" s="99" t="s">
        <v>45</v>
      </c>
      <c r="Z53" s="99" t="s">
        <v>85</v>
      </c>
      <c r="AA53" s="99" t="s">
        <v>47</v>
      </c>
      <c r="AB53" s="99" t="s">
        <v>48</v>
      </c>
      <c r="AC53" s="99" t="s">
        <v>49</v>
      </c>
      <c r="AD53" s="99" t="s">
        <v>50</v>
      </c>
      <c r="AE53" s="107">
        <v>13</v>
      </c>
      <c r="AF53" s="107" t="s">
        <v>87</v>
      </c>
    </row>
    <row r="54" spans="1:32" s="46" customFormat="1" ht="15.75" customHeight="1" thickBot="1">
      <c r="A54" s="120">
        <v>2018</v>
      </c>
      <c r="B54" s="120">
        <v>4</v>
      </c>
      <c r="C54" s="115">
        <v>43388</v>
      </c>
      <c r="D54" s="116">
        <v>0.43124999999999997</v>
      </c>
      <c r="E54" s="102" t="str">
        <f t="shared" si="2"/>
        <v>10/15/18 10:21:00</v>
      </c>
      <c r="F54" s="117">
        <v>33.319099000000001</v>
      </c>
      <c r="G54" s="117">
        <v>-117.259671</v>
      </c>
      <c r="H54" s="114" t="s">
        <v>32</v>
      </c>
      <c r="I54" s="114" t="s">
        <v>33</v>
      </c>
      <c r="J54" s="114" t="s">
        <v>34</v>
      </c>
      <c r="K54" s="114" t="s">
        <v>76</v>
      </c>
      <c r="L54" s="114"/>
      <c r="M54" s="114" t="s">
        <v>205</v>
      </c>
      <c r="N54" s="114"/>
      <c r="O54" s="114" t="s">
        <v>38</v>
      </c>
      <c r="P54" s="114" t="s">
        <v>39</v>
      </c>
      <c r="Q54" s="114" t="s">
        <v>40</v>
      </c>
      <c r="R54" s="114" t="s">
        <v>41</v>
      </c>
      <c r="S54" s="114" t="s">
        <v>42</v>
      </c>
      <c r="T54" s="118" t="s">
        <v>206</v>
      </c>
      <c r="U54" s="119">
        <v>43388</v>
      </c>
      <c r="V54" s="116">
        <v>0.50138888888888888</v>
      </c>
      <c r="W54" s="114" t="s">
        <v>101</v>
      </c>
      <c r="X54" s="114" t="s">
        <v>40</v>
      </c>
      <c r="Y54" s="114"/>
      <c r="Z54" s="114"/>
      <c r="AA54" s="114" t="s">
        <v>91</v>
      </c>
      <c r="AB54" s="99" t="s">
        <v>94</v>
      </c>
      <c r="AC54" s="114" t="s">
        <v>49</v>
      </c>
      <c r="AD54" s="120" t="s">
        <v>50</v>
      </c>
      <c r="AE54" s="120">
        <v>15</v>
      </c>
      <c r="AF54" s="120" t="s">
        <v>178</v>
      </c>
    </row>
    <row r="55" spans="1:32">
      <c r="A55" s="126">
        <v>2018</v>
      </c>
      <c r="B55" s="126">
        <v>4</v>
      </c>
      <c r="C55" s="127">
        <v>43430</v>
      </c>
      <c r="D55" s="128">
        <v>7.7083333333333337E-2</v>
      </c>
      <c r="E55" s="102" t="str">
        <f t="shared" si="2"/>
        <v>11/26/18 01:51:00</v>
      </c>
      <c r="F55" s="129">
        <v>33.431392000000002</v>
      </c>
      <c r="G55" s="129">
        <v>-117.595195</v>
      </c>
      <c r="H55" s="130" t="s">
        <v>32</v>
      </c>
      <c r="I55" s="130" t="s">
        <v>105</v>
      </c>
      <c r="J55" s="130" t="s">
        <v>52</v>
      </c>
      <c r="K55" s="130" t="s">
        <v>35</v>
      </c>
      <c r="L55" s="130" t="s">
        <v>207</v>
      </c>
      <c r="M55" s="130" t="s">
        <v>208</v>
      </c>
      <c r="N55" s="130"/>
      <c r="O55" s="130" t="s">
        <v>38</v>
      </c>
      <c r="P55" s="130" t="s">
        <v>39</v>
      </c>
      <c r="Q55" s="130" t="s">
        <v>40</v>
      </c>
      <c r="R55" s="130" t="s">
        <v>41</v>
      </c>
      <c r="S55" s="130" t="s">
        <v>42</v>
      </c>
      <c r="T55" s="131" t="s">
        <v>209</v>
      </c>
      <c r="U55" s="132">
        <v>43430</v>
      </c>
      <c r="V55" s="128">
        <v>7.2916666666666671E-2</v>
      </c>
      <c r="W55" s="130" t="s">
        <v>44</v>
      </c>
      <c r="X55" s="130"/>
      <c r="Y55" s="130" t="s">
        <v>166</v>
      </c>
      <c r="Z55" s="130" t="s">
        <v>58</v>
      </c>
      <c r="AA55" s="130"/>
      <c r="AB55" s="99" t="s">
        <v>167</v>
      </c>
      <c r="AC55" s="130" t="s">
        <v>49</v>
      </c>
      <c r="AD55" s="130" t="s">
        <v>210</v>
      </c>
      <c r="AE55" s="126">
        <v>12</v>
      </c>
      <c r="AF55" s="126" t="s">
        <v>87</v>
      </c>
    </row>
    <row r="56" spans="1:32" ht="13.5" customHeight="1">
      <c r="A56" s="107">
        <v>2019</v>
      </c>
      <c r="B56" s="107">
        <v>2</v>
      </c>
      <c r="C56" s="100">
        <v>43628</v>
      </c>
      <c r="D56" s="101">
        <v>0.92013888888888884</v>
      </c>
      <c r="E56" s="102" t="str">
        <f t="shared" si="2"/>
        <v>6/12/19 22:05:00</v>
      </c>
      <c r="F56" s="103">
        <v>33.048426999999997</v>
      </c>
      <c r="G56" s="103">
        <v>-116.857815</v>
      </c>
      <c r="H56" s="99" t="s">
        <v>32</v>
      </c>
      <c r="I56" s="99" t="s">
        <v>33</v>
      </c>
      <c r="J56" s="99" t="s">
        <v>34</v>
      </c>
      <c r="K56" s="99" t="s">
        <v>35</v>
      </c>
      <c r="L56" s="99" t="s">
        <v>196</v>
      </c>
      <c r="M56" s="99" t="s">
        <v>211</v>
      </c>
      <c r="N56" s="99"/>
      <c r="O56" s="99" t="s">
        <v>38</v>
      </c>
      <c r="P56" s="99" t="s">
        <v>39</v>
      </c>
      <c r="Q56" s="99" t="s">
        <v>103</v>
      </c>
      <c r="R56" s="99" t="s">
        <v>151</v>
      </c>
      <c r="S56" s="99" t="s">
        <v>42</v>
      </c>
      <c r="T56" s="105" t="s">
        <v>212</v>
      </c>
      <c r="U56" s="106">
        <v>43628</v>
      </c>
      <c r="V56" s="101">
        <v>0.92847222222222225</v>
      </c>
      <c r="W56" s="99" t="s">
        <v>44</v>
      </c>
      <c r="X56" s="99"/>
      <c r="Y56" s="99" t="s">
        <v>45</v>
      </c>
      <c r="Z56" s="99" t="s">
        <v>58</v>
      </c>
      <c r="AA56" s="99" t="s">
        <v>91</v>
      </c>
      <c r="AB56" s="99" t="s">
        <v>48</v>
      </c>
      <c r="AC56" s="99" t="s">
        <v>49</v>
      </c>
      <c r="AD56" s="107" t="s">
        <v>65</v>
      </c>
      <c r="AE56" s="107">
        <v>11</v>
      </c>
      <c r="AF56" s="99" t="s">
        <v>51</v>
      </c>
    </row>
    <row r="57" spans="1:32">
      <c r="A57" s="107">
        <v>2019</v>
      </c>
      <c r="B57" s="107">
        <v>3</v>
      </c>
      <c r="C57" s="100">
        <v>43651</v>
      </c>
      <c r="D57" s="101">
        <v>0.52222222222222225</v>
      </c>
      <c r="E57" s="102" t="str">
        <f t="shared" si="2"/>
        <v>7/05/19 12:32:00</v>
      </c>
      <c r="F57" s="103">
        <v>33.158447899999999</v>
      </c>
      <c r="G57" s="103">
        <v>-117.2220482</v>
      </c>
      <c r="H57" s="99" t="s">
        <v>32</v>
      </c>
      <c r="I57" s="99" t="s">
        <v>105</v>
      </c>
      <c r="J57" s="99" t="s">
        <v>34</v>
      </c>
      <c r="K57" s="99" t="s">
        <v>35</v>
      </c>
      <c r="L57" s="99" t="s">
        <v>213</v>
      </c>
      <c r="M57" s="99" t="s">
        <v>214</v>
      </c>
      <c r="N57" s="99"/>
      <c r="O57" s="99" t="s">
        <v>38</v>
      </c>
      <c r="P57" s="99" t="s">
        <v>39</v>
      </c>
      <c r="Q57" s="99" t="s">
        <v>40</v>
      </c>
      <c r="R57" s="99" t="s">
        <v>41</v>
      </c>
      <c r="S57" s="99" t="s">
        <v>42</v>
      </c>
      <c r="T57" s="105" t="s">
        <v>215</v>
      </c>
      <c r="U57" s="106">
        <v>43651</v>
      </c>
      <c r="V57" s="101">
        <v>0.5131944444444444</v>
      </c>
      <c r="W57" s="99" t="s">
        <v>44</v>
      </c>
      <c r="X57" s="99"/>
      <c r="Y57" s="99" t="s">
        <v>45</v>
      </c>
      <c r="Z57" s="99" t="s">
        <v>46</v>
      </c>
      <c r="AA57" s="99" t="s">
        <v>47</v>
      </c>
      <c r="AB57" s="99" t="s">
        <v>48</v>
      </c>
      <c r="AC57" s="99" t="s">
        <v>49</v>
      </c>
      <c r="AD57" s="107" t="s">
        <v>71</v>
      </c>
      <c r="AE57" s="107">
        <v>10</v>
      </c>
      <c r="AF57" s="99" t="s">
        <v>51</v>
      </c>
    </row>
    <row r="58" spans="1:32" ht="26.45">
      <c r="A58" s="107">
        <v>2019</v>
      </c>
      <c r="B58" s="107">
        <v>3</v>
      </c>
      <c r="C58" s="100">
        <v>43662</v>
      </c>
      <c r="D58" s="101">
        <v>0.79722222222222217</v>
      </c>
      <c r="E58" s="102" t="str">
        <f t="shared" si="2"/>
        <v>7/16/19 19:08:00</v>
      </c>
      <c r="F58" s="103">
        <v>33.181964000000001</v>
      </c>
      <c r="G58" s="103">
        <v>-117.112574</v>
      </c>
      <c r="H58" s="99" t="s">
        <v>32</v>
      </c>
      <c r="I58" s="99" t="s">
        <v>33</v>
      </c>
      <c r="J58" s="99" t="s">
        <v>34</v>
      </c>
      <c r="K58" s="99" t="s">
        <v>35</v>
      </c>
      <c r="L58" s="99" t="s">
        <v>216</v>
      </c>
      <c r="M58" s="99" t="s">
        <v>217</v>
      </c>
      <c r="N58" s="99" t="s">
        <v>218</v>
      </c>
      <c r="O58" s="99" t="s">
        <v>38</v>
      </c>
      <c r="P58" s="99" t="s">
        <v>39</v>
      </c>
      <c r="Q58" s="99" t="s">
        <v>40</v>
      </c>
      <c r="R58" s="99" t="s">
        <v>41</v>
      </c>
      <c r="S58" s="99" t="s">
        <v>42</v>
      </c>
      <c r="T58" s="105" t="s">
        <v>219</v>
      </c>
      <c r="U58" s="106">
        <v>43662</v>
      </c>
      <c r="V58" s="101">
        <v>0.79722222222222217</v>
      </c>
      <c r="W58" s="99" t="s">
        <v>204</v>
      </c>
      <c r="X58" s="99"/>
      <c r="Y58" s="99" t="s">
        <v>32</v>
      </c>
      <c r="Z58" s="99" t="s">
        <v>58</v>
      </c>
      <c r="AA58" s="99" t="s">
        <v>55</v>
      </c>
      <c r="AB58" s="99" t="s">
        <v>64</v>
      </c>
      <c r="AC58" s="99" t="s">
        <v>49</v>
      </c>
      <c r="AD58" s="107" t="s">
        <v>50</v>
      </c>
      <c r="AE58" s="107">
        <v>13</v>
      </c>
      <c r="AF58" s="107" t="s">
        <v>87</v>
      </c>
    </row>
    <row r="59" spans="1:32">
      <c r="A59" s="107">
        <v>2019</v>
      </c>
      <c r="B59" s="107">
        <v>3</v>
      </c>
      <c r="C59" s="100">
        <v>43662</v>
      </c>
      <c r="D59" s="101">
        <v>0.31666666666666665</v>
      </c>
      <c r="E59" s="102" t="str">
        <f t="shared" si="2"/>
        <v>7/16/19 07:36:00</v>
      </c>
      <c r="F59" s="103">
        <v>33.167521999999998</v>
      </c>
      <c r="G59" s="103">
        <v>-117.146218</v>
      </c>
      <c r="H59" s="99" t="s">
        <v>32</v>
      </c>
      <c r="I59" s="99" t="s">
        <v>33</v>
      </c>
      <c r="J59" s="99" t="s">
        <v>34</v>
      </c>
      <c r="K59" s="99" t="s">
        <v>35</v>
      </c>
      <c r="L59" s="99" t="s">
        <v>213</v>
      </c>
      <c r="M59" s="99" t="s">
        <v>220</v>
      </c>
      <c r="N59" s="99"/>
      <c r="O59" s="99" t="s">
        <v>38</v>
      </c>
      <c r="P59" s="99" t="s">
        <v>39</v>
      </c>
      <c r="Q59" s="99" t="s">
        <v>40</v>
      </c>
      <c r="R59" s="99" t="s">
        <v>41</v>
      </c>
      <c r="S59" s="99" t="s">
        <v>42</v>
      </c>
      <c r="T59" s="105" t="s">
        <v>221</v>
      </c>
      <c r="U59" s="106">
        <v>43662</v>
      </c>
      <c r="V59" s="101">
        <v>0.32847222222222222</v>
      </c>
      <c r="W59" s="99" t="s">
        <v>222</v>
      </c>
      <c r="X59" s="99"/>
      <c r="Y59" s="99"/>
      <c r="Z59" s="99"/>
      <c r="AA59" s="99" t="s">
        <v>55</v>
      </c>
      <c r="AB59" s="99" t="s">
        <v>189</v>
      </c>
      <c r="AC59" s="99" t="s">
        <v>49</v>
      </c>
      <c r="AD59" s="107" t="s">
        <v>50</v>
      </c>
      <c r="AE59" s="107">
        <v>13</v>
      </c>
      <c r="AF59" s="107" t="s">
        <v>87</v>
      </c>
    </row>
    <row r="60" spans="1:32">
      <c r="A60" s="107">
        <v>2019</v>
      </c>
      <c r="B60" s="107">
        <v>3</v>
      </c>
      <c r="C60" s="100">
        <v>43718</v>
      </c>
      <c r="D60" s="101">
        <v>0.54097222222222219</v>
      </c>
      <c r="E60" s="102" t="str">
        <f t="shared" si="2"/>
        <v>9/10/19 12:59:00</v>
      </c>
      <c r="F60" s="103">
        <v>32.563800000000001</v>
      </c>
      <c r="G60" s="103">
        <v>-117.0333</v>
      </c>
      <c r="H60" s="99" t="s">
        <v>32</v>
      </c>
      <c r="I60" s="99" t="s">
        <v>33</v>
      </c>
      <c r="J60" s="99" t="s">
        <v>52</v>
      </c>
      <c r="K60" s="99" t="s">
        <v>35</v>
      </c>
      <c r="L60" s="99" t="s">
        <v>223</v>
      </c>
      <c r="M60" s="99" t="s">
        <v>224</v>
      </c>
      <c r="N60" s="99"/>
      <c r="O60" s="99" t="s">
        <v>38</v>
      </c>
      <c r="P60" s="99" t="s">
        <v>39</v>
      </c>
      <c r="Q60" s="99" t="s">
        <v>103</v>
      </c>
      <c r="R60" s="99" t="s">
        <v>41</v>
      </c>
      <c r="S60" s="99" t="s">
        <v>42</v>
      </c>
      <c r="T60" s="105" t="s">
        <v>225</v>
      </c>
      <c r="U60" s="106">
        <v>43718</v>
      </c>
      <c r="V60" s="101">
        <v>0.53819444444444442</v>
      </c>
      <c r="W60" s="99" t="s">
        <v>101</v>
      </c>
      <c r="X60" s="99" t="s">
        <v>103</v>
      </c>
      <c r="Y60" s="99"/>
      <c r="Z60" s="99"/>
      <c r="AA60" s="99" t="s">
        <v>91</v>
      </c>
      <c r="AB60" s="99" t="s">
        <v>94</v>
      </c>
      <c r="AC60" s="99" t="s">
        <v>49</v>
      </c>
      <c r="AD60" s="107" t="s">
        <v>75</v>
      </c>
      <c r="AE60" s="107">
        <v>10</v>
      </c>
      <c r="AF60" s="99" t="s">
        <v>51</v>
      </c>
    </row>
    <row r="61" spans="1:32">
      <c r="A61" s="107">
        <v>2019</v>
      </c>
      <c r="B61" s="107">
        <v>3</v>
      </c>
      <c r="C61" s="100">
        <v>43719</v>
      </c>
      <c r="D61" s="101">
        <v>0.59513888888888888</v>
      </c>
      <c r="E61" s="102" t="str">
        <f t="shared" si="2"/>
        <v>9/11/19 14:17:00</v>
      </c>
      <c r="F61" s="103">
        <v>33.225999999999999</v>
      </c>
      <c r="G61" s="103">
        <v>-117.08499999999999</v>
      </c>
      <c r="H61" s="99" t="s">
        <v>32</v>
      </c>
      <c r="I61" s="99" t="s">
        <v>33</v>
      </c>
      <c r="J61" s="99" t="s">
        <v>34</v>
      </c>
      <c r="K61" s="99" t="s">
        <v>35</v>
      </c>
      <c r="L61" s="99" t="s">
        <v>196</v>
      </c>
      <c r="M61" s="99" t="s">
        <v>226</v>
      </c>
      <c r="N61" s="99"/>
      <c r="O61" s="99" t="s">
        <v>38</v>
      </c>
      <c r="P61" s="99" t="s">
        <v>39</v>
      </c>
      <c r="Q61" s="99" t="s">
        <v>69</v>
      </c>
      <c r="R61" s="99" t="s">
        <v>41</v>
      </c>
      <c r="S61" s="99" t="s">
        <v>42</v>
      </c>
      <c r="T61" s="105"/>
      <c r="U61" s="106">
        <v>43719</v>
      </c>
      <c r="V61" s="101">
        <v>0.59513888888888888</v>
      </c>
      <c r="W61" s="99" t="s">
        <v>44</v>
      </c>
      <c r="X61" s="99"/>
      <c r="Y61" s="99" t="s">
        <v>143</v>
      </c>
      <c r="Z61" s="99" t="s">
        <v>58</v>
      </c>
      <c r="AA61" s="99" t="s">
        <v>91</v>
      </c>
      <c r="AB61" s="99" t="s">
        <v>189</v>
      </c>
      <c r="AC61" s="99" t="s">
        <v>49</v>
      </c>
      <c r="AD61" s="107" t="s">
        <v>50</v>
      </c>
      <c r="AE61" s="107">
        <v>12</v>
      </c>
      <c r="AF61" s="107" t="s">
        <v>87</v>
      </c>
    </row>
    <row r="62" spans="1:32">
      <c r="A62" s="107">
        <v>2019</v>
      </c>
      <c r="B62" s="107">
        <v>4</v>
      </c>
      <c r="C62" s="100">
        <v>43762</v>
      </c>
      <c r="D62" s="101"/>
      <c r="E62" s="102" t="str">
        <f t="shared" si="2"/>
        <v>10/24/19 00:00:00</v>
      </c>
      <c r="F62" s="103">
        <v>32.835712000000001</v>
      </c>
      <c r="G62" s="103">
        <v>-116.725166</v>
      </c>
      <c r="H62" s="99" t="s">
        <v>32</v>
      </c>
      <c r="I62" s="99" t="s">
        <v>33</v>
      </c>
      <c r="J62" s="99" t="s">
        <v>34</v>
      </c>
      <c r="K62" s="99" t="s">
        <v>35</v>
      </c>
      <c r="L62" s="99" t="s">
        <v>227</v>
      </c>
      <c r="M62" s="99" t="s">
        <v>228</v>
      </c>
      <c r="N62" s="99" t="s">
        <v>218</v>
      </c>
      <c r="O62" s="99" t="s">
        <v>38</v>
      </c>
      <c r="P62" s="99" t="s">
        <v>39</v>
      </c>
      <c r="Q62" s="99" t="s">
        <v>141</v>
      </c>
      <c r="R62" s="99" t="s">
        <v>41</v>
      </c>
      <c r="S62" s="99" t="s">
        <v>42</v>
      </c>
      <c r="T62" s="105" t="s">
        <v>229</v>
      </c>
      <c r="U62" s="106">
        <v>43762</v>
      </c>
      <c r="V62" s="101"/>
      <c r="W62" s="99" t="s">
        <v>101</v>
      </c>
      <c r="X62" s="99" t="s">
        <v>141</v>
      </c>
      <c r="Y62" s="99"/>
      <c r="Z62" s="99"/>
      <c r="AA62" s="99" t="s">
        <v>91</v>
      </c>
      <c r="AB62" s="99" t="s">
        <v>94</v>
      </c>
      <c r="AC62" s="99" t="s">
        <v>60</v>
      </c>
      <c r="AD62" s="107" t="s">
        <v>81</v>
      </c>
      <c r="AE62" s="107">
        <v>14</v>
      </c>
      <c r="AF62" s="107" t="s">
        <v>87</v>
      </c>
    </row>
    <row r="63" spans="1:32">
      <c r="A63" s="107">
        <v>2019</v>
      </c>
      <c r="B63" s="107">
        <v>4</v>
      </c>
      <c r="C63" s="100">
        <v>43763</v>
      </c>
      <c r="D63" s="101"/>
      <c r="E63" s="102" t="str">
        <f t="shared" si="2"/>
        <v>10/25/19 00:00:00</v>
      </c>
      <c r="F63" s="103">
        <v>33.119461999999999</v>
      </c>
      <c r="G63" s="103">
        <v>-117.162808</v>
      </c>
      <c r="H63" s="99" t="s">
        <v>32</v>
      </c>
      <c r="I63" s="99" t="s">
        <v>105</v>
      </c>
      <c r="J63" s="99" t="s">
        <v>52</v>
      </c>
      <c r="K63" s="99" t="s">
        <v>35</v>
      </c>
      <c r="L63" s="99" t="s">
        <v>196</v>
      </c>
      <c r="M63" s="99" t="s">
        <v>230</v>
      </c>
      <c r="N63" s="99" t="s">
        <v>218</v>
      </c>
      <c r="O63" s="99" t="s">
        <v>38</v>
      </c>
      <c r="P63" s="99" t="s">
        <v>39</v>
      </c>
      <c r="Q63" s="99" t="s">
        <v>55</v>
      </c>
      <c r="R63" s="99" t="s">
        <v>41</v>
      </c>
      <c r="S63" s="99" t="s">
        <v>42</v>
      </c>
      <c r="T63" s="105" t="s">
        <v>231</v>
      </c>
      <c r="U63" s="106">
        <v>43763</v>
      </c>
      <c r="V63" s="101"/>
      <c r="W63" s="99" t="s">
        <v>101</v>
      </c>
      <c r="X63" s="99" t="s">
        <v>55</v>
      </c>
      <c r="Y63" s="99"/>
      <c r="Z63" s="99"/>
      <c r="AA63" s="99" t="s">
        <v>55</v>
      </c>
      <c r="AB63" s="99" t="s">
        <v>94</v>
      </c>
      <c r="AC63" s="99" t="s">
        <v>49</v>
      </c>
      <c r="AD63" s="107" t="s">
        <v>50</v>
      </c>
      <c r="AE63" s="107">
        <v>15</v>
      </c>
      <c r="AF63" s="107" t="s">
        <v>178</v>
      </c>
    </row>
    <row r="64" spans="1:32">
      <c r="A64" s="125">
        <v>2019</v>
      </c>
      <c r="B64" s="125">
        <v>4</v>
      </c>
      <c r="C64" s="109">
        <v>43773</v>
      </c>
      <c r="D64" s="110">
        <v>0.64583333333333337</v>
      </c>
      <c r="E64" s="102" t="str">
        <f t="shared" si="2"/>
        <v>11/04/19 15:30:00</v>
      </c>
      <c r="F64" s="111">
        <v>33.196914999999997</v>
      </c>
      <c r="G64" s="111">
        <v>-116.71213899999999</v>
      </c>
      <c r="H64" s="108" t="s">
        <v>32</v>
      </c>
      <c r="I64" s="108" t="s">
        <v>33</v>
      </c>
      <c r="J64" s="108" t="s">
        <v>34</v>
      </c>
      <c r="K64" s="108" t="s">
        <v>98</v>
      </c>
      <c r="L64" s="108" t="s">
        <v>196</v>
      </c>
      <c r="M64" s="108" t="s">
        <v>232</v>
      </c>
      <c r="N64" s="108"/>
      <c r="O64" s="108" t="s">
        <v>38</v>
      </c>
      <c r="P64" s="108" t="s">
        <v>39</v>
      </c>
      <c r="Q64" s="108" t="s">
        <v>40</v>
      </c>
      <c r="R64" s="108" t="s">
        <v>41</v>
      </c>
      <c r="S64" s="108" t="s">
        <v>42</v>
      </c>
      <c r="T64" s="112" t="s">
        <v>233</v>
      </c>
      <c r="U64" s="113">
        <v>43773</v>
      </c>
      <c r="V64" s="110">
        <v>0.64583333333333337</v>
      </c>
      <c r="W64" s="108" t="s">
        <v>101</v>
      </c>
      <c r="X64" s="108" t="s">
        <v>55</v>
      </c>
      <c r="Y64" s="108"/>
      <c r="Z64" s="108"/>
      <c r="AA64" s="108"/>
      <c r="AB64" s="108"/>
      <c r="AC64" s="108" t="s">
        <v>60</v>
      </c>
      <c r="AD64" s="125" t="s">
        <v>65</v>
      </c>
      <c r="AE64" s="125">
        <v>14</v>
      </c>
      <c r="AF64" s="125" t="s">
        <v>87</v>
      </c>
    </row>
    <row r="65" spans="1:32">
      <c r="A65" s="107">
        <v>2020</v>
      </c>
      <c r="B65" s="107">
        <v>1</v>
      </c>
      <c r="C65" s="133">
        <v>43887</v>
      </c>
      <c r="D65" s="134">
        <v>1.1805555555555555E-2</v>
      </c>
      <c r="E65" s="102" t="str">
        <f t="shared" si="2"/>
        <v>2/26/20 00:17:00</v>
      </c>
      <c r="F65" s="135">
        <v>32.914000000000001</v>
      </c>
      <c r="G65" s="135">
        <v>-116.64</v>
      </c>
      <c r="H65" s="98" t="s">
        <v>32</v>
      </c>
      <c r="I65" s="98" t="s">
        <v>33</v>
      </c>
      <c r="J65" s="136" t="s">
        <v>34</v>
      </c>
      <c r="K65" s="136" t="s">
        <v>35</v>
      </c>
      <c r="L65" s="136" t="s">
        <v>234</v>
      </c>
      <c r="M65" s="107" t="s">
        <v>235</v>
      </c>
      <c r="N65" s="137"/>
      <c r="O65" s="99" t="s">
        <v>38</v>
      </c>
      <c r="P65" s="107" t="s">
        <v>39</v>
      </c>
      <c r="Q65" s="136" t="s">
        <v>69</v>
      </c>
      <c r="R65" s="136" t="s">
        <v>41</v>
      </c>
      <c r="S65" s="107" t="s">
        <v>42</v>
      </c>
      <c r="T65" s="138" t="s">
        <v>236</v>
      </c>
      <c r="U65" s="139">
        <v>43887</v>
      </c>
      <c r="V65" s="140">
        <v>1.1805555555555555E-2</v>
      </c>
      <c r="W65" s="136" t="s">
        <v>101</v>
      </c>
      <c r="X65" s="137" t="s">
        <v>69</v>
      </c>
      <c r="Y65" s="136"/>
      <c r="Z65" s="136"/>
      <c r="AA65" s="136" t="s">
        <v>57</v>
      </c>
      <c r="AB65" s="99" t="s">
        <v>94</v>
      </c>
      <c r="AC65" s="137" t="s">
        <v>60</v>
      </c>
      <c r="AD65" s="137" t="s">
        <v>81</v>
      </c>
      <c r="AE65" s="137">
        <v>11</v>
      </c>
      <c r="AF65" s="137" t="s">
        <v>51</v>
      </c>
    </row>
    <row r="66" spans="1:32">
      <c r="A66" s="107">
        <v>2020</v>
      </c>
      <c r="B66" s="107">
        <v>2</v>
      </c>
      <c r="C66" s="133">
        <v>43968</v>
      </c>
      <c r="D66" s="134">
        <v>0.36944444444444446</v>
      </c>
      <c r="E66" s="102" t="str">
        <f t="shared" si="2"/>
        <v>5/17/20 08:52:00</v>
      </c>
      <c r="F66" s="135">
        <v>33.237340000000003</v>
      </c>
      <c r="G66" s="135">
        <v>-117.030142</v>
      </c>
      <c r="H66" s="98" t="s">
        <v>32</v>
      </c>
      <c r="I66" s="98" t="s">
        <v>33</v>
      </c>
      <c r="J66" s="136" t="s">
        <v>34</v>
      </c>
      <c r="K66" s="136" t="s">
        <v>35</v>
      </c>
      <c r="L66" s="136" t="s">
        <v>53</v>
      </c>
      <c r="M66" s="107" t="s">
        <v>237</v>
      </c>
      <c r="N66" s="137"/>
      <c r="O66" s="99" t="s">
        <v>38</v>
      </c>
      <c r="P66" s="107" t="s">
        <v>39</v>
      </c>
      <c r="Q66" s="136" t="s">
        <v>40</v>
      </c>
      <c r="R66" s="136" t="s">
        <v>41</v>
      </c>
      <c r="S66" s="107" t="s">
        <v>42</v>
      </c>
      <c r="T66" s="138" t="s">
        <v>238</v>
      </c>
      <c r="U66" s="139">
        <v>43968</v>
      </c>
      <c r="V66" s="140">
        <v>0.36944444444444446</v>
      </c>
      <c r="W66" s="136" t="s">
        <v>44</v>
      </c>
      <c r="X66" s="137" t="s">
        <v>40</v>
      </c>
      <c r="Y66" s="136" t="s">
        <v>166</v>
      </c>
      <c r="Z66" s="136"/>
      <c r="AA66" s="136" t="s">
        <v>55</v>
      </c>
      <c r="AB66" s="99" t="s">
        <v>167</v>
      </c>
      <c r="AC66" s="137" t="s">
        <v>49</v>
      </c>
      <c r="AD66" s="137" t="s">
        <v>50</v>
      </c>
      <c r="AE66" s="137">
        <v>7</v>
      </c>
      <c r="AF66" s="137" t="s">
        <v>51</v>
      </c>
    </row>
    <row r="67" spans="1:32">
      <c r="A67" s="141">
        <v>2020</v>
      </c>
      <c r="B67" s="141">
        <v>2</v>
      </c>
      <c r="C67" s="133">
        <v>43984</v>
      </c>
      <c r="D67" s="134">
        <v>0.75</v>
      </c>
      <c r="E67" s="102" t="str">
        <f t="shared" si="2"/>
        <v>6/02/20 18:00:00</v>
      </c>
      <c r="F67" s="135">
        <v>33.07</v>
      </c>
      <c r="G67" s="135">
        <v>-116.863</v>
      </c>
      <c r="H67" s="98" t="s">
        <v>32</v>
      </c>
      <c r="I67" s="98" t="s">
        <v>33</v>
      </c>
      <c r="J67" s="136" t="s">
        <v>34</v>
      </c>
      <c r="K67" s="136" t="s">
        <v>35</v>
      </c>
      <c r="L67" s="136" t="s">
        <v>234</v>
      </c>
      <c r="M67" s="107" t="s">
        <v>239</v>
      </c>
      <c r="N67" s="137"/>
      <c r="O67" s="99" t="s">
        <v>38</v>
      </c>
      <c r="P67" s="107" t="s">
        <v>240</v>
      </c>
      <c r="Q67" s="136" t="s">
        <v>40</v>
      </c>
      <c r="R67" s="136" t="s">
        <v>41</v>
      </c>
      <c r="S67" s="107" t="s">
        <v>42</v>
      </c>
      <c r="T67" s="138" t="s">
        <v>241</v>
      </c>
      <c r="U67" s="139">
        <v>43984</v>
      </c>
      <c r="V67" s="140">
        <v>0.75</v>
      </c>
      <c r="W67" s="136" t="s">
        <v>44</v>
      </c>
      <c r="X67" s="137"/>
      <c r="Y67" s="136" t="s">
        <v>45</v>
      </c>
      <c r="Z67" s="136" t="s">
        <v>46</v>
      </c>
      <c r="AA67" s="136" t="s">
        <v>47</v>
      </c>
      <c r="AB67" s="137"/>
      <c r="AC67" s="137" t="s">
        <v>60</v>
      </c>
      <c r="AD67" s="137" t="s">
        <v>65</v>
      </c>
      <c r="AE67" s="137">
        <v>10</v>
      </c>
      <c r="AF67" s="136" t="s">
        <v>51</v>
      </c>
    </row>
    <row r="68" spans="1:32">
      <c r="A68" s="141">
        <v>2020</v>
      </c>
      <c r="B68" s="141">
        <v>2</v>
      </c>
      <c r="C68" s="133">
        <v>43985</v>
      </c>
      <c r="D68" s="134">
        <v>0.47013888888888888</v>
      </c>
      <c r="E68" s="102" t="str">
        <f t="shared" si="2"/>
        <v>6/03/20 11:17:00</v>
      </c>
      <c r="F68" s="135">
        <v>33.123399999999997</v>
      </c>
      <c r="G68" s="135">
        <v>-117.02500000000001</v>
      </c>
      <c r="H68" s="98" t="s">
        <v>32</v>
      </c>
      <c r="I68" s="98" t="s">
        <v>33</v>
      </c>
      <c r="J68" s="136" t="s">
        <v>34</v>
      </c>
      <c r="K68" s="136" t="s">
        <v>35</v>
      </c>
      <c r="L68" s="136" t="s">
        <v>106</v>
      </c>
      <c r="M68" s="107" t="s">
        <v>242</v>
      </c>
      <c r="N68" s="137"/>
      <c r="O68" s="99" t="s">
        <v>38</v>
      </c>
      <c r="P68" s="107" t="s">
        <v>240</v>
      </c>
      <c r="Q68" s="136" t="s">
        <v>132</v>
      </c>
      <c r="R68" s="136" t="s">
        <v>41</v>
      </c>
      <c r="S68" s="107" t="s">
        <v>42</v>
      </c>
      <c r="T68" s="138" t="s">
        <v>243</v>
      </c>
      <c r="U68" s="139">
        <v>43985</v>
      </c>
      <c r="V68" s="140">
        <v>0.47013888888888888</v>
      </c>
      <c r="W68" s="136" t="s">
        <v>44</v>
      </c>
      <c r="X68" s="137"/>
      <c r="Y68" s="136" t="s">
        <v>143</v>
      </c>
      <c r="Z68" s="136" t="s">
        <v>58</v>
      </c>
      <c r="AA68" s="136" t="s">
        <v>91</v>
      </c>
      <c r="AB68" s="137"/>
      <c r="AC68" s="137" t="s">
        <v>60</v>
      </c>
      <c r="AD68" s="137" t="s">
        <v>50</v>
      </c>
      <c r="AE68" s="137">
        <v>10</v>
      </c>
      <c r="AF68" s="137" t="s">
        <v>51</v>
      </c>
    </row>
    <row r="69" spans="1:32" ht="12.75" customHeight="1">
      <c r="A69" s="141">
        <v>2020</v>
      </c>
      <c r="B69" s="141">
        <v>3</v>
      </c>
      <c r="C69" s="133">
        <v>44017</v>
      </c>
      <c r="D69" s="134">
        <v>0.58888888888888891</v>
      </c>
      <c r="E69" s="102" t="str">
        <f t="shared" si="2"/>
        <v>7/05/20 14:08:00</v>
      </c>
      <c r="F69" s="135">
        <v>33.08719</v>
      </c>
      <c r="G69" s="135">
        <v>-116.985551</v>
      </c>
      <c r="H69" s="98" t="s">
        <v>32</v>
      </c>
      <c r="I69" s="98" t="s">
        <v>33</v>
      </c>
      <c r="J69" s="136" t="s">
        <v>52</v>
      </c>
      <c r="K69" s="136" t="s">
        <v>35</v>
      </c>
      <c r="L69" s="136" t="s">
        <v>244</v>
      </c>
      <c r="M69" s="107" t="s">
        <v>245</v>
      </c>
      <c r="N69" s="137" t="s">
        <v>246</v>
      </c>
      <c r="O69" s="99" t="s">
        <v>38</v>
      </c>
      <c r="P69" s="107" t="s">
        <v>39</v>
      </c>
      <c r="Q69" s="136" t="s">
        <v>69</v>
      </c>
      <c r="R69" s="136" t="s">
        <v>41</v>
      </c>
      <c r="S69" s="107" t="s">
        <v>42</v>
      </c>
      <c r="T69" s="138" t="s">
        <v>247</v>
      </c>
      <c r="U69" s="139">
        <v>44017</v>
      </c>
      <c r="V69" s="140">
        <v>0.87152777777777779</v>
      </c>
      <c r="W69" s="136" t="s">
        <v>101</v>
      </c>
      <c r="X69" s="137" t="s">
        <v>69</v>
      </c>
      <c r="Y69" s="136"/>
      <c r="Z69" s="136"/>
      <c r="AA69" s="136" t="s">
        <v>57</v>
      </c>
      <c r="AB69" s="137"/>
      <c r="AC69" s="142" t="s">
        <v>60</v>
      </c>
      <c r="AD69" s="137" t="s">
        <v>50</v>
      </c>
      <c r="AE69" s="137">
        <v>12</v>
      </c>
      <c r="AF69" s="137" t="s">
        <v>87</v>
      </c>
    </row>
    <row r="70" spans="1:32" s="47" customFormat="1">
      <c r="A70" s="141">
        <v>2020</v>
      </c>
      <c r="B70" s="141">
        <v>3</v>
      </c>
      <c r="C70" s="143">
        <v>44029</v>
      </c>
      <c r="D70" s="144">
        <v>0.6875</v>
      </c>
      <c r="E70" s="102" t="str">
        <f t="shared" si="2"/>
        <v>7/17/20 16:30:00</v>
      </c>
      <c r="F70" s="145">
        <v>33.090350999999998</v>
      </c>
      <c r="G70" s="145">
        <v>-116.579773</v>
      </c>
      <c r="H70" s="146" t="s">
        <v>32</v>
      </c>
      <c r="I70" s="146" t="s">
        <v>33</v>
      </c>
      <c r="J70" s="147" t="s">
        <v>34</v>
      </c>
      <c r="K70" s="147" t="s">
        <v>76</v>
      </c>
      <c r="L70" s="147"/>
      <c r="M70" s="141" t="s">
        <v>248</v>
      </c>
      <c r="N70" s="142" t="s">
        <v>246</v>
      </c>
      <c r="O70" s="123" t="s">
        <v>38</v>
      </c>
      <c r="P70" s="141" t="s">
        <v>39</v>
      </c>
      <c r="Q70" s="147" t="s">
        <v>132</v>
      </c>
      <c r="R70" s="147" t="s">
        <v>41</v>
      </c>
      <c r="S70" s="141" t="s">
        <v>42</v>
      </c>
      <c r="T70" s="148" t="s">
        <v>249</v>
      </c>
      <c r="U70" s="139">
        <v>44029</v>
      </c>
      <c r="V70" s="149"/>
      <c r="W70" s="147" t="s">
        <v>44</v>
      </c>
      <c r="X70" s="142"/>
      <c r="Y70" s="147" t="s">
        <v>143</v>
      </c>
      <c r="Z70" s="147" t="s">
        <v>58</v>
      </c>
      <c r="AA70" s="147" t="s">
        <v>91</v>
      </c>
      <c r="AB70" s="142"/>
      <c r="AC70" s="147" t="s">
        <v>60</v>
      </c>
      <c r="AD70" s="142" t="s">
        <v>65</v>
      </c>
      <c r="AE70" s="142">
        <v>13</v>
      </c>
      <c r="AF70" s="142" t="s">
        <v>87</v>
      </c>
    </row>
    <row r="71" spans="1:32" ht="25.5" customHeight="1">
      <c r="A71" s="141">
        <v>2020</v>
      </c>
      <c r="B71" s="141">
        <v>3</v>
      </c>
      <c r="C71" s="133">
        <v>44041</v>
      </c>
      <c r="D71" s="134">
        <v>0.71805555555555556</v>
      </c>
      <c r="E71" s="102" t="str">
        <f t="shared" si="2"/>
        <v>7/29/20 17:14:00</v>
      </c>
      <c r="F71" s="135">
        <v>32.737000000000002</v>
      </c>
      <c r="G71" s="135">
        <v>-116.875</v>
      </c>
      <c r="H71" s="98" t="s">
        <v>32</v>
      </c>
      <c r="I71" s="98" t="s">
        <v>33</v>
      </c>
      <c r="J71" s="136" t="s">
        <v>34</v>
      </c>
      <c r="K71" s="136" t="s">
        <v>35</v>
      </c>
      <c r="L71" s="136" t="s">
        <v>53</v>
      </c>
      <c r="M71" s="107" t="s">
        <v>250</v>
      </c>
      <c r="N71" s="137"/>
      <c r="O71" s="99" t="s">
        <v>38</v>
      </c>
      <c r="P71" s="107" t="s">
        <v>39</v>
      </c>
      <c r="Q71" s="136" t="s">
        <v>40</v>
      </c>
      <c r="R71" s="136" t="s">
        <v>41</v>
      </c>
      <c r="S71" s="107" t="s">
        <v>42</v>
      </c>
      <c r="T71" s="138" t="s">
        <v>251</v>
      </c>
      <c r="U71" s="139">
        <v>44041</v>
      </c>
      <c r="V71" s="140">
        <v>0.71666666666666667</v>
      </c>
      <c r="W71" s="136" t="s">
        <v>101</v>
      </c>
      <c r="X71" s="137" t="s">
        <v>80</v>
      </c>
      <c r="Y71" s="136"/>
      <c r="Z71" s="136"/>
      <c r="AA71" s="136" t="s">
        <v>57</v>
      </c>
      <c r="AB71" s="137"/>
      <c r="AC71" s="147" t="s">
        <v>60</v>
      </c>
      <c r="AD71" s="137" t="s">
        <v>61</v>
      </c>
      <c r="AE71" s="137">
        <v>12</v>
      </c>
      <c r="AF71" s="137" t="s">
        <v>87</v>
      </c>
    </row>
    <row r="72" spans="1:32" ht="38.25" customHeight="1">
      <c r="A72" s="141">
        <v>2020</v>
      </c>
      <c r="B72" s="141">
        <v>3</v>
      </c>
      <c r="C72" s="133">
        <v>44044</v>
      </c>
      <c r="D72" s="134">
        <v>0.46597222222222223</v>
      </c>
      <c r="E72" s="102" t="str">
        <f t="shared" si="2"/>
        <v>8/01/20 11:11:00</v>
      </c>
      <c r="F72" s="135">
        <v>32.631</v>
      </c>
      <c r="G72" s="135">
        <v>-116.17400000000001</v>
      </c>
      <c r="H72" s="98" t="s">
        <v>32</v>
      </c>
      <c r="I72" s="98" t="s">
        <v>33</v>
      </c>
      <c r="J72" s="136" t="s">
        <v>52</v>
      </c>
      <c r="K72" s="136" t="s">
        <v>35</v>
      </c>
      <c r="L72" s="136" t="s">
        <v>53</v>
      </c>
      <c r="M72" s="107" t="s">
        <v>252</v>
      </c>
      <c r="N72" s="137"/>
      <c r="O72" s="99" t="s">
        <v>38</v>
      </c>
      <c r="P72" s="107" t="s">
        <v>39</v>
      </c>
      <c r="Q72" s="136" t="s">
        <v>55</v>
      </c>
      <c r="R72" s="136" t="s">
        <v>41</v>
      </c>
      <c r="S72" s="107" t="s">
        <v>42</v>
      </c>
      <c r="T72" s="138" t="s">
        <v>253</v>
      </c>
      <c r="U72" s="139">
        <v>44044</v>
      </c>
      <c r="V72" s="140">
        <v>0.46527777777777773</v>
      </c>
      <c r="W72" s="136" t="s">
        <v>101</v>
      </c>
      <c r="X72" s="137" t="s">
        <v>55</v>
      </c>
      <c r="Y72" s="136"/>
      <c r="Z72" s="136"/>
      <c r="AA72" s="136" t="s">
        <v>57</v>
      </c>
      <c r="AB72" s="137"/>
      <c r="AC72" s="147" t="s">
        <v>49</v>
      </c>
      <c r="AD72" s="137" t="s">
        <v>81</v>
      </c>
      <c r="AE72" s="137">
        <v>13</v>
      </c>
      <c r="AF72" s="137" t="s">
        <v>87</v>
      </c>
    </row>
    <row r="73" spans="1:32">
      <c r="A73" s="141">
        <v>2020</v>
      </c>
      <c r="B73" s="141">
        <v>3</v>
      </c>
      <c r="C73" s="133">
        <v>44065</v>
      </c>
      <c r="D73" s="134">
        <v>0.56805555555555554</v>
      </c>
      <c r="E73" s="102" t="str">
        <f t="shared" si="2"/>
        <v>8/22/20 13:38:00</v>
      </c>
      <c r="F73" s="135">
        <v>33.074415999999999</v>
      </c>
      <c r="G73" s="135">
        <v>-116.57734000000001</v>
      </c>
      <c r="H73" s="98" t="s">
        <v>32</v>
      </c>
      <c r="I73" s="98" t="s">
        <v>33</v>
      </c>
      <c r="J73" s="136" t="s">
        <v>34</v>
      </c>
      <c r="K73" s="136" t="s">
        <v>35</v>
      </c>
      <c r="L73" s="136" t="s">
        <v>53</v>
      </c>
      <c r="M73" s="107" t="s">
        <v>254</v>
      </c>
      <c r="N73" s="137"/>
      <c r="O73" s="99" t="s">
        <v>38</v>
      </c>
      <c r="P73" s="107" t="s">
        <v>255</v>
      </c>
      <c r="Q73" s="136" t="s">
        <v>40</v>
      </c>
      <c r="R73" s="136" t="s">
        <v>41</v>
      </c>
      <c r="S73" s="107" t="s">
        <v>42</v>
      </c>
      <c r="T73" s="138"/>
      <c r="U73" s="139">
        <v>44065</v>
      </c>
      <c r="V73" s="140">
        <v>0.56805555555555554</v>
      </c>
      <c r="W73" s="136" t="s">
        <v>101</v>
      </c>
      <c r="X73" s="137" t="s">
        <v>40</v>
      </c>
      <c r="Y73" s="136"/>
      <c r="Z73" s="136"/>
      <c r="AA73" s="136" t="s">
        <v>57</v>
      </c>
      <c r="AB73" s="137"/>
      <c r="AC73" s="147" t="s">
        <v>60</v>
      </c>
      <c r="AD73" s="137" t="s">
        <v>65</v>
      </c>
      <c r="AE73" s="137">
        <v>13</v>
      </c>
      <c r="AF73" s="137" t="s">
        <v>87</v>
      </c>
    </row>
    <row r="74" spans="1:32" ht="12.75" customHeight="1">
      <c r="A74" s="141">
        <v>2020</v>
      </c>
      <c r="B74" s="141">
        <v>3</v>
      </c>
      <c r="C74" s="150">
        <v>44076</v>
      </c>
      <c r="D74" s="134">
        <v>0.8125</v>
      </c>
      <c r="E74" s="102" t="str">
        <f t="shared" si="2"/>
        <v>9/02/20 19:30:00</v>
      </c>
      <c r="F74" s="151">
        <v>33.362000000000002</v>
      </c>
      <c r="G74" s="151">
        <v>-117.137</v>
      </c>
      <c r="H74" s="152" t="s">
        <v>32</v>
      </c>
      <c r="I74" s="152" t="s">
        <v>33</v>
      </c>
      <c r="J74" s="137" t="s">
        <v>34</v>
      </c>
      <c r="K74" s="137" t="s">
        <v>98</v>
      </c>
      <c r="L74" s="137"/>
      <c r="M74" s="99" t="s">
        <v>256</v>
      </c>
      <c r="N74" s="137"/>
      <c r="O74" s="99" t="s">
        <v>38</v>
      </c>
      <c r="P74" s="99" t="s">
        <v>39</v>
      </c>
      <c r="Q74" s="137" t="s">
        <v>40</v>
      </c>
      <c r="R74" s="137" t="s">
        <v>41</v>
      </c>
      <c r="S74" s="99" t="s">
        <v>42</v>
      </c>
      <c r="T74" s="105" t="s">
        <v>257</v>
      </c>
      <c r="U74" s="106">
        <v>44076</v>
      </c>
      <c r="V74" s="153">
        <v>0.8125</v>
      </c>
      <c r="W74" s="137" t="s">
        <v>101</v>
      </c>
      <c r="X74" s="137" t="s">
        <v>80</v>
      </c>
      <c r="Y74" s="137"/>
      <c r="Z74" s="137"/>
      <c r="AA74" s="137" t="s">
        <v>91</v>
      </c>
      <c r="AB74" s="137"/>
      <c r="AC74" s="147" t="s">
        <v>60</v>
      </c>
      <c r="AD74" s="137" t="s">
        <v>50</v>
      </c>
      <c r="AE74" s="137">
        <v>13</v>
      </c>
      <c r="AF74" s="137" t="s">
        <v>87</v>
      </c>
    </row>
    <row r="75" spans="1:32" ht="38.25" customHeight="1">
      <c r="A75" s="141">
        <v>2020</v>
      </c>
      <c r="B75" s="141">
        <v>3</v>
      </c>
      <c r="C75" s="150">
        <v>44078</v>
      </c>
      <c r="D75" s="134">
        <v>0.85416666666666663</v>
      </c>
      <c r="E75" s="102" t="str">
        <f t="shared" si="2"/>
        <v>9/04/20 20:30:00</v>
      </c>
      <c r="F75" s="151">
        <v>33.065821</v>
      </c>
      <c r="G75" s="151">
        <v>-116.859217</v>
      </c>
      <c r="H75" s="152" t="s">
        <v>32</v>
      </c>
      <c r="I75" s="152" t="s">
        <v>33</v>
      </c>
      <c r="J75" s="137" t="s">
        <v>34</v>
      </c>
      <c r="K75" s="137" t="s">
        <v>35</v>
      </c>
      <c r="L75" s="137" t="s">
        <v>53</v>
      </c>
      <c r="M75" s="99" t="s">
        <v>258</v>
      </c>
      <c r="N75" s="137" t="s">
        <v>246</v>
      </c>
      <c r="O75" s="99" t="s">
        <v>38</v>
      </c>
      <c r="P75" s="99" t="s">
        <v>39</v>
      </c>
      <c r="Q75" s="137" t="s">
        <v>40</v>
      </c>
      <c r="R75" s="137" t="s">
        <v>41</v>
      </c>
      <c r="S75" s="99" t="s">
        <v>42</v>
      </c>
      <c r="T75" s="105" t="s">
        <v>259</v>
      </c>
      <c r="U75" s="106">
        <v>44078</v>
      </c>
      <c r="V75" s="153">
        <v>0.85416666666666663</v>
      </c>
      <c r="W75" s="137" t="s">
        <v>44</v>
      </c>
      <c r="X75" s="137"/>
      <c r="Y75" s="137" t="s">
        <v>45</v>
      </c>
      <c r="Z75" s="137" t="s">
        <v>46</v>
      </c>
      <c r="AA75" s="137" t="s">
        <v>55</v>
      </c>
      <c r="AB75" s="137"/>
      <c r="AC75" s="147" t="s">
        <v>49</v>
      </c>
      <c r="AD75" s="137" t="s">
        <v>65</v>
      </c>
      <c r="AE75" s="137">
        <v>14</v>
      </c>
      <c r="AF75" s="137" t="s">
        <v>87</v>
      </c>
    </row>
    <row r="76" spans="1:32">
      <c r="A76" s="141">
        <v>2020</v>
      </c>
      <c r="B76" s="141">
        <v>3</v>
      </c>
      <c r="C76" s="150">
        <v>44086</v>
      </c>
      <c r="D76" s="134">
        <v>0.22916666666666666</v>
      </c>
      <c r="E76" s="102" t="str">
        <f t="shared" si="2"/>
        <v>9/12/20 05:30:00</v>
      </c>
      <c r="F76" s="151">
        <v>33.105555000000003</v>
      </c>
      <c r="G76" s="151">
        <v>-117.00022</v>
      </c>
      <c r="H76" s="152" t="s">
        <v>32</v>
      </c>
      <c r="I76" s="152" t="s">
        <v>33</v>
      </c>
      <c r="J76" s="137" t="s">
        <v>34</v>
      </c>
      <c r="K76" s="137" t="s">
        <v>260</v>
      </c>
      <c r="L76" s="137"/>
      <c r="M76" s="99" t="s">
        <v>261</v>
      </c>
      <c r="N76" s="137"/>
      <c r="O76" s="99" t="s">
        <v>38</v>
      </c>
      <c r="P76" s="99" t="s">
        <v>240</v>
      </c>
      <c r="Q76" s="137" t="s">
        <v>69</v>
      </c>
      <c r="R76" s="137" t="s">
        <v>41</v>
      </c>
      <c r="S76" s="99" t="s">
        <v>42</v>
      </c>
      <c r="T76" s="105" t="s">
        <v>262</v>
      </c>
      <c r="U76" s="106">
        <v>44086</v>
      </c>
      <c r="V76" s="153">
        <v>0.22916666666666666</v>
      </c>
      <c r="W76" s="137" t="s">
        <v>101</v>
      </c>
      <c r="X76" s="137" t="s">
        <v>69</v>
      </c>
      <c r="Y76" s="137"/>
      <c r="Z76" s="137"/>
      <c r="AA76" s="137" t="s">
        <v>91</v>
      </c>
      <c r="AB76" s="137"/>
      <c r="AC76" s="147" t="s">
        <v>60</v>
      </c>
      <c r="AD76" s="137" t="s">
        <v>50</v>
      </c>
      <c r="AE76" s="137">
        <v>14</v>
      </c>
      <c r="AF76" s="137" t="s">
        <v>87</v>
      </c>
    </row>
    <row r="77" spans="1:32" ht="15" customHeight="1">
      <c r="A77" s="141">
        <v>2020</v>
      </c>
      <c r="B77" s="141">
        <v>3</v>
      </c>
      <c r="C77" s="150">
        <v>44086</v>
      </c>
      <c r="D77" s="134">
        <v>0.29166666666666669</v>
      </c>
      <c r="E77" s="102" t="str">
        <f t="shared" si="2"/>
        <v>9/12/20 07:00:00</v>
      </c>
      <c r="F77" s="151">
        <v>33.087200000000003</v>
      </c>
      <c r="G77" s="151">
        <v>-116.98560000000001</v>
      </c>
      <c r="H77" s="152" t="s">
        <v>32</v>
      </c>
      <c r="I77" s="152" t="s">
        <v>33</v>
      </c>
      <c r="J77" s="137" t="s">
        <v>52</v>
      </c>
      <c r="K77" s="137" t="s">
        <v>35</v>
      </c>
      <c r="L77" s="137" t="s">
        <v>53</v>
      </c>
      <c r="M77" s="99" t="s">
        <v>245</v>
      </c>
      <c r="N77" s="137"/>
      <c r="O77" s="99" t="s">
        <v>38</v>
      </c>
      <c r="P77" s="99" t="s">
        <v>39</v>
      </c>
      <c r="Q77" s="137" t="s">
        <v>125</v>
      </c>
      <c r="R77" s="137" t="s">
        <v>41</v>
      </c>
      <c r="S77" s="99" t="s">
        <v>42</v>
      </c>
      <c r="T77" s="105" t="s">
        <v>262</v>
      </c>
      <c r="U77" s="106">
        <v>44086</v>
      </c>
      <c r="V77" s="153">
        <v>0.29166666666666669</v>
      </c>
      <c r="W77" s="137" t="s">
        <v>101</v>
      </c>
      <c r="X77" s="137" t="s">
        <v>125</v>
      </c>
      <c r="Y77" s="137"/>
      <c r="Z77" s="137"/>
      <c r="AA77" s="137" t="s">
        <v>91</v>
      </c>
      <c r="AB77" s="137"/>
      <c r="AC77" s="147" t="s">
        <v>60</v>
      </c>
      <c r="AD77" s="137" t="s">
        <v>50</v>
      </c>
      <c r="AE77" s="137">
        <v>14</v>
      </c>
      <c r="AF77" s="137" t="s">
        <v>87</v>
      </c>
    </row>
    <row r="78" spans="1:32">
      <c r="A78" s="141">
        <v>2020</v>
      </c>
      <c r="B78" s="141">
        <v>4</v>
      </c>
      <c r="C78" s="133">
        <v>44118</v>
      </c>
      <c r="D78" s="134">
        <v>0.62847222222222221</v>
      </c>
      <c r="E78" s="102" t="str">
        <f t="shared" si="2"/>
        <v>10/14/20 15:05:00</v>
      </c>
      <c r="F78" s="135">
        <v>33.027000000000001</v>
      </c>
      <c r="G78" s="135">
        <v>-116.889</v>
      </c>
      <c r="H78" s="98" t="s">
        <v>32</v>
      </c>
      <c r="I78" s="98" t="s">
        <v>105</v>
      </c>
      <c r="J78" s="136" t="s">
        <v>34</v>
      </c>
      <c r="K78" s="136" t="s">
        <v>35</v>
      </c>
      <c r="L78" s="136" t="s">
        <v>53</v>
      </c>
      <c r="M78" s="107" t="s">
        <v>263</v>
      </c>
      <c r="N78" s="137" t="s">
        <v>246</v>
      </c>
      <c r="O78" s="99" t="s">
        <v>38</v>
      </c>
      <c r="P78" s="107" t="s">
        <v>240</v>
      </c>
      <c r="Q78" s="136" t="s">
        <v>69</v>
      </c>
      <c r="R78" s="136" t="s">
        <v>41</v>
      </c>
      <c r="S78" s="107" t="s">
        <v>56</v>
      </c>
      <c r="T78" s="138"/>
      <c r="U78" s="139"/>
      <c r="V78" s="140"/>
      <c r="W78" s="136" t="s">
        <v>101</v>
      </c>
      <c r="X78" s="137" t="s">
        <v>69</v>
      </c>
      <c r="Y78" s="136"/>
      <c r="Z78" s="136"/>
      <c r="AA78" s="136" t="s">
        <v>57</v>
      </c>
      <c r="AB78" s="137"/>
      <c r="AC78" s="136" t="s">
        <v>49</v>
      </c>
      <c r="AD78" s="137" t="s">
        <v>65</v>
      </c>
      <c r="AE78" s="137">
        <v>14</v>
      </c>
      <c r="AF78" s="137" t="s">
        <v>87</v>
      </c>
    </row>
    <row r="79" spans="1:32" ht="12.75" customHeight="1">
      <c r="A79" s="141">
        <v>2020</v>
      </c>
      <c r="B79" s="141">
        <v>4</v>
      </c>
      <c r="C79" s="133">
        <v>44146</v>
      </c>
      <c r="D79" s="134">
        <v>0.41041666666666665</v>
      </c>
      <c r="E79" s="102" t="str">
        <f t="shared" si="2"/>
        <v>11/11/20 09:51:00</v>
      </c>
      <c r="F79" s="135">
        <v>32.677999999999997</v>
      </c>
      <c r="G79" s="135">
        <v>-116.86</v>
      </c>
      <c r="H79" s="98" t="s">
        <v>32</v>
      </c>
      <c r="I79" s="98" t="s">
        <v>33</v>
      </c>
      <c r="J79" s="136" t="s">
        <v>52</v>
      </c>
      <c r="K79" s="136" t="s">
        <v>35</v>
      </c>
      <c r="L79" s="136" t="s">
        <v>109</v>
      </c>
      <c r="M79" s="107" t="s">
        <v>264</v>
      </c>
      <c r="N79" s="137"/>
      <c r="O79" s="99" t="s">
        <v>38</v>
      </c>
      <c r="P79" s="107" t="s">
        <v>240</v>
      </c>
      <c r="Q79" s="136" t="s">
        <v>55</v>
      </c>
      <c r="R79" s="136" t="s">
        <v>41</v>
      </c>
      <c r="S79" s="107" t="s">
        <v>42</v>
      </c>
      <c r="T79" s="138" t="s">
        <v>265</v>
      </c>
      <c r="U79" s="139">
        <v>44146</v>
      </c>
      <c r="V79" s="140"/>
      <c r="W79" s="136" t="s">
        <v>101</v>
      </c>
      <c r="X79" s="137" t="s">
        <v>266</v>
      </c>
      <c r="Y79" s="136"/>
      <c r="Z79" s="136"/>
      <c r="AA79" s="136" t="s">
        <v>57</v>
      </c>
      <c r="AB79" s="137"/>
      <c r="AC79" s="136" t="s">
        <v>60</v>
      </c>
      <c r="AD79" s="137" t="s">
        <v>61</v>
      </c>
      <c r="AE79" s="137">
        <v>11</v>
      </c>
      <c r="AF79" s="137" t="s">
        <v>51</v>
      </c>
    </row>
    <row r="80" spans="1:32">
      <c r="A80" s="141">
        <v>2020</v>
      </c>
      <c r="B80" s="141">
        <v>4</v>
      </c>
      <c r="C80" s="133">
        <v>44165</v>
      </c>
      <c r="D80" s="134">
        <v>0.38194444444444442</v>
      </c>
      <c r="E80" s="102" t="str">
        <f t="shared" si="2"/>
        <v>11/30/20 09:10:00</v>
      </c>
      <c r="F80" s="135">
        <v>33.265999999999998</v>
      </c>
      <c r="G80" s="135">
        <v>-117.223</v>
      </c>
      <c r="H80" s="98" t="s">
        <v>32</v>
      </c>
      <c r="I80" s="98" t="s">
        <v>33</v>
      </c>
      <c r="J80" s="136" t="s">
        <v>34</v>
      </c>
      <c r="K80" s="136" t="s">
        <v>35</v>
      </c>
      <c r="L80" s="136" t="s">
        <v>267</v>
      </c>
      <c r="M80" s="107" t="s">
        <v>268</v>
      </c>
      <c r="N80" s="137"/>
      <c r="O80" s="99" t="s">
        <v>38</v>
      </c>
      <c r="P80" s="107" t="s">
        <v>39</v>
      </c>
      <c r="Q80" s="136" t="s">
        <v>69</v>
      </c>
      <c r="R80" s="136" t="s">
        <v>41</v>
      </c>
      <c r="S80" s="107" t="s">
        <v>42</v>
      </c>
      <c r="T80" s="138" t="s">
        <v>269</v>
      </c>
      <c r="U80" s="139">
        <v>44165</v>
      </c>
      <c r="V80" s="140">
        <v>0.38194444444444442</v>
      </c>
      <c r="W80" s="136" t="s">
        <v>101</v>
      </c>
      <c r="X80" s="137" t="s">
        <v>69</v>
      </c>
      <c r="Y80" s="136"/>
      <c r="Z80" s="136"/>
      <c r="AA80" s="136" t="s">
        <v>57</v>
      </c>
      <c r="AB80" s="137"/>
      <c r="AC80" s="136" t="s">
        <v>49</v>
      </c>
      <c r="AD80" s="137" t="s">
        <v>50</v>
      </c>
      <c r="AE80" s="137">
        <v>12</v>
      </c>
      <c r="AF80" s="137" t="s">
        <v>87</v>
      </c>
    </row>
    <row r="81" spans="1:32" ht="15" customHeight="1">
      <c r="A81" s="141">
        <v>2020</v>
      </c>
      <c r="B81" s="141">
        <v>4</v>
      </c>
      <c r="C81" s="133">
        <v>44168</v>
      </c>
      <c r="D81" s="134">
        <v>0.49722222222222223</v>
      </c>
      <c r="E81" s="102" t="str">
        <f t="shared" si="2"/>
        <v>12/03/20 11:56:00</v>
      </c>
      <c r="F81" s="135">
        <v>33.176000000000002</v>
      </c>
      <c r="G81" s="135">
        <v>-117.1541</v>
      </c>
      <c r="H81" s="98" t="s">
        <v>32</v>
      </c>
      <c r="I81" s="98" t="s">
        <v>33</v>
      </c>
      <c r="J81" s="136" t="s">
        <v>52</v>
      </c>
      <c r="K81" s="136" t="s">
        <v>35</v>
      </c>
      <c r="L81" s="136" t="s">
        <v>267</v>
      </c>
      <c r="M81" s="107" t="s">
        <v>270</v>
      </c>
      <c r="N81" s="137"/>
      <c r="O81" s="99" t="s">
        <v>38</v>
      </c>
      <c r="P81" s="107" t="s">
        <v>39</v>
      </c>
      <c r="Q81" s="136" t="s">
        <v>40</v>
      </c>
      <c r="R81" s="136" t="s">
        <v>41</v>
      </c>
      <c r="S81" s="107" t="s">
        <v>42</v>
      </c>
      <c r="T81" s="138" t="s">
        <v>271</v>
      </c>
      <c r="U81" s="139">
        <v>44168</v>
      </c>
      <c r="V81" s="140">
        <v>0.49722222222222223</v>
      </c>
      <c r="W81" s="136" t="s">
        <v>101</v>
      </c>
      <c r="X81" s="137" t="s">
        <v>46</v>
      </c>
      <c r="Y81" s="136"/>
      <c r="Z81" s="136"/>
      <c r="AA81" s="136" t="s">
        <v>97</v>
      </c>
      <c r="AB81" s="137"/>
      <c r="AC81" s="136" t="s">
        <v>49</v>
      </c>
      <c r="AD81" s="137" t="s">
        <v>50</v>
      </c>
      <c r="AE81" s="137">
        <v>15</v>
      </c>
      <c r="AF81" s="137" t="s">
        <v>178</v>
      </c>
    </row>
    <row r="82" spans="1:32" ht="13.9" thickBot="1">
      <c r="A82" s="154">
        <v>2021</v>
      </c>
      <c r="B82" s="154">
        <v>1</v>
      </c>
      <c r="C82" s="155">
        <v>44255</v>
      </c>
      <c r="D82" s="156">
        <v>1300.5833333333333</v>
      </c>
      <c r="E82" s="102" t="str">
        <f t="shared" si="2"/>
        <v>2/28/21 14:00:00</v>
      </c>
      <c r="F82" s="157">
        <v>33.436999999999998</v>
      </c>
      <c r="G82" s="158">
        <v>-117.569</v>
      </c>
      <c r="H82" s="159" t="s">
        <v>32</v>
      </c>
      <c r="I82" s="159" t="s">
        <v>33</v>
      </c>
      <c r="J82" s="160" t="s">
        <v>34</v>
      </c>
      <c r="K82" s="160" t="s">
        <v>260</v>
      </c>
      <c r="L82" s="160"/>
      <c r="M82" s="160" t="s">
        <v>272</v>
      </c>
      <c r="N82" s="161"/>
      <c r="O82" s="126" t="s">
        <v>38</v>
      </c>
      <c r="P82" s="159" t="s">
        <v>39</v>
      </c>
      <c r="Q82" s="160" t="s">
        <v>132</v>
      </c>
      <c r="R82" s="159" t="s">
        <v>41</v>
      </c>
      <c r="S82" s="159" t="s">
        <v>42</v>
      </c>
      <c r="T82" s="162" t="s">
        <v>273</v>
      </c>
      <c r="U82" s="155">
        <v>44255</v>
      </c>
      <c r="V82" s="156">
        <v>1300</v>
      </c>
      <c r="W82" s="160" t="s">
        <v>44</v>
      </c>
      <c r="X82" s="130"/>
      <c r="Y82" s="160" t="s">
        <v>143</v>
      </c>
      <c r="Z82" s="160" t="s">
        <v>58</v>
      </c>
      <c r="AA82" s="159" t="s">
        <v>115</v>
      </c>
      <c r="AB82" s="163" t="s">
        <v>274</v>
      </c>
      <c r="AC82" s="164" t="s">
        <v>49</v>
      </c>
      <c r="AD82" s="165" t="s">
        <v>210</v>
      </c>
      <c r="AE82" s="160">
        <v>11</v>
      </c>
      <c r="AF82" s="160" t="s">
        <v>51</v>
      </c>
    </row>
    <row r="83" spans="1:32">
      <c r="A83" s="141">
        <v>2021</v>
      </c>
      <c r="B83" s="141">
        <v>2</v>
      </c>
      <c r="C83" s="166">
        <v>44323</v>
      </c>
      <c r="D83" s="167">
        <v>0.54861111111111105</v>
      </c>
      <c r="E83" s="102" t="str">
        <f t="shared" ref="E83:E92" si="3">TEXT(C83,"m/dd/yy ")&amp;TEXT(D83,"hh:mm:ss")</f>
        <v>5/07/21 13:10:00</v>
      </c>
      <c r="F83" s="168">
        <v>33.338000000000001</v>
      </c>
      <c r="G83" s="158">
        <v>-117.154</v>
      </c>
      <c r="H83" s="159" t="s">
        <v>32</v>
      </c>
      <c r="I83" s="169" t="s">
        <v>33</v>
      </c>
      <c r="J83" s="170" t="s">
        <v>34</v>
      </c>
      <c r="K83" s="160" t="s">
        <v>35</v>
      </c>
      <c r="L83" s="171" t="s">
        <v>275</v>
      </c>
      <c r="M83" s="172"/>
      <c r="N83" s="165"/>
      <c r="O83" s="126" t="s">
        <v>38</v>
      </c>
      <c r="P83" s="173" t="s">
        <v>240</v>
      </c>
      <c r="Q83" s="160" t="s">
        <v>40</v>
      </c>
      <c r="R83" s="174" t="s">
        <v>41</v>
      </c>
      <c r="S83" s="170" t="s">
        <v>42</v>
      </c>
      <c r="T83" s="175" t="s">
        <v>276</v>
      </c>
      <c r="U83" s="176">
        <v>44323</v>
      </c>
      <c r="V83" s="177">
        <v>1312</v>
      </c>
      <c r="W83" s="170" t="s">
        <v>44</v>
      </c>
      <c r="X83" s="178"/>
      <c r="Y83" s="160" t="s">
        <v>55</v>
      </c>
      <c r="Z83" s="160" t="s">
        <v>58</v>
      </c>
      <c r="AA83" s="171" t="s">
        <v>115</v>
      </c>
      <c r="AC83" s="142" t="s">
        <v>60</v>
      </c>
      <c r="AD83" s="137" t="s">
        <v>50</v>
      </c>
      <c r="AE83" s="137">
        <v>8</v>
      </c>
      <c r="AF83" s="137" t="s">
        <v>51</v>
      </c>
    </row>
    <row r="84" spans="1:32">
      <c r="A84" s="141">
        <v>2021</v>
      </c>
      <c r="B84" s="141">
        <v>2</v>
      </c>
      <c r="C84" s="166">
        <v>44360</v>
      </c>
      <c r="D84" s="167">
        <v>0.5</v>
      </c>
      <c r="E84" s="102" t="str">
        <f t="shared" si="3"/>
        <v>6/13/21 12:00:00</v>
      </c>
      <c r="F84" s="168">
        <v>33.026496000000002</v>
      </c>
      <c r="G84" s="168">
        <v>-116.85800500000001</v>
      </c>
      <c r="H84" s="159" t="s">
        <v>32</v>
      </c>
      <c r="I84" s="169" t="s">
        <v>33</v>
      </c>
      <c r="J84" s="170" t="s">
        <v>34</v>
      </c>
      <c r="K84" s="160" t="s">
        <v>35</v>
      </c>
      <c r="L84" s="171" t="s">
        <v>277</v>
      </c>
      <c r="M84" s="172" t="s">
        <v>278</v>
      </c>
      <c r="N84" s="165"/>
      <c r="O84" s="126" t="s">
        <v>38</v>
      </c>
      <c r="P84" s="173" t="s">
        <v>240</v>
      </c>
      <c r="Q84" s="160" t="s">
        <v>40</v>
      </c>
      <c r="R84" s="174" t="s">
        <v>41</v>
      </c>
      <c r="S84" s="170" t="s">
        <v>42</v>
      </c>
      <c r="T84" s="175" t="s">
        <v>279</v>
      </c>
      <c r="U84" s="176">
        <v>44360</v>
      </c>
      <c r="V84" s="177">
        <v>0.5</v>
      </c>
      <c r="W84" s="170" t="s">
        <v>44</v>
      </c>
      <c r="X84" s="178"/>
      <c r="Y84" s="160" t="s">
        <v>166</v>
      </c>
      <c r="Z84" s="160" t="s">
        <v>58</v>
      </c>
      <c r="AA84" s="171" t="s">
        <v>55</v>
      </c>
      <c r="AC84" s="142" t="s">
        <v>49</v>
      </c>
      <c r="AD84" s="137" t="s">
        <v>65</v>
      </c>
      <c r="AE84" s="137">
        <v>13</v>
      </c>
      <c r="AF84" s="137" t="s">
        <v>87</v>
      </c>
    </row>
    <row r="85" spans="1:32">
      <c r="A85" s="141">
        <v>2021</v>
      </c>
      <c r="B85" s="141">
        <v>2</v>
      </c>
      <c r="C85" s="166">
        <v>44363</v>
      </c>
      <c r="D85" s="167">
        <v>0.6020833333333333</v>
      </c>
      <c r="E85" s="102" t="str">
        <f t="shared" si="3"/>
        <v>6/16/21 14:27:00</v>
      </c>
      <c r="F85" s="168">
        <v>33.348331899999998</v>
      </c>
      <c r="G85" s="168">
        <v>-116.7324407</v>
      </c>
      <c r="H85" s="159" t="s">
        <v>32</v>
      </c>
      <c r="I85" s="169" t="s">
        <v>33</v>
      </c>
      <c r="J85" s="170" t="s">
        <v>34</v>
      </c>
      <c r="K85" s="160" t="s">
        <v>98</v>
      </c>
      <c r="L85" s="171"/>
      <c r="M85" s="179" t="s">
        <v>280</v>
      </c>
      <c r="N85" s="165"/>
      <c r="O85" s="126" t="s">
        <v>38</v>
      </c>
      <c r="P85" s="173" t="s">
        <v>240</v>
      </c>
      <c r="Q85" s="160" t="s">
        <v>103</v>
      </c>
      <c r="R85" s="174" t="s">
        <v>41</v>
      </c>
      <c r="S85" s="170" t="s">
        <v>42</v>
      </c>
      <c r="T85" s="175" t="s">
        <v>281</v>
      </c>
      <c r="U85" s="176">
        <v>44363</v>
      </c>
      <c r="V85" s="177">
        <v>0.6020833333333333</v>
      </c>
      <c r="W85" s="170" t="s">
        <v>101</v>
      </c>
      <c r="X85" s="178" t="s">
        <v>103</v>
      </c>
      <c r="Y85" s="160"/>
      <c r="Z85" s="160"/>
      <c r="AA85" s="171" t="s">
        <v>57</v>
      </c>
      <c r="AC85" s="142" t="s">
        <v>60</v>
      </c>
      <c r="AD85" s="137" t="s">
        <v>65</v>
      </c>
      <c r="AE85" s="137">
        <v>13</v>
      </c>
      <c r="AF85" s="137" t="s">
        <v>87</v>
      </c>
    </row>
    <row r="86" spans="1:32">
      <c r="A86" s="141">
        <v>2021</v>
      </c>
      <c r="B86" s="141">
        <v>2</v>
      </c>
      <c r="C86" s="166">
        <v>44364</v>
      </c>
      <c r="D86" s="167">
        <v>0.41041666666666665</v>
      </c>
      <c r="E86" s="102" t="str">
        <f t="shared" si="3"/>
        <v>6/17/21 09:51:00</v>
      </c>
      <c r="F86" s="168">
        <v>32.603743100000003</v>
      </c>
      <c r="G86" s="158">
        <v>-116.6113496</v>
      </c>
      <c r="H86" s="159" t="s">
        <v>32</v>
      </c>
      <c r="I86" s="169" t="s">
        <v>33</v>
      </c>
      <c r="J86" s="170" t="s">
        <v>34</v>
      </c>
      <c r="K86" s="160" t="s">
        <v>98</v>
      </c>
      <c r="L86" s="171"/>
      <c r="M86" s="172" t="s">
        <v>282</v>
      </c>
      <c r="N86" s="165"/>
      <c r="O86" s="126" t="s">
        <v>38</v>
      </c>
      <c r="P86" s="173" t="s">
        <v>39</v>
      </c>
      <c r="Q86" s="160" t="s">
        <v>40</v>
      </c>
      <c r="R86" s="174" t="s">
        <v>41</v>
      </c>
      <c r="S86" s="170" t="s">
        <v>42</v>
      </c>
      <c r="T86" s="175" t="s">
        <v>283</v>
      </c>
      <c r="U86" s="176">
        <v>44364</v>
      </c>
      <c r="V86" s="177">
        <v>0.41111111111111115</v>
      </c>
      <c r="W86" s="170" t="s">
        <v>101</v>
      </c>
      <c r="X86" s="178" t="s">
        <v>40</v>
      </c>
      <c r="Y86" s="160"/>
      <c r="Z86" s="160"/>
      <c r="AA86" s="171" t="s">
        <v>57</v>
      </c>
      <c r="AC86" s="142" t="s">
        <v>60</v>
      </c>
      <c r="AD86" s="137" t="s">
        <v>81</v>
      </c>
      <c r="AE86" s="137">
        <v>13</v>
      </c>
      <c r="AF86" s="137" t="s">
        <v>87</v>
      </c>
    </row>
    <row r="87" spans="1:32" ht="14.45">
      <c r="A87" s="180">
        <v>2021</v>
      </c>
      <c r="B87" s="181">
        <v>3</v>
      </c>
      <c r="C87" s="182">
        <v>44378</v>
      </c>
      <c r="D87" s="183">
        <v>0.32083333333333336</v>
      </c>
      <c r="E87" s="102" t="str">
        <f t="shared" si="3"/>
        <v>7/01/21 07:42:00</v>
      </c>
      <c r="F87" s="184">
        <v>33.280589999999997</v>
      </c>
      <c r="G87" s="184">
        <v>-117.157415</v>
      </c>
      <c r="H87" s="185" t="s">
        <v>32</v>
      </c>
      <c r="I87" s="185" t="s">
        <v>33</v>
      </c>
      <c r="J87" s="184" t="s">
        <v>34</v>
      </c>
      <c r="K87" s="184" t="s">
        <v>35</v>
      </c>
      <c r="L87" s="184" t="s">
        <v>275</v>
      </c>
      <c r="M87" s="185" t="s">
        <v>284</v>
      </c>
      <c r="O87" s="185" t="s">
        <v>38</v>
      </c>
      <c r="P87" s="186" t="s">
        <v>39</v>
      </c>
      <c r="Q87" s="184" t="s">
        <v>40</v>
      </c>
      <c r="R87" s="184" t="s">
        <v>41</v>
      </c>
      <c r="S87" s="184" t="s">
        <v>42</v>
      </c>
      <c r="T87" s="2" t="s">
        <v>285</v>
      </c>
      <c r="U87" s="187">
        <v>39103</v>
      </c>
      <c r="V87" s="188">
        <v>0.32083333333333336</v>
      </c>
      <c r="W87" s="184" t="s">
        <v>114</v>
      </c>
      <c r="X87" s="189" t="s">
        <v>40</v>
      </c>
      <c r="Y87" s="184"/>
      <c r="Z87" s="184"/>
      <c r="AA87" s="184" t="s">
        <v>115</v>
      </c>
      <c r="AC87" s="184" t="s">
        <v>49</v>
      </c>
      <c r="AD87" s="189" t="s">
        <v>50</v>
      </c>
      <c r="AE87" s="189">
        <v>12</v>
      </c>
      <c r="AF87" s="189" t="s">
        <v>87</v>
      </c>
    </row>
    <row r="88" spans="1:32" ht="14.45">
      <c r="A88" s="180">
        <v>2021</v>
      </c>
      <c r="B88" s="65">
        <v>3</v>
      </c>
      <c r="C88" s="190">
        <v>44401</v>
      </c>
      <c r="D88" s="183">
        <v>0.6381944444444444</v>
      </c>
      <c r="E88" s="102" t="str">
        <f t="shared" si="3"/>
        <v>7/24/21 15:19:00</v>
      </c>
      <c r="F88" s="189">
        <v>32.705811599999997</v>
      </c>
      <c r="G88" s="189">
        <v>-116.7315325</v>
      </c>
      <c r="H88" s="191" t="s">
        <v>32</v>
      </c>
      <c r="I88" s="191" t="s">
        <v>33</v>
      </c>
      <c r="J88" s="189" t="s">
        <v>52</v>
      </c>
      <c r="K88" s="189" t="s">
        <v>35</v>
      </c>
      <c r="L88" s="189" t="s">
        <v>286</v>
      </c>
      <c r="M88" s="191" t="s">
        <v>287</v>
      </c>
      <c r="O88" s="185" t="s">
        <v>38</v>
      </c>
      <c r="P88" s="192" t="s">
        <v>240</v>
      </c>
      <c r="Q88" s="189" t="s">
        <v>55</v>
      </c>
      <c r="R88" s="189" t="s">
        <v>41</v>
      </c>
      <c r="S88" s="189" t="s">
        <v>42</v>
      </c>
      <c r="T88" s="2" t="s">
        <v>288</v>
      </c>
      <c r="U88" s="190">
        <v>44401</v>
      </c>
      <c r="V88" s="189"/>
      <c r="W88" s="189" t="s">
        <v>44</v>
      </c>
      <c r="X88" s="189"/>
      <c r="Y88" s="189" t="s">
        <v>143</v>
      </c>
      <c r="Z88" s="189" t="s">
        <v>58</v>
      </c>
      <c r="AA88" s="189" t="s">
        <v>115</v>
      </c>
      <c r="AC88" s="184" t="s">
        <v>60</v>
      </c>
      <c r="AD88" s="189" t="s">
        <v>81</v>
      </c>
      <c r="AE88" s="189">
        <v>13</v>
      </c>
      <c r="AF88" s="189" t="s">
        <v>87</v>
      </c>
    </row>
    <row r="89" spans="1:32" ht="26.45">
      <c r="A89" s="180">
        <v>2021</v>
      </c>
      <c r="B89" s="65">
        <v>3</v>
      </c>
      <c r="C89" s="190">
        <v>44405</v>
      </c>
      <c r="D89" s="183">
        <v>0.57708333333333328</v>
      </c>
      <c r="E89" s="102" t="str">
        <f t="shared" si="3"/>
        <v>7/28/21 13:51:00</v>
      </c>
      <c r="F89" s="189">
        <v>33.228189</v>
      </c>
      <c r="G89" s="189">
        <v>-116.98295299999999</v>
      </c>
      <c r="H89" s="191" t="s">
        <v>32</v>
      </c>
      <c r="I89" s="191" t="s">
        <v>33</v>
      </c>
      <c r="J89" s="189" t="s">
        <v>52</v>
      </c>
      <c r="K89" s="189" t="s">
        <v>35</v>
      </c>
      <c r="L89" s="189" t="s">
        <v>53</v>
      </c>
      <c r="M89" s="191" t="s">
        <v>289</v>
      </c>
      <c r="O89" s="185" t="s">
        <v>38</v>
      </c>
      <c r="P89" s="192" t="s">
        <v>240</v>
      </c>
      <c r="Q89" s="189" t="s">
        <v>40</v>
      </c>
      <c r="R89" s="189" t="s">
        <v>41</v>
      </c>
      <c r="S89" s="189" t="s">
        <v>42</v>
      </c>
      <c r="T89" s="193"/>
      <c r="U89" s="190">
        <v>44405</v>
      </c>
      <c r="V89" s="194">
        <v>0.57708333333333328</v>
      </c>
      <c r="W89" s="189" t="s">
        <v>204</v>
      </c>
      <c r="X89" s="189"/>
      <c r="Y89" s="189"/>
      <c r="Z89" s="189"/>
      <c r="AA89" s="189" t="s">
        <v>47</v>
      </c>
      <c r="AC89" s="184" t="s">
        <v>49</v>
      </c>
      <c r="AD89" s="189" t="s">
        <v>50</v>
      </c>
      <c r="AE89" s="189">
        <v>12</v>
      </c>
      <c r="AF89" s="189" t="s">
        <v>87</v>
      </c>
    </row>
    <row r="90" spans="1:32" ht="14.45">
      <c r="A90" s="180">
        <v>2021</v>
      </c>
      <c r="B90" s="65">
        <v>3</v>
      </c>
      <c r="C90" s="190">
        <v>44433</v>
      </c>
      <c r="D90" s="183">
        <v>0.22569444444444445</v>
      </c>
      <c r="E90" s="102" t="str">
        <f t="shared" si="3"/>
        <v>8/25/21 05:25:00</v>
      </c>
      <c r="F90" s="189">
        <v>33.082718</v>
      </c>
      <c r="G90" s="189">
        <v>-116.96975500000001</v>
      </c>
      <c r="H90" s="191" t="s">
        <v>32</v>
      </c>
      <c r="I90" s="191" t="s">
        <v>33</v>
      </c>
      <c r="J90" s="189" t="s">
        <v>34</v>
      </c>
      <c r="K90" s="189" t="s">
        <v>35</v>
      </c>
      <c r="L90" s="189" t="s">
        <v>290</v>
      </c>
      <c r="M90" s="191" t="s">
        <v>291</v>
      </c>
      <c r="O90" s="185" t="s">
        <v>38</v>
      </c>
      <c r="P90" s="192" t="s">
        <v>240</v>
      </c>
      <c r="Q90" s="189" t="s">
        <v>40</v>
      </c>
      <c r="R90" s="189" t="s">
        <v>41</v>
      </c>
      <c r="S90" s="189" t="s">
        <v>42</v>
      </c>
      <c r="T90" s="195" t="s">
        <v>292</v>
      </c>
      <c r="U90" s="190">
        <v>44433</v>
      </c>
      <c r="V90" s="194">
        <v>0.22569444444444445</v>
      </c>
      <c r="W90" s="189" t="s">
        <v>101</v>
      </c>
      <c r="X90" s="189" t="s">
        <v>80</v>
      </c>
      <c r="Y90" s="189"/>
      <c r="Z90" s="189"/>
      <c r="AA90" s="189" t="s">
        <v>55</v>
      </c>
      <c r="AC90" s="184" t="s">
        <v>60</v>
      </c>
      <c r="AD90" s="189" t="s">
        <v>50</v>
      </c>
      <c r="AE90" s="189">
        <v>13</v>
      </c>
      <c r="AF90" s="189" t="s">
        <v>87</v>
      </c>
    </row>
    <row r="91" spans="1:32">
      <c r="A91" s="180">
        <v>2021</v>
      </c>
      <c r="B91" s="181">
        <v>4</v>
      </c>
      <c r="C91" s="190">
        <v>44533</v>
      </c>
      <c r="D91" s="183">
        <v>0.51388888888888895</v>
      </c>
      <c r="E91" s="102" t="str">
        <f t="shared" si="3"/>
        <v>12/03/21 12:20:00</v>
      </c>
      <c r="F91" s="189">
        <v>32.567999999999998</v>
      </c>
      <c r="G91" s="189">
        <v>-116.962</v>
      </c>
      <c r="H91" s="191" t="s">
        <v>32</v>
      </c>
      <c r="I91" s="191" t="s">
        <v>105</v>
      </c>
      <c r="J91" s="189" t="s">
        <v>34</v>
      </c>
      <c r="K91" s="189" t="s">
        <v>35</v>
      </c>
      <c r="L91" s="189" t="s">
        <v>290</v>
      </c>
      <c r="M91" s="191" t="s">
        <v>293</v>
      </c>
      <c r="O91" s="185" t="s">
        <v>38</v>
      </c>
      <c r="P91" s="192"/>
      <c r="Q91" s="189" t="s">
        <v>103</v>
      </c>
      <c r="R91" s="189" t="s">
        <v>41</v>
      </c>
      <c r="S91" s="189" t="s">
        <v>42</v>
      </c>
      <c r="T91" s="195" t="s">
        <v>294</v>
      </c>
      <c r="U91" s="190">
        <v>40989</v>
      </c>
      <c r="V91" s="194">
        <v>0.51388888888888895</v>
      </c>
      <c r="W91" s="189" t="s">
        <v>44</v>
      </c>
      <c r="X91" s="189"/>
      <c r="Y91" s="189" t="s">
        <v>143</v>
      </c>
      <c r="Z91" s="189" t="s">
        <v>58</v>
      </c>
      <c r="AA91" s="189" t="s">
        <v>115</v>
      </c>
      <c r="AC91" s="184" t="s">
        <v>49</v>
      </c>
      <c r="AD91" s="189" t="s">
        <v>75</v>
      </c>
      <c r="AE91" s="189">
        <v>10</v>
      </c>
      <c r="AF91" s="189" t="s">
        <v>51</v>
      </c>
    </row>
    <row r="92" spans="1:32" ht="14.45">
      <c r="A92" s="180">
        <v>2021</v>
      </c>
      <c r="B92" s="181">
        <v>4</v>
      </c>
      <c r="C92" s="182">
        <v>44536</v>
      </c>
      <c r="D92" s="183">
        <v>0.59236111111111112</v>
      </c>
      <c r="E92" s="102" t="str">
        <f t="shared" si="3"/>
        <v>12/06/21 14:13:00</v>
      </c>
      <c r="F92" s="196">
        <v>32.676206000000001</v>
      </c>
      <c r="G92" s="184">
        <v>-116.728645</v>
      </c>
      <c r="H92" s="185" t="s">
        <v>32</v>
      </c>
      <c r="I92" s="185" t="s">
        <v>33</v>
      </c>
      <c r="J92" s="184" t="s">
        <v>34</v>
      </c>
      <c r="K92" s="184" t="s">
        <v>35</v>
      </c>
      <c r="L92" s="184" t="s">
        <v>53</v>
      </c>
      <c r="M92" s="185" t="s">
        <v>295</v>
      </c>
      <c r="O92" s="185" t="s">
        <v>38</v>
      </c>
      <c r="P92" s="186" t="s">
        <v>39</v>
      </c>
      <c r="Q92" s="184" t="s">
        <v>55</v>
      </c>
      <c r="R92" s="184" t="s">
        <v>41</v>
      </c>
      <c r="S92" s="184" t="s">
        <v>42</v>
      </c>
      <c r="T92" s="2" t="s">
        <v>296</v>
      </c>
      <c r="U92" s="187">
        <v>41081</v>
      </c>
      <c r="V92" s="188">
        <v>0.59236111111111112</v>
      </c>
      <c r="W92" s="184" t="s">
        <v>101</v>
      </c>
      <c r="X92" s="189" t="s">
        <v>80</v>
      </c>
      <c r="Y92" s="184"/>
      <c r="Z92" s="184"/>
      <c r="AA92" s="184" t="s">
        <v>57</v>
      </c>
      <c r="AC92" s="184" t="s">
        <v>60</v>
      </c>
      <c r="AD92" s="189" t="s">
        <v>81</v>
      </c>
      <c r="AE92" s="189">
        <v>12</v>
      </c>
      <c r="AF92" s="189" t="s">
        <v>87</v>
      </c>
    </row>
    <row r="93" spans="1:32">
      <c r="T93" s="55"/>
    </row>
    <row r="94" spans="1:32">
      <c r="T94" s="55"/>
    </row>
    <row r="95" spans="1:32">
      <c r="T95" s="55"/>
    </row>
    <row r="96" spans="1:32">
      <c r="T96" s="55"/>
    </row>
    <row r="97" spans="20:20">
      <c r="T97" s="55"/>
    </row>
    <row r="98" spans="20:20">
      <c r="T98" s="55"/>
    </row>
    <row r="99" spans="20:20">
      <c r="T99" s="55"/>
    </row>
    <row r="100" spans="20:20">
      <c r="T100" s="55"/>
    </row>
    <row r="101" spans="20:20">
      <c r="T101" s="55"/>
    </row>
    <row r="102" spans="20:20">
      <c r="T102" s="55"/>
    </row>
    <row r="103" spans="20:20">
      <c r="T103" s="55"/>
    </row>
    <row r="104" spans="20:20">
      <c r="T104" s="55"/>
    </row>
    <row r="105" spans="20:20">
      <c r="T105" s="55"/>
    </row>
    <row r="106" spans="20:20">
      <c r="T106" s="55"/>
    </row>
    <row r="107" spans="20:20">
      <c r="T107" s="55"/>
    </row>
    <row r="108" spans="20:20">
      <c r="T108" s="55"/>
    </row>
    <row r="109" spans="20:20">
      <c r="T109" s="55"/>
    </row>
    <row r="110" spans="20:20">
      <c r="T110" s="55"/>
    </row>
    <row r="111" spans="20:20">
      <c r="T111" s="55"/>
    </row>
    <row r="112" spans="20:20">
      <c r="T112" s="55"/>
    </row>
    <row r="113" spans="20:20">
      <c r="T113" s="55"/>
    </row>
    <row r="114" spans="20:20">
      <c r="T114" s="55"/>
    </row>
    <row r="115" spans="20:20">
      <c r="T115" s="55"/>
    </row>
  </sheetData>
  <autoFilter ref="A1:AF92" xr:uid="{63A2970A-4D34-4490-BD6B-DE8E547EB318}"/>
  <dataConsolidate/>
  <conditionalFormatting sqref="L65:L86 L51:L63 L47 L39:L45 L21:L36 L2:L18">
    <cfRule type="expression" dxfId="47" priority="159" stopIfTrue="1">
      <formula>IF(K2&lt;&gt;"Fire Agency",TRUE,FALSE)</formula>
    </cfRule>
  </conditionalFormatting>
  <conditionalFormatting sqref="Y65:Y86 Y60:Y63 Y54:Y57 Y50:Y52 Y39:Y47 Y21:Y37 Y2:Y19">
    <cfRule type="expression" dxfId="46" priority="160" stopIfTrue="1">
      <formula>IF(W2&lt;&gt;"Contact From Object",TRUE,FALSE)</formula>
    </cfRule>
  </conditionalFormatting>
  <conditionalFormatting sqref="U82:V86 U56:V60 U40:V44 U21:V35 U2:V18">
    <cfRule type="expression" dxfId="45" priority="161" stopIfTrue="1">
      <formula>IF($S2&lt;&gt;"Yes",TRUE,FALSE)</formula>
    </cfRule>
  </conditionalFormatting>
  <conditionalFormatting sqref="Z65:Z86 Z60:Z63 Z54:Z58 Z50:Z52 Z39:Z47 Z37 Z21:Z35 Z2:Z19">
    <cfRule type="expression" dxfId="44" priority="158" stopIfTrue="1">
      <formula>IF(W2&lt;&gt;"Contact From Object",TRUE,FALSE)</formula>
    </cfRule>
  </conditionalFormatting>
  <conditionalFormatting sqref="N83:N86 O70 O60:O65 N57:N60 N39:N45 O34:O55 N21:N37 O2:O32 N2:N19">
    <cfRule type="expression" dxfId="43" priority="157" stopIfTrue="1">
      <formula>IF($R2&lt;&gt;"Overhead",TRUE,FALSE)</formula>
    </cfRule>
  </conditionalFormatting>
  <conditionalFormatting sqref="X65:X86 X55:X63 X39:X53 X37 X21:X35 X2:X19">
    <cfRule type="expression" dxfId="42" priority="156" stopIfTrue="1">
      <formula>IF(W2&lt;&gt;"Equipment/Facility Failure",TRUE,FALSE)</formula>
    </cfRule>
  </conditionalFormatting>
  <conditionalFormatting sqref="L38">
    <cfRule type="expression" dxfId="41" priority="152" stopIfTrue="1">
      <formula>IF(K38&lt;&gt;"Fire Agency",TRUE,FALSE)</formula>
    </cfRule>
  </conditionalFormatting>
  <conditionalFormatting sqref="Y38">
    <cfRule type="expression" dxfId="40" priority="153" stopIfTrue="1">
      <formula>IF(W38&lt;&gt;"Contact From Object",TRUE,FALSE)</formula>
    </cfRule>
  </conditionalFormatting>
  <conditionalFormatting sqref="U38:V38">
    <cfRule type="expression" dxfId="39" priority="154" stopIfTrue="1">
      <formula>IF($S38&lt;&gt;"Yes",TRUE,FALSE)</formula>
    </cfRule>
  </conditionalFormatting>
  <conditionalFormatting sqref="Z38">
    <cfRule type="expression" dxfId="38" priority="151" stopIfTrue="1">
      <formula>IF(W38&lt;&gt;"Contact From Object",TRUE,FALSE)</formula>
    </cfRule>
  </conditionalFormatting>
  <conditionalFormatting sqref="N38">
    <cfRule type="expression" dxfId="37" priority="150" stopIfTrue="1">
      <formula>IF($R38&lt;&gt;"Overhead",TRUE,FALSE)</formula>
    </cfRule>
  </conditionalFormatting>
  <conditionalFormatting sqref="X38">
    <cfRule type="expression" dxfId="36" priority="149" stopIfTrue="1">
      <formula>IF(W38&lt;&gt;"Equipment/Facility Failure",TRUE,FALSE)</formula>
    </cfRule>
  </conditionalFormatting>
  <conditionalFormatting sqref="U45:V45">
    <cfRule type="expression" dxfId="35" priority="163" stopIfTrue="1">
      <formula>IF(#REF!&lt;&gt;"Yes",TRUE,FALSE)</formula>
    </cfRule>
  </conditionalFormatting>
  <conditionalFormatting sqref="U37:V37">
    <cfRule type="expression" dxfId="34" priority="148" stopIfTrue="1">
      <formula>IF($S38&lt;&gt;"Yes",TRUE,FALSE)</formula>
    </cfRule>
  </conditionalFormatting>
  <conditionalFormatting sqref="U39:V39">
    <cfRule type="expression" dxfId="33" priority="147" stopIfTrue="1">
      <formula>IF(#REF!&lt;&gt;"Yes",TRUE,FALSE)</formula>
    </cfRule>
  </conditionalFormatting>
  <conditionalFormatting sqref="U36">
    <cfRule type="expression" dxfId="32" priority="146" stopIfTrue="1">
      <formula>IF(#REF!&lt;&gt;"Yes",TRUE,FALSE)</formula>
    </cfRule>
  </conditionalFormatting>
  <conditionalFormatting sqref="U19">
    <cfRule type="expression" dxfId="31" priority="117" stopIfTrue="1">
      <formula>IF(#REF!&lt;&gt;"Yes",TRUE,FALSE)</formula>
    </cfRule>
  </conditionalFormatting>
  <conditionalFormatting sqref="L20">
    <cfRule type="expression" dxfId="30" priority="113" stopIfTrue="1">
      <formula>IF(K20&lt;&gt;"Fire Agency",TRUE,FALSE)</formula>
    </cfRule>
  </conditionalFormatting>
  <conditionalFormatting sqref="Y20">
    <cfRule type="expression" dxfId="29" priority="114" stopIfTrue="1">
      <formula>IF(W20&lt;&gt;"Contact From Object",TRUE,FALSE)</formula>
    </cfRule>
  </conditionalFormatting>
  <conditionalFormatting sqref="U20:V20">
    <cfRule type="expression" dxfId="28" priority="115" stopIfTrue="1">
      <formula>IF($S20&lt;&gt;"Yes",TRUE,FALSE)</formula>
    </cfRule>
  </conditionalFormatting>
  <conditionalFormatting sqref="Z20">
    <cfRule type="expression" dxfId="27" priority="112" stopIfTrue="1">
      <formula>IF(W20&lt;&gt;"Contact From Object",TRUE,FALSE)</formula>
    </cfRule>
  </conditionalFormatting>
  <conditionalFormatting sqref="N20">
    <cfRule type="expression" dxfId="26" priority="111" stopIfTrue="1">
      <formula>IF($R20&lt;&gt;"Overhead",TRUE,FALSE)</formula>
    </cfRule>
  </conditionalFormatting>
  <conditionalFormatting sqref="X20">
    <cfRule type="expression" dxfId="25" priority="110" stopIfTrue="1">
      <formula>IF(W20&lt;&gt;"Equipment/Facility Failure",TRUE,FALSE)</formula>
    </cfRule>
  </conditionalFormatting>
  <conditionalFormatting sqref="L46">
    <cfRule type="expression" dxfId="24" priority="107" stopIfTrue="1">
      <formula>IF(K46&lt;&gt;"Fire Agency",TRUE,FALSE)</formula>
    </cfRule>
  </conditionalFormatting>
  <conditionalFormatting sqref="U51:V51 U53:V53">
    <cfRule type="expression" dxfId="23" priority="109" stopIfTrue="1">
      <formula>IF($R51&lt;&gt;"Yes",TRUE,FALSE)</formula>
    </cfRule>
  </conditionalFormatting>
  <conditionalFormatting sqref="N46:N55">
    <cfRule type="expression" dxfId="22" priority="105" stopIfTrue="1">
      <formula>IF($Q46&lt;&gt;"Overhead",TRUE,FALSE)</formula>
    </cfRule>
  </conditionalFormatting>
  <conditionalFormatting sqref="X54">
    <cfRule type="expression" dxfId="21" priority="104" stopIfTrue="1">
      <formula>IF(W54&lt;&gt;"Equipment/Facility Failure",TRUE,FALSE)</formula>
    </cfRule>
  </conditionalFormatting>
  <conditionalFormatting sqref="Y48:Y49">
    <cfRule type="expression" dxfId="20" priority="92" stopIfTrue="1">
      <formula>IF(W48&lt;&gt;"Contact From Object",TRUE,FALSE)</formula>
    </cfRule>
  </conditionalFormatting>
  <conditionalFormatting sqref="L48">
    <cfRule type="expression" dxfId="19" priority="96" stopIfTrue="1">
      <formula>IF(K48&lt;&gt;"Fire Agency",TRUE,FALSE)</formula>
    </cfRule>
  </conditionalFormatting>
  <conditionalFormatting sqref="L50">
    <cfRule type="expression" dxfId="18" priority="95" stopIfTrue="1">
      <formula>IF(K50&lt;&gt;"Fire Agency",TRUE,FALSE)</formula>
    </cfRule>
  </conditionalFormatting>
  <conditionalFormatting sqref="U50:V50">
    <cfRule type="expression" dxfId="17" priority="94" stopIfTrue="1">
      <formula>IF(#REF!&lt;&gt;"Yes",TRUE,FALSE)</formula>
    </cfRule>
  </conditionalFormatting>
  <conditionalFormatting sqref="Z49">
    <cfRule type="expression" dxfId="16" priority="90" stopIfTrue="1">
      <formula>IF(W49&lt;&gt;"Contact From Object",TRUE,FALSE)</formula>
    </cfRule>
  </conditionalFormatting>
  <conditionalFormatting sqref="O57">
    <cfRule type="expression" dxfId="15" priority="78" stopIfTrue="1">
      <formula>IF($R57&lt;&gt;"Overhead",TRUE,FALSE)</formula>
    </cfRule>
  </conditionalFormatting>
  <conditionalFormatting sqref="O58">
    <cfRule type="expression" dxfId="14" priority="77" stopIfTrue="1">
      <formula>IF($R58&lt;&gt;"Overhead",TRUE,FALSE)</formula>
    </cfRule>
  </conditionalFormatting>
  <conditionalFormatting sqref="O59">
    <cfRule type="expression" dxfId="13" priority="75" stopIfTrue="1">
      <formula>IF($R59&lt;&gt;"Overhead",TRUE,FALSE)</formula>
    </cfRule>
  </conditionalFormatting>
  <conditionalFormatting sqref="N61:N64">
    <cfRule type="expression" dxfId="12" priority="69" stopIfTrue="1">
      <formula>IF($M61&lt;&gt;"Overhead",TRUE,FALSE)</formula>
    </cfRule>
  </conditionalFormatting>
  <conditionalFormatting sqref="Y64">
    <cfRule type="expression" dxfId="11" priority="57" stopIfTrue="1">
      <formula>IF(W64&lt;&gt;"Contact From Object",TRUE,FALSE)</formula>
    </cfRule>
  </conditionalFormatting>
  <conditionalFormatting sqref="Z64">
    <cfRule type="expression" dxfId="10" priority="56" stopIfTrue="1">
      <formula>IF(W64&lt;&gt;"Contact From Object",TRUE,FALSE)</formula>
    </cfRule>
  </conditionalFormatting>
  <conditionalFormatting sqref="X64">
    <cfRule type="expression" dxfId="9" priority="55" stopIfTrue="1">
      <formula>IF(W64&lt;&gt;"Equipment/Facility Failure",TRUE,FALSE)</formula>
    </cfRule>
  </conditionalFormatting>
  <conditionalFormatting sqref="N79:N82 N65:N77">
    <cfRule type="expression" dxfId="8" priority="43" stopIfTrue="1">
      <formula>IF($L65&lt;&gt;"Overhead",TRUE,FALSE)</formula>
    </cfRule>
  </conditionalFormatting>
  <conditionalFormatting sqref="N78">
    <cfRule type="expression" dxfId="7" priority="37" stopIfTrue="1">
      <formula>IF($L78&lt;&gt;"Overhead",TRUE,FALSE)</formula>
    </cfRule>
  </conditionalFormatting>
  <conditionalFormatting sqref="AF83:AF86 AF1:AF81">
    <cfRule type="cellIs" dxfId="6" priority="48" operator="equal">
      <formula>"Extreme"</formula>
    </cfRule>
    <cfRule type="cellIs" dxfId="5" priority="49" operator="equal">
      <formula>"Elevated"</formula>
    </cfRule>
    <cfRule type="cellIs" dxfId="4" priority="50" operator="equal">
      <formula>"Normal"</formula>
    </cfRule>
  </conditionalFormatting>
  <conditionalFormatting sqref="AF82">
    <cfRule type="cellIs" dxfId="3" priority="16" operator="equal">
      <formula>"Extreme"</formula>
    </cfRule>
    <cfRule type="cellIs" dxfId="2" priority="17" operator="equal">
      <formula>"Elevated"</formula>
    </cfRule>
    <cfRule type="cellIs" dxfId="1" priority="18" operator="equal">
      <formula>"Normal"</formula>
    </cfRule>
  </conditionalFormatting>
  <conditionalFormatting sqref="V36">
    <cfRule type="expression" dxfId="0" priority="172" stopIfTrue="1">
      <formula>IF(#REF!&lt;&gt;"Yes",TRUE,FALSE)</formula>
    </cfRule>
  </conditionalFormatting>
  <dataValidations count="13">
    <dataValidation type="list" allowBlank="1" showInputMessage="1" showErrorMessage="1" sqref="R16:R86" xr:uid="{4D7F2CFB-1FE6-448F-8808-9793448A1D21}">
      <formula1>Type</formula1>
    </dataValidation>
    <dataValidation type="list" allowBlank="1" showInputMessage="1" showErrorMessage="1" sqref="X37:X86 X2:X35" xr:uid="{B8149C37-F9D8-4DF6-8082-C7BF65602CF2}">
      <formula1>EM</formula1>
    </dataValidation>
    <dataValidation type="list" allowBlank="1" showInputMessage="1" showErrorMessage="1" sqref="W51:W86 W38:W48 W2:W36" xr:uid="{ADF77B1A-3B7F-4232-9500-D5660DBF124E}">
      <formula1>Cause</formula1>
    </dataValidation>
    <dataValidation type="list" allowBlank="1" showInputMessage="1" showErrorMessage="1" sqref="L19 L49 L37 K2:K86" xr:uid="{9B050116-D3D6-4B09-B215-634737E51B59}">
      <formula1>Control</formula1>
    </dataValidation>
    <dataValidation type="list" allowBlank="1" showInputMessage="1" showErrorMessage="1" sqref="I2:I86" xr:uid="{DFAFD9BB-628E-4B50-A468-E29D4EB925CC}">
      <formula1>Lands</formula1>
    </dataValidation>
    <dataValidation type="list" allowBlank="1" showInputMessage="1" showErrorMessage="1" sqref="R2:R15" xr:uid="{ED069F5B-D177-4A39-899C-4033B9326767}">
      <formula1>Type1</formula1>
    </dataValidation>
    <dataValidation type="list" allowBlank="1" showInputMessage="1" showErrorMessage="1" sqref="J2:J86" xr:uid="{A5CD9D41-1F68-4A84-9819-4F67A36B19E6}">
      <formula1>Fire</formula1>
    </dataValidation>
    <dataValidation type="list" allowBlank="1" showInputMessage="1" showErrorMessage="1" sqref="H2:H86" xr:uid="{4AD6868E-7520-4C29-9F23-02346698BDC1}">
      <formula1>Material</formula1>
    </dataValidation>
    <dataValidation type="list" allowBlank="1" showInputMessage="1" showErrorMessage="1" sqref="Z2:Z86" xr:uid="{64F5951D-A9FE-4A4F-B3C6-767071B8485E}">
      <formula1>OContact</formula1>
    </dataValidation>
    <dataValidation type="list" allowBlank="1" showInputMessage="1" showErrorMessage="1" sqref="AA2:AA86" xr:uid="{418F5A69-84BC-47D1-A9DC-CD78D4AAFB8E}">
      <formula1>Contributing</formula1>
    </dataValidation>
    <dataValidation type="list" allowBlank="1" showInputMessage="1" showErrorMessage="1" sqref="Y2:Y86" xr:uid="{843A8AC3-6820-4C14-9A6F-0AF47638D283}">
      <formula1>Object</formula1>
    </dataValidation>
    <dataValidation type="list" allowBlank="1" showInputMessage="1" showErrorMessage="1" sqref="Q2:Q86" xr:uid="{434552A7-483E-4F65-97E9-6B39B1F1A32C}">
      <formula1>Equip</formula1>
    </dataValidation>
    <dataValidation type="list" allowBlank="1" showInputMessage="1" showErrorMessage="1" sqref="S2:T86" xr:uid="{08AE735E-C621-425E-B584-92060A0F545D}">
      <formula1>YN</formula1>
    </dataValidation>
  </dataValidations>
  <hyperlinks>
    <hyperlink ref="B88" r:id="rId1" display="\\3" xr:uid="{FF6CB6CD-B30D-4AC3-BC35-A3D2050B54C6}"/>
    <hyperlink ref="B89" r:id="rId2" display="\\3" xr:uid="{C9443AEF-FF2B-4BE1-AFD4-A5A4F098D0AC}"/>
    <hyperlink ref="B90" r:id="rId3" display="\\3" xr:uid="{7DAFBE55-ACAE-4D66-956D-42001876C209}"/>
  </hyperlinks>
  <pageMargins left="0.75" right="0.75" top="1" bottom="1" header="0.5" footer="0.5"/>
  <pageSetup paperSize="17" scale="70" orientation="landscape" r:id="rId4"/>
  <headerFooter alignWithMargins="0"/>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A92D-D16F-4131-AEF6-39E7387BD232}">
  <sheetPr>
    <tabColor theme="9" tint="0.79998168889431442"/>
  </sheetPr>
  <dimension ref="B1:V378"/>
  <sheetViews>
    <sheetView topLeftCell="L1" workbookViewId="0">
      <selection activeCell="S8" sqref="S8"/>
    </sheetView>
  </sheetViews>
  <sheetFormatPr defaultRowHeight="14.45"/>
  <cols>
    <col min="3" max="3" width="21.7109375" customWidth="1"/>
    <col min="5" max="5" width="18.140625" customWidth="1"/>
    <col min="9" max="9" width="18" customWidth="1"/>
    <col min="10" max="11" width="15.7109375" customWidth="1"/>
    <col min="12" max="12" width="18.42578125" customWidth="1"/>
    <col min="14" max="14" width="12.85546875" customWidth="1"/>
    <col min="15" max="15" width="26.7109375" customWidth="1"/>
    <col min="16" max="16" width="15.7109375" customWidth="1"/>
    <col min="17" max="17" width="13.7109375" customWidth="1"/>
    <col min="19" max="19" width="13.140625" customWidth="1"/>
    <col min="20" max="20" width="18.140625" customWidth="1"/>
  </cols>
  <sheetData>
    <row r="1" spans="2:22">
      <c r="B1" t="s">
        <v>297</v>
      </c>
      <c r="C1" t="s">
        <v>298</v>
      </c>
      <c r="D1" t="s">
        <v>299</v>
      </c>
      <c r="E1" t="s">
        <v>300</v>
      </c>
      <c r="F1" t="s">
        <v>30</v>
      </c>
      <c r="G1" t="s">
        <v>301</v>
      </c>
      <c r="H1" t="s">
        <v>302</v>
      </c>
      <c r="I1" t="s">
        <v>303</v>
      </c>
      <c r="J1" t="s">
        <v>304</v>
      </c>
      <c r="K1" t="s">
        <v>305</v>
      </c>
      <c r="L1" t="s">
        <v>306</v>
      </c>
      <c r="M1" t="s">
        <v>307</v>
      </c>
      <c r="N1" t="s">
        <v>308</v>
      </c>
      <c r="O1" t="s">
        <v>309</v>
      </c>
      <c r="P1" t="s">
        <v>310</v>
      </c>
      <c r="Q1" s="3" t="s">
        <v>311</v>
      </c>
      <c r="R1" s="3" t="s">
        <v>312</v>
      </c>
      <c r="S1" s="3" t="s">
        <v>313</v>
      </c>
      <c r="T1" s="3" t="s">
        <v>314</v>
      </c>
      <c r="U1" s="6" t="s">
        <v>315</v>
      </c>
      <c r="V1" s="56" t="s">
        <v>316</v>
      </c>
    </row>
    <row r="2" spans="2:22">
      <c r="B2">
        <v>304</v>
      </c>
      <c r="C2" t="s">
        <v>189</v>
      </c>
      <c r="D2">
        <v>222</v>
      </c>
      <c r="E2" s="1">
        <v>43030.2500462963</v>
      </c>
      <c r="F2" t="s">
        <v>87</v>
      </c>
      <c r="G2" t="s">
        <v>60</v>
      </c>
      <c r="H2" t="s">
        <v>317</v>
      </c>
      <c r="I2" s="1">
        <v>43033.320833333331</v>
      </c>
      <c r="J2" s="2" t="s">
        <v>318</v>
      </c>
      <c r="K2" s="2" t="e">
        <f>VLOOKUP(J2,Ignition!T:T,1,FALSE)</f>
        <v>#N/A</v>
      </c>
      <c r="L2" t="s">
        <v>319</v>
      </c>
      <c r="M2" s="5" t="s">
        <v>317</v>
      </c>
      <c r="N2" s="1" t="s">
        <v>320</v>
      </c>
      <c r="O2" s="1">
        <v>43033.625601851854</v>
      </c>
      <c r="P2" s="4">
        <f>(O2-E2)*24</f>
        <v>81.013333333306946</v>
      </c>
      <c r="Q2" t="b">
        <v>1</v>
      </c>
      <c r="T2" t="s">
        <v>321</v>
      </c>
      <c r="U2" t="s">
        <v>322</v>
      </c>
      <c r="V2">
        <v>134657</v>
      </c>
    </row>
    <row r="3" spans="2:22">
      <c r="B3">
        <v>304</v>
      </c>
      <c r="C3" t="s">
        <v>189</v>
      </c>
      <c r="D3">
        <v>222</v>
      </c>
      <c r="E3" s="1">
        <v>43030.250104166669</v>
      </c>
      <c r="F3" t="s">
        <v>87</v>
      </c>
      <c r="G3" t="s">
        <v>60</v>
      </c>
      <c r="H3" t="s">
        <v>317</v>
      </c>
      <c r="I3" s="1">
        <v>43033.320833333331</v>
      </c>
      <c r="J3" s="2" t="s">
        <v>318</v>
      </c>
      <c r="K3" s="2" t="e">
        <f>VLOOKUP(J3,Ignition!T:T,1,FALSE)</f>
        <v>#N/A</v>
      </c>
      <c r="L3" t="s">
        <v>319</v>
      </c>
      <c r="M3" s="5" t="s">
        <v>323</v>
      </c>
      <c r="N3" s="1" t="s">
        <v>320</v>
      </c>
      <c r="O3" s="1">
        <v>43034.440821759257</v>
      </c>
      <c r="P3" s="4">
        <f t="shared" ref="P3:P66" si="0">(O3-E3)*24</f>
        <v>100.57722222211305</v>
      </c>
      <c r="Q3" t="b">
        <v>0</v>
      </c>
      <c r="R3" t="e">
        <v>#N/A</v>
      </c>
      <c r="S3" t="s">
        <v>317</v>
      </c>
      <c r="T3" t="s">
        <v>324</v>
      </c>
      <c r="U3" t="s">
        <v>322</v>
      </c>
      <c r="V3">
        <v>134657</v>
      </c>
    </row>
    <row r="4" spans="2:22">
      <c r="B4">
        <v>304</v>
      </c>
      <c r="C4" t="s">
        <v>189</v>
      </c>
      <c r="D4">
        <v>222</v>
      </c>
      <c r="E4" s="1">
        <v>43030.253113425926</v>
      </c>
      <c r="F4" t="s">
        <v>87</v>
      </c>
      <c r="G4" t="s">
        <v>60</v>
      </c>
      <c r="H4" t="s">
        <v>317</v>
      </c>
      <c r="I4" s="1">
        <v>43033.320833333331</v>
      </c>
      <c r="J4" s="2" t="s">
        <v>318</v>
      </c>
      <c r="K4" s="2" t="e">
        <f>VLOOKUP(J4,Ignition!T:T,1,FALSE)</f>
        <v>#N/A</v>
      </c>
      <c r="L4" t="s">
        <v>319</v>
      </c>
      <c r="M4" s="5" t="s">
        <v>325</v>
      </c>
      <c r="N4" s="1" t="s">
        <v>320</v>
      </c>
      <c r="O4" s="1">
        <v>43033.62939814815</v>
      </c>
      <c r="P4" s="4">
        <f t="shared" si="0"/>
        <v>81.030833333381452</v>
      </c>
      <c r="Q4" t="b">
        <v>0</v>
      </c>
      <c r="R4" t="e">
        <v>#N/A</v>
      </c>
      <c r="S4" t="s">
        <v>317</v>
      </c>
      <c r="T4" t="s">
        <v>324</v>
      </c>
      <c r="U4" t="s">
        <v>322</v>
      </c>
      <c r="V4">
        <v>134657</v>
      </c>
    </row>
    <row r="5" spans="2:22">
      <c r="B5">
        <v>304</v>
      </c>
      <c r="C5" t="s">
        <v>189</v>
      </c>
      <c r="D5">
        <v>240</v>
      </c>
      <c r="E5" s="1">
        <v>43761.054907407408</v>
      </c>
      <c r="F5" t="s">
        <v>87</v>
      </c>
      <c r="G5" t="s">
        <v>49</v>
      </c>
      <c r="H5" t="s">
        <v>326</v>
      </c>
      <c r="I5" s="1">
        <v>43770.424305555556</v>
      </c>
      <c r="J5" s="2" t="s">
        <v>327</v>
      </c>
      <c r="K5" s="2" t="e">
        <f>VLOOKUP(J5,Ignition!T:T,1,FALSE)</f>
        <v>#N/A</v>
      </c>
      <c r="L5" t="s">
        <v>319</v>
      </c>
      <c r="M5" s="5" t="s">
        <v>328</v>
      </c>
      <c r="N5" s="1" t="s">
        <v>320</v>
      </c>
      <c r="O5" s="1">
        <v>43770.539444444446</v>
      </c>
      <c r="P5" s="4">
        <f t="shared" si="0"/>
        <v>227.62888888892485</v>
      </c>
      <c r="Q5" t="b">
        <v>0</v>
      </c>
      <c r="R5" t="e">
        <v>#N/A</v>
      </c>
      <c r="S5" t="e">
        <v>#N/A</v>
      </c>
      <c r="T5" t="s">
        <v>329</v>
      </c>
      <c r="U5" t="s">
        <v>330</v>
      </c>
      <c r="V5">
        <v>189371</v>
      </c>
    </row>
    <row r="6" spans="2:22">
      <c r="B6">
        <v>304</v>
      </c>
      <c r="C6" t="s">
        <v>189</v>
      </c>
      <c r="D6">
        <v>240</v>
      </c>
      <c r="E6" s="1">
        <v>43761.055069444446</v>
      </c>
      <c r="F6" t="s">
        <v>87</v>
      </c>
      <c r="G6" t="s">
        <v>49</v>
      </c>
      <c r="H6" t="s">
        <v>326</v>
      </c>
      <c r="I6" s="1">
        <v>43770.424305555556</v>
      </c>
      <c r="J6" s="2" t="s">
        <v>327</v>
      </c>
      <c r="K6" s="2" t="e">
        <f>VLOOKUP(J6,Ignition!T:T,1,FALSE)</f>
        <v>#N/A</v>
      </c>
      <c r="L6" t="s">
        <v>319</v>
      </c>
      <c r="M6" s="5" t="s">
        <v>331</v>
      </c>
      <c r="N6" s="1" t="s">
        <v>320</v>
      </c>
      <c r="O6" s="1">
        <v>43770.539849537039</v>
      </c>
      <c r="P6" s="4">
        <f t="shared" si="0"/>
        <v>227.63472222222481</v>
      </c>
      <c r="Q6" t="b">
        <v>0</v>
      </c>
      <c r="R6" t="e">
        <v>#N/A</v>
      </c>
      <c r="S6" t="e">
        <v>#N/A</v>
      </c>
      <c r="T6" t="s">
        <v>329</v>
      </c>
      <c r="U6" t="s">
        <v>330</v>
      </c>
      <c r="V6">
        <v>189371</v>
      </c>
    </row>
    <row r="7" spans="2:22">
      <c r="B7">
        <v>304</v>
      </c>
      <c r="C7" t="s">
        <v>189</v>
      </c>
      <c r="D7">
        <v>240</v>
      </c>
      <c r="E7" s="1">
        <v>43761.055196759262</v>
      </c>
      <c r="F7" t="s">
        <v>87</v>
      </c>
      <c r="G7" t="s">
        <v>49</v>
      </c>
      <c r="H7" t="s">
        <v>326</v>
      </c>
      <c r="I7" s="1">
        <v>43770.424305555556</v>
      </c>
      <c r="J7" s="2" t="s">
        <v>327</v>
      </c>
      <c r="K7" s="2" t="e">
        <f>VLOOKUP(J7,Ignition!T:T,1,FALSE)</f>
        <v>#N/A</v>
      </c>
      <c r="L7" t="s">
        <v>319</v>
      </c>
      <c r="M7" s="5" t="s">
        <v>332</v>
      </c>
      <c r="N7" s="1" t="s">
        <v>320</v>
      </c>
      <c r="O7" s="1">
        <v>43770.539895833332</v>
      </c>
      <c r="P7" s="4">
        <f t="shared" si="0"/>
        <v>227.63277777767507</v>
      </c>
      <c r="Q7" t="b">
        <v>0</v>
      </c>
      <c r="R7" t="e">
        <v>#N/A</v>
      </c>
      <c r="S7" t="e">
        <v>#N/A</v>
      </c>
      <c r="T7" t="s">
        <v>329</v>
      </c>
      <c r="U7" t="s">
        <v>330</v>
      </c>
      <c r="V7">
        <v>189371</v>
      </c>
    </row>
    <row r="8" spans="2:22">
      <c r="B8">
        <v>502</v>
      </c>
      <c r="C8" t="s">
        <v>333</v>
      </c>
      <c r="D8">
        <v>1215</v>
      </c>
      <c r="E8" s="1">
        <v>43030.24490740741</v>
      </c>
      <c r="F8" t="s">
        <v>87</v>
      </c>
      <c r="G8" t="s">
        <v>60</v>
      </c>
      <c r="H8" t="s">
        <v>334</v>
      </c>
      <c r="I8" s="1">
        <v>43033.556944444441</v>
      </c>
      <c r="J8" s="2" t="s">
        <v>335</v>
      </c>
      <c r="K8" s="2" t="e">
        <f>VLOOKUP(J8,Ignition!T:T,1,FALSE)</f>
        <v>#N/A</v>
      </c>
      <c r="L8" t="s">
        <v>319</v>
      </c>
      <c r="M8" s="5" t="s">
        <v>336</v>
      </c>
      <c r="N8" s="1" t="s">
        <v>320</v>
      </c>
      <c r="O8" s="1">
        <v>43034.437164351853</v>
      </c>
      <c r="P8" s="4">
        <f t="shared" si="0"/>
        <v>100.61416666663717</v>
      </c>
      <c r="Q8" t="b">
        <v>0</v>
      </c>
      <c r="R8" t="e">
        <v>#N/A</v>
      </c>
      <c r="S8" t="s">
        <v>334</v>
      </c>
      <c r="T8" t="s">
        <v>324</v>
      </c>
      <c r="U8" t="s">
        <v>322</v>
      </c>
      <c r="V8">
        <v>134715</v>
      </c>
    </row>
    <row r="9" spans="2:22">
      <c r="B9">
        <v>502</v>
      </c>
      <c r="C9" t="s">
        <v>333</v>
      </c>
      <c r="D9">
        <v>1215</v>
      </c>
      <c r="E9" s="1">
        <v>43030.244976851849</v>
      </c>
      <c r="F9" t="s">
        <v>87</v>
      </c>
      <c r="G9" t="s">
        <v>60</v>
      </c>
      <c r="H9" t="s">
        <v>334</v>
      </c>
      <c r="I9" s="1">
        <v>43033.556944444441</v>
      </c>
      <c r="J9" s="2" t="s">
        <v>335</v>
      </c>
      <c r="K9" s="2" t="e">
        <f>VLOOKUP(J9,Ignition!T:T,1,FALSE)</f>
        <v>#N/A</v>
      </c>
      <c r="L9" t="s">
        <v>319</v>
      </c>
      <c r="M9" s="5" t="s">
        <v>334</v>
      </c>
      <c r="N9" s="1" t="s">
        <v>320</v>
      </c>
      <c r="O9" s="1">
        <v>43033.747002314813</v>
      </c>
      <c r="P9" s="4">
        <f t="shared" si="0"/>
        <v>84.048611111124046</v>
      </c>
      <c r="Q9" t="b">
        <v>1</v>
      </c>
      <c r="T9" t="s">
        <v>321</v>
      </c>
      <c r="U9" t="s">
        <v>322</v>
      </c>
      <c r="V9">
        <v>134715</v>
      </c>
    </row>
    <row r="10" spans="2:22">
      <c r="B10">
        <v>315</v>
      </c>
      <c r="C10" t="s">
        <v>337</v>
      </c>
      <c r="D10">
        <v>176</v>
      </c>
      <c r="E10" s="1">
        <v>43785.745659722219</v>
      </c>
      <c r="F10" t="s">
        <v>87</v>
      </c>
      <c r="G10" t="s">
        <v>60</v>
      </c>
      <c r="H10" t="s">
        <v>338</v>
      </c>
      <c r="I10" s="1">
        <v>43786.432638888888</v>
      </c>
      <c r="J10" s="2" t="s">
        <v>339</v>
      </c>
      <c r="K10" s="2" t="e">
        <f>VLOOKUP(J10,Ignition!T:T,1,FALSE)</f>
        <v>#N/A</v>
      </c>
      <c r="L10" t="s">
        <v>319</v>
      </c>
      <c r="M10" s="5" t="s">
        <v>340</v>
      </c>
      <c r="N10" s="1" t="s">
        <v>320</v>
      </c>
      <c r="O10" s="1">
        <v>43786.551828703705</v>
      </c>
      <c r="P10" s="4">
        <f t="shared" si="0"/>
        <v>19.348055555659812</v>
      </c>
      <c r="Q10" t="b">
        <v>0</v>
      </c>
      <c r="R10" t="e">
        <v>#N/A</v>
      </c>
      <c r="S10" t="e">
        <v>#N/A</v>
      </c>
      <c r="T10" t="s">
        <v>324</v>
      </c>
      <c r="U10" t="s">
        <v>322</v>
      </c>
      <c r="V10">
        <v>190645</v>
      </c>
    </row>
    <row r="11" spans="2:22">
      <c r="B11">
        <v>315</v>
      </c>
      <c r="C11" t="s">
        <v>337</v>
      </c>
      <c r="D11">
        <v>176</v>
      </c>
      <c r="E11" s="1">
        <v>43785.749016203707</v>
      </c>
      <c r="F11" t="s">
        <v>87</v>
      </c>
      <c r="G11" t="s">
        <v>60</v>
      </c>
      <c r="H11" t="s">
        <v>338</v>
      </c>
      <c r="I11" s="1">
        <v>43786.432638888888</v>
      </c>
      <c r="J11" s="2" t="s">
        <v>339</v>
      </c>
      <c r="K11" s="2" t="e">
        <f>VLOOKUP(J11,Ignition!T:T,1,FALSE)</f>
        <v>#N/A</v>
      </c>
      <c r="L11" t="s">
        <v>319</v>
      </c>
      <c r="M11" s="5" t="s">
        <v>338</v>
      </c>
      <c r="N11" s="1" t="s">
        <v>320</v>
      </c>
      <c r="O11" s="1">
        <v>43786.440844907411</v>
      </c>
      <c r="P11" s="4">
        <f t="shared" si="0"/>
        <v>16.603888888901565</v>
      </c>
      <c r="Q11" t="b">
        <v>1</v>
      </c>
      <c r="T11" t="s">
        <v>321</v>
      </c>
      <c r="U11" t="s">
        <v>322</v>
      </c>
      <c r="V11">
        <v>190645</v>
      </c>
    </row>
    <row r="12" spans="2:22">
      <c r="B12">
        <v>315</v>
      </c>
      <c r="C12" t="s">
        <v>337</v>
      </c>
      <c r="D12">
        <v>176</v>
      </c>
      <c r="E12" s="1">
        <v>43785.749247685184</v>
      </c>
      <c r="F12" t="s">
        <v>87</v>
      </c>
      <c r="G12" t="s">
        <v>60</v>
      </c>
      <c r="H12" t="s">
        <v>338</v>
      </c>
      <c r="I12" s="1">
        <v>43786.432638888888</v>
      </c>
      <c r="J12" s="2" t="s">
        <v>339</v>
      </c>
      <c r="K12" s="2" t="e">
        <f>VLOOKUP(J12,Ignition!T:T,1,FALSE)</f>
        <v>#N/A</v>
      </c>
      <c r="L12" t="s">
        <v>319</v>
      </c>
      <c r="M12" s="5" t="s">
        <v>341</v>
      </c>
      <c r="N12" s="1" t="s">
        <v>320</v>
      </c>
      <c r="O12" s="1">
        <v>43786.440532407411</v>
      </c>
      <c r="P12" s="4">
        <f t="shared" si="0"/>
        <v>16.590833333437331</v>
      </c>
      <c r="Q12" t="b">
        <v>0</v>
      </c>
      <c r="R12" t="e">
        <v>#N/A</v>
      </c>
      <c r="S12" t="e">
        <v>#N/A</v>
      </c>
      <c r="T12" t="s">
        <v>324</v>
      </c>
      <c r="U12" t="s">
        <v>322</v>
      </c>
      <c r="V12">
        <v>190645</v>
      </c>
    </row>
    <row r="13" spans="2:22">
      <c r="B13">
        <v>315</v>
      </c>
      <c r="C13" t="s">
        <v>337</v>
      </c>
      <c r="D13">
        <v>236</v>
      </c>
      <c r="E13" s="1">
        <v>43073.185335648152</v>
      </c>
      <c r="F13" t="s">
        <v>87</v>
      </c>
      <c r="G13" t="s">
        <v>49</v>
      </c>
      <c r="H13" t="s">
        <v>342</v>
      </c>
      <c r="I13" s="1">
        <v>43099.307638888888</v>
      </c>
      <c r="J13" s="2" t="s">
        <v>343</v>
      </c>
      <c r="K13" s="2" t="e">
        <f>VLOOKUP(J13,Ignition!T:T,1,FALSE)</f>
        <v>#N/A</v>
      </c>
      <c r="L13" t="s">
        <v>319</v>
      </c>
      <c r="M13" s="5" t="s">
        <v>344</v>
      </c>
      <c r="N13" s="1" t="s">
        <v>320</v>
      </c>
      <c r="O13" s="1">
        <v>43102.647280092591</v>
      </c>
      <c r="P13" s="4">
        <f t="shared" si="0"/>
        <v>707.08666666655336</v>
      </c>
      <c r="Q13" t="b">
        <v>0</v>
      </c>
      <c r="R13" t="s">
        <v>342</v>
      </c>
      <c r="S13" t="e">
        <v>#N/A</v>
      </c>
      <c r="T13" t="s">
        <v>345</v>
      </c>
      <c r="U13" t="s">
        <v>346</v>
      </c>
      <c r="V13">
        <v>138950</v>
      </c>
    </row>
    <row r="14" spans="2:22">
      <c r="B14">
        <v>315</v>
      </c>
      <c r="C14" t="s">
        <v>337</v>
      </c>
      <c r="D14">
        <v>236</v>
      </c>
      <c r="E14" s="1">
        <v>43098.456157407411</v>
      </c>
      <c r="F14" t="s">
        <v>87</v>
      </c>
      <c r="G14" t="s">
        <v>49</v>
      </c>
      <c r="H14" t="s">
        <v>342</v>
      </c>
      <c r="I14" s="1">
        <v>43099.307638888888</v>
      </c>
      <c r="J14" s="2" t="s">
        <v>343</v>
      </c>
      <c r="K14" s="2" t="e">
        <f>VLOOKUP(J14,Ignition!T:T,1,FALSE)</f>
        <v>#N/A</v>
      </c>
      <c r="L14" t="s">
        <v>319</v>
      </c>
      <c r="M14" s="5" t="s">
        <v>347</v>
      </c>
      <c r="N14" s="1" t="s">
        <v>320</v>
      </c>
      <c r="O14" s="1">
        <v>43102.644733796296</v>
      </c>
      <c r="P14" s="4">
        <f t="shared" si="0"/>
        <v>100.52583333326038</v>
      </c>
      <c r="Q14" t="b">
        <v>0</v>
      </c>
      <c r="R14" t="s">
        <v>342</v>
      </c>
      <c r="S14" t="e">
        <v>#N/A</v>
      </c>
      <c r="T14" t="s">
        <v>345</v>
      </c>
      <c r="U14" t="s">
        <v>346</v>
      </c>
      <c r="V14">
        <v>138950</v>
      </c>
    </row>
    <row r="15" spans="2:22">
      <c r="B15">
        <v>308</v>
      </c>
      <c r="C15" t="s">
        <v>348</v>
      </c>
      <c r="D15">
        <v>237</v>
      </c>
      <c r="E15" s="1">
        <v>43748.07476851852</v>
      </c>
      <c r="F15" t="s">
        <v>178</v>
      </c>
      <c r="G15" t="s">
        <v>49</v>
      </c>
      <c r="H15" t="s">
        <v>349</v>
      </c>
      <c r="I15" s="1">
        <v>43749.506249999999</v>
      </c>
      <c r="J15" s="2" t="s">
        <v>350</v>
      </c>
      <c r="K15" s="2" t="e">
        <f>VLOOKUP(J15,Ignition!T:T,1,FALSE)</f>
        <v>#N/A</v>
      </c>
      <c r="L15" t="s">
        <v>319</v>
      </c>
      <c r="M15" s="5" t="s">
        <v>349</v>
      </c>
      <c r="N15" s="1" t="s">
        <v>320</v>
      </c>
      <c r="O15" s="1">
        <v>43749.521990740737</v>
      </c>
      <c r="P15" s="4">
        <f t="shared" si="0"/>
        <v>34.733333333220799</v>
      </c>
      <c r="Q15" t="b">
        <v>1</v>
      </c>
      <c r="T15" t="s">
        <v>321</v>
      </c>
      <c r="U15" t="s">
        <v>322</v>
      </c>
      <c r="V15">
        <v>187413</v>
      </c>
    </row>
    <row r="16" spans="2:22">
      <c r="B16">
        <v>308</v>
      </c>
      <c r="C16" t="s">
        <v>348</v>
      </c>
      <c r="D16">
        <v>237</v>
      </c>
      <c r="E16" s="1">
        <v>43748.075972222221</v>
      </c>
      <c r="F16" t="s">
        <v>178</v>
      </c>
      <c r="G16" t="s">
        <v>49</v>
      </c>
      <c r="H16" t="s">
        <v>349</v>
      </c>
      <c r="I16" s="1">
        <v>43749.506249999999</v>
      </c>
      <c r="J16" s="2" t="s">
        <v>350</v>
      </c>
      <c r="K16" s="2" t="e">
        <f>VLOOKUP(J16,Ignition!T:T,1,FALSE)</f>
        <v>#N/A</v>
      </c>
      <c r="L16" t="s">
        <v>319</v>
      </c>
      <c r="M16" s="5" t="s">
        <v>351</v>
      </c>
      <c r="N16" s="1" t="s">
        <v>320</v>
      </c>
      <c r="O16" s="1">
        <v>43749.519756944443</v>
      </c>
      <c r="P16" s="4">
        <f t="shared" si="0"/>
        <v>34.650833333318587</v>
      </c>
      <c r="Q16" t="b">
        <v>0</v>
      </c>
      <c r="R16" t="e">
        <v>#N/A</v>
      </c>
      <c r="S16" t="s">
        <v>349</v>
      </c>
      <c r="T16" t="s">
        <v>324</v>
      </c>
      <c r="U16" t="s">
        <v>322</v>
      </c>
      <c r="V16">
        <v>187413</v>
      </c>
    </row>
    <row r="17" spans="2:22">
      <c r="B17">
        <v>308</v>
      </c>
      <c r="C17" t="s">
        <v>348</v>
      </c>
      <c r="D17">
        <v>237</v>
      </c>
      <c r="E17" s="1">
        <v>43748.083344907405</v>
      </c>
      <c r="F17" t="s">
        <v>178</v>
      </c>
      <c r="G17" t="s">
        <v>49</v>
      </c>
      <c r="H17" t="s">
        <v>349</v>
      </c>
      <c r="I17" s="1">
        <v>43749.506249999999</v>
      </c>
      <c r="J17" s="2" t="s">
        <v>350</v>
      </c>
      <c r="K17" s="2" t="e">
        <f>VLOOKUP(J17,Ignition!T:T,1,FALSE)</f>
        <v>#N/A</v>
      </c>
      <c r="L17" t="s">
        <v>319</v>
      </c>
      <c r="M17" s="5" t="s">
        <v>352</v>
      </c>
      <c r="N17" s="1" t="s">
        <v>320</v>
      </c>
      <c r="O17" s="1">
        <v>43749.520636574074</v>
      </c>
      <c r="P17" s="4">
        <f t="shared" si="0"/>
        <v>34.495000000053551</v>
      </c>
      <c r="Q17" t="b">
        <v>0</v>
      </c>
      <c r="R17" t="e">
        <v>#N/A</v>
      </c>
      <c r="S17" t="s">
        <v>349</v>
      </c>
      <c r="T17" t="s">
        <v>324</v>
      </c>
      <c r="U17" t="s">
        <v>322</v>
      </c>
      <c r="V17">
        <v>187413</v>
      </c>
    </row>
    <row r="18" spans="2:22">
      <c r="B18">
        <v>308</v>
      </c>
      <c r="C18" t="s">
        <v>348</v>
      </c>
      <c r="D18">
        <v>237</v>
      </c>
      <c r="E18" s="1">
        <v>43758.101979166669</v>
      </c>
      <c r="F18" t="s">
        <v>87</v>
      </c>
      <c r="G18" t="s">
        <v>49</v>
      </c>
      <c r="H18" t="s">
        <v>349</v>
      </c>
      <c r="I18" s="1">
        <v>43759.581250000003</v>
      </c>
      <c r="J18" s="2" t="s">
        <v>353</v>
      </c>
      <c r="K18" s="2" t="e">
        <f>VLOOKUP(J18,Ignition!T:T,1,FALSE)</f>
        <v>#N/A</v>
      </c>
      <c r="L18" t="s">
        <v>319</v>
      </c>
      <c r="M18" s="5" t="s">
        <v>349</v>
      </c>
      <c r="N18" s="1" t="s">
        <v>320</v>
      </c>
      <c r="O18" s="1">
        <v>43759.583784722221</v>
      </c>
      <c r="P18" s="4">
        <f t="shared" si="0"/>
        <v>35.563333333237097</v>
      </c>
      <c r="Q18" t="b">
        <v>1</v>
      </c>
      <c r="T18" t="s">
        <v>321</v>
      </c>
      <c r="U18" t="s">
        <v>322</v>
      </c>
      <c r="V18">
        <v>188157</v>
      </c>
    </row>
    <row r="19" spans="2:22">
      <c r="B19">
        <v>308</v>
      </c>
      <c r="C19" t="s">
        <v>348</v>
      </c>
      <c r="D19">
        <v>237</v>
      </c>
      <c r="E19" s="1">
        <v>43758.106053240743</v>
      </c>
      <c r="F19" t="s">
        <v>87</v>
      </c>
      <c r="G19" t="s">
        <v>49</v>
      </c>
      <c r="H19" t="s">
        <v>349</v>
      </c>
      <c r="I19" s="1">
        <v>43759.581250000003</v>
      </c>
      <c r="J19" s="2" t="s">
        <v>353</v>
      </c>
      <c r="K19" s="2" t="e">
        <f>VLOOKUP(J19,Ignition!T:T,1,FALSE)</f>
        <v>#N/A</v>
      </c>
      <c r="L19" t="s">
        <v>319</v>
      </c>
      <c r="M19" s="5" t="s">
        <v>352</v>
      </c>
      <c r="N19" s="1" t="s">
        <v>320</v>
      </c>
      <c r="O19" s="1">
        <v>43759.583136574074</v>
      </c>
      <c r="P19" s="4">
        <f t="shared" si="0"/>
        <v>35.449999999953434</v>
      </c>
      <c r="Q19" t="b">
        <v>0</v>
      </c>
      <c r="R19" t="e">
        <v>#N/A</v>
      </c>
      <c r="S19" t="s">
        <v>349</v>
      </c>
      <c r="T19" t="s">
        <v>324</v>
      </c>
      <c r="U19" t="s">
        <v>322</v>
      </c>
      <c r="V19">
        <v>188157</v>
      </c>
    </row>
    <row r="20" spans="2:22">
      <c r="B20">
        <v>308</v>
      </c>
      <c r="C20" t="s">
        <v>348</v>
      </c>
      <c r="D20">
        <v>237</v>
      </c>
      <c r="E20" s="1">
        <v>43758.106354166666</v>
      </c>
      <c r="F20" t="s">
        <v>87</v>
      </c>
      <c r="G20" t="s">
        <v>49</v>
      </c>
      <c r="H20" t="s">
        <v>349</v>
      </c>
      <c r="I20" s="1">
        <v>43759.581250000003</v>
      </c>
      <c r="J20" s="2" t="s">
        <v>353</v>
      </c>
      <c r="K20" s="2" t="e">
        <f>VLOOKUP(J20,Ignition!T:T,1,FALSE)</f>
        <v>#N/A</v>
      </c>
      <c r="L20" t="s">
        <v>319</v>
      </c>
      <c r="M20" s="5" t="s">
        <v>351</v>
      </c>
      <c r="N20" s="1" t="s">
        <v>320</v>
      </c>
      <c r="O20" s="1">
        <v>43759.585115740738</v>
      </c>
      <c r="P20" s="4">
        <f t="shared" si="0"/>
        <v>35.490277777716983</v>
      </c>
      <c r="Q20" t="b">
        <v>0</v>
      </c>
      <c r="R20" t="e">
        <v>#N/A</v>
      </c>
      <c r="S20" t="s">
        <v>349</v>
      </c>
      <c r="T20" t="s">
        <v>324</v>
      </c>
      <c r="U20" t="s">
        <v>322</v>
      </c>
      <c r="V20">
        <v>188157</v>
      </c>
    </row>
    <row r="21" spans="2:22">
      <c r="B21">
        <v>308</v>
      </c>
      <c r="C21" t="s">
        <v>348</v>
      </c>
      <c r="D21">
        <v>350</v>
      </c>
      <c r="E21" s="1">
        <v>44102.081250000003</v>
      </c>
      <c r="F21" t="s">
        <v>87</v>
      </c>
      <c r="G21" t="s">
        <v>49</v>
      </c>
      <c r="H21" t="s">
        <v>354</v>
      </c>
      <c r="I21" s="1">
        <v>44103.684027777781</v>
      </c>
      <c r="J21" s="2" t="s">
        <v>355</v>
      </c>
      <c r="K21" s="2" t="e">
        <f>VLOOKUP(J21,Ignition!T:T,1,FALSE)</f>
        <v>#N/A</v>
      </c>
      <c r="L21" t="s">
        <v>319</v>
      </c>
      <c r="M21" s="5" t="s">
        <v>354</v>
      </c>
      <c r="N21" s="1" t="s">
        <v>320</v>
      </c>
      <c r="O21" s="1">
        <v>44103.696527777778</v>
      </c>
      <c r="P21" s="4">
        <f t="shared" si="0"/>
        <v>38.766666666604578</v>
      </c>
      <c r="Q21" t="b">
        <v>1</v>
      </c>
      <c r="T21" t="s">
        <v>321</v>
      </c>
      <c r="U21" t="s">
        <v>322</v>
      </c>
      <c r="V21">
        <v>216478</v>
      </c>
    </row>
    <row r="22" spans="2:22">
      <c r="B22">
        <v>308</v>
      </c>
      <c r="C22" t="s">
        <v>348</v>
      </c>
      <c r="D22">
        <v>350</v>
      </c>
      <c r="E22" s="1">
        <v>44102.081944444442</v>
      </c>
      <c r="F22" t="s">
        <v>87</v>
      </c>
      <c r="G22" t="s">
        <v>49</v>
      </c>
      <c r="H22" t="s">
        <v>354</v>
      </c>
      <c r="I22" s="1">
        <v>44103.684027777781</v>
      </c>
      <c r="J22" s="2" t="s">
        <v>355</v>
      </c>
      <c r="K22" s="2" t="e">
        <f>VLOOKUP(J22,Ignition!T:T,1,FALSE)</f>
        <v>#N/A</v>
      </c>
      <c r="L22" t="s">
        <v>319</v>
      </c>
      <c r="M22" s="5" t="s">
        <v>356</v>
      </c>
      <c r="N22" s="1" t="s">
        <v>320</v>
      </c>
      <c r="O22" s="1">
        <v>44103.769444444442</v>
      </c>
      <c r="P22" s="4">
        <f t="shared" si="0"/>
        <v>40.5</v>
      </c>
      <c r="Q22" t="b">
        <v>0</v>
      </c>
      <c r="R22" t="e">
        <v>#N/A</v>
      </c>
      <c r="S22" t="s">
        <v>356</v>
      </c>
      <c r="T22" t="s">
        <v>324</v>
      </c>
      <c r="U22" t="s">
        <v>322</v>
      </c>
      <c r="V22">
        <v>216478</v>
      </c>
    </row>
    <row r="23" spans="2:22">
      <c r="B23">
        <v>308</v>
      </c>
      <c r="C23" t="s">
        <v>348</v>
      </c>
      <c r="D23">
        <v>445</v>
      </c>
      <c r="E23" s="1">
        <v>43022.258622685185</v>
      </c>
      <c r="F23" t="s">
        <v>87</v>
      </c>
      <c r="G23" t="s">
        <v>49</v>
      </c>
      <c r="H23" t="s">
        <v>357</v>
      </c>
      <c r="I23" s="1">
        <v>43023.32916666667</v>
      </c>
      <c r="J23" s="2" t="s">
        <v>358</v>
      </c>
      <c r="K23" s="2" t="e">
        <f>VLOOKUP(J23,Ignition!T:T,1,FALSE)</f>
        <v>#N/A</v>
      </c>
      <c r="L23" t="s">
        <v>319</v>
      </c>
      <c r="M23" s="5" t="s">
        <v>359</v>
      </c>
      <c r="N23" s="1" t="s">
        <v>320</v>
      </c>
      <c r="O23" s="1">
        <v>43026.441493055558</v>
      </c>
      <c r="P23" s="4">
        <f t="shared" si="0"/>
        <v>100.38888888893416</v>
      </c>
      <c r="Q23" t="b">
        <v>0</v>
      </c>
      <c r="R23" t="e">
        <v>#N/A</v>
      </c>
      <c r="S23" t="e">
        <v>#N/A</v>
      </c>
      <c r="T23" t="s">
        <v>329</v>
      </c>
      <c r="U23" t="s">
        <v>330</v>
      </c>
      <c r="V23">
        <v>133938</v>
      </c>
    </row>
    <row r="24" spans="2:22">
      <c r="B24">
        <v>308</v>
      </c>
      <c r="C24" t="s">
        <v>348</v>
      </c>
      <c r="D24">
        <v>524</v>
      </c>
      <c r="E24" s="1">
        <v>43758.015682870369</v>
      </c>
      <c r="F24" t="s">
        <v>87</v>
      </c>
      <c r="G24" t="s">
        <v>60</v>
      </c>
      <c r="H24" t="s">
        <v>360</v>
      </c>
      <c r="I24" s="1">
        <v>43758.760416666664</v>
      </c>
      <c r="J24" s="2" t="s">
        <v>361</v>
      </c>
      <c r="K24" s="2" t="e">
        <f>VLOOKUP(J24,Ignition!T:T,1,FALSE)</f>
        <v>#N/A</v>
      </c>
      <c r="L24" t="s">
        <v>319</v>
      </c>
      <c r="M24" s="5" t="s">
        <v>362</v>
      </c>
      <c r="N24" s="1" t="s">
        <v>320</v>
      </c>
      <c r="O24" s="1">
        <v>43770.535543981481</v>
      </c>
      <c r="P24" s="4">
        <f t="shared" si="0"/>
        <v>300.47666666668374</v>
      </c>
      <c r="Q24" t="b">
        <v>0</v>
      </c>
      <c r="R24" t="s">
        <v>360</v>
      </c>
      <c r="S24" t="e">
        <v>#N/A</v>
      </c>
      <c r="T24" t="s">
        <v>345</v>
      </c>
      <c r="U24" t="s">
        <v>346</v>
      </c>
      <c r="V24">
        <v>188076</v>
      </c>
    </row>
    <row r="25" spans="2:22">
      <c r="B25">
        <v>308</v>
      </c>
      <c r="C25" t="s">
        <v>348</v>
      </c>
      <c r="D25">
        <v>524</v>
      </c>
      <c r="E25" s="1">
        <v>43758.015682870369</v>
      </c>
      <c r="F25" t="s">
        <v>87</v>
      </c>
      <c r="G25" t="s">
        <v>60</v>
      </c>
      <c r="H25" t="s">
        <v>360</v>
      </c>
      <c r="I25" s="1">
        <v>43765.752083333333</v>
      </c>
      <c r="J25" s="2" t="s">
        <v>363</v>
      </c>
      <c r="K25" s="2" t="e">
        <f>VLOOKUP(J25,Ignition!T:T,1,FALSE)</f>
        <v>#N/A</v>
      </c>
      <c r="L25" t="s">
        <v>319</v>
      </c>
      <c r="M25" s="5" t="s">
        <v>362</v>
      </c>
      <c r="N25" s="1" t="s">
        <v>320</v>
      </c>
      <c r="O25" s="1">
        <v>43770.535543981481</v>
      </c>
      <c r="P25" s="4">
        <f t="shared" si="0"/>
        <v>300.47666666668374</v>
      </c>
      <c r="Q25" t="b">
        <v>0</v>
      </c>
      <c r="R25" t="s">
        <v>360</v>
      </c>
      <c r="S25" t="e">
        <v>#N/A</v>
      </c>
      <c r="T25" t="s">
        <v>345</v>
      </c>
      <c r="U25" t="s">
        <v>346</v>
      </c>
      <c r="V25">
        <v>188704</v>
      </c>
    </row>
    <row r="26" spans="2:22">
      <c r="B26">
        <v>308</v>
      </c>
      <c r="C26" t="s">
        <v>348</v>
      </c>
      <c r="D26">
        <v>524</v>
      </c>
      <c r="E26" s="1">
        <v>43758.015729166669</v>
      </c>
      <c r="F26" t="s">
        <v>87</v>
      </c>
      <c r="G26" t="s">
        <v>60</v>
      </c>
      <c r="H26" t="s">
        <v>360</v>
      </c>
      <c r="I26" s="1">
        <v>43758.760416666664</v>
      </c>
      <c r="J26" s="2" t="s">
        <v>361</v>
      </c>
      <c r="K26" s="2" t="e">
        <f>VLOOKUP(J26,Ignition!T:T,1,FALSE)</f>
        <v>#N/A</v>
      </c>
      <c r="L26" t="s">
        <v>319</v>
      </c>
      <c r="M26" s="5" t="s">
        <v>364</v>
      </c>
      <c r="N26" s="1" t="s">
        <v>320</v>
      </c>
      <c r="O26" s="1">
        <v>43765.410567129627</v>
      </c>
      <c r="P26" s="4">
        <f t="shared" si="0"/>
        <v>177.47611111099832</v>
      </c>
      <c r="Q26" t="b">
        <v>0</v>
      </c>
      <c r="R26" t="s">
        <v>360</v>
      </c>
      <c r="S26" t="e">
        <v>#N/A</v>
      </c>
      <c r="T26" t="s">
        <v>345</v>
      </c>
      <c r="U26" t="s">
        <v>346</v>
      </c>
      <c r="V26">
        <v>188076</v>
      </c>
    </row>
    <row r="27" spans="2:22">
      <c r="B27">
        <v>308</v>
      </c>
      <c r="C27" t="s">
        <v>348</v>
      </c>
      <c r="D27">
        <v>524</v>
      </c>
      <c r="E27" s="1">
        <v>43758.674027777779</v>
      </c>
      <c r="F27" t="s">
        <v>87</v>
      </c>
      <c r="G27" t="s">
        <v>60</v>
      </c>
      <c r="H27" t="s">
        <v>360</v>
      </c>
      <c r="I27" s="1">
        <v>43758.760416666664</v>
      </c>
      <c r="J27" s="2" t="s">
        <v>361</v>
      </c>
      <c r="K27" s="2" t="e">
        <f>VLOOKUP(J27,Ignition!T:T,1,FALSE)</f>
        <v>#N/A</v>
      </c>
      <c r="L27" t="s">
        <v>319</v>
      </c>
      <c r="M27" s="5" t="s">
        <v>365</v>
      </c>
      <c r="N27" s="1" t="s">
        <v>320</v>
      </c>
      <c r="O27" s="1">
        <v>43765.410520833335</v>
      </c>
      <c r="P27" s="4">
        <f t="shared" si="0"/>
        <v>161.67583333334187</v>
      </c>
      <c r="Q27" t="b">
        <v>0</v>
      </c>
      <c r="R27" t="s">
        <v>360</v>
      </c>
      <c r="S27" t="e">
        <v>#N/A</v>
      </c>
      <c r="T27" t="s">
        <v>345</v>
      </c>
      <c r="U27" t="s">
        <v>346</v>
      </c>
      <c r="V27">
        <v>188076</v>
      </c>
    </row>
    <row r="28" spans="2:22">
      <c r="B28">
        <v>308</v>
      </c>
      <c r="C28" t="s">
        <v>348</v>
      </c>
      <c r="D28">
        <v>524</v>
      </c>
      <c r="E28" s="1">
        <v>43758.674120370371</v>
      </c>
      <c r="F28" t="s">
        <v>87</v>
      </c>
      <c r="G28" t="s">
        <v>60</v>
      </c>
      <c r="H28" t="s">
        <v>360</v>
      </c>
      <c r="I28" s="1">
        <v>43758.760416666664</v>
      </c>
      <c r="J28" s="2" t="s">
        <v>361</v>
      </c>
      <c r="K28" s="2" t="e">
        <f>VLOOKUP(J28,Ignition!T:T,1,FALSE)</f>
        <v>#N/A</v>
      </c>
      <c r="L28" t="s">
        <v>319</v>
      </c>
      <c r="M28" s="5" t="s">
        <v>366</v>
      </c>
      <c r="N28" s="1" t="s">
        <v>320</v>
      </c>
      <c r="O28" s="1">
        <v>43758.805659722224</v>
      </c>
      <c r="P28" s="4">
        <f t="shared" si="0"/>
        <v>3.15694444446126</v>
      </c>
      <c r="Q28" t="b">
        <v>0</v>
      </c>
      <c r="R28" t="s">
        <v>360</v>
      </c>
      <c r="S28" t="e">
        <v>#N/A</v>
      </c>
      <c r="T28" t="s">
        <v>345</v>
      </c>
      <c r="U28" t="s">
        <v>346</v>
      </c>
      <c r="V28">
        <v>188076</v>
      </c>
    </row>
    <row r="29" spans="2:22">
      <c r="B29">
        <v>308</v>
      </c>
      <c r="C29" t="s">
        <v>348</v>
      </c>
      <c r="D29">
        <v>524</v>
      </c>
      <c r="E29" s="1">
        <v>43758.675405092596</v>
      </c>
      <c r="F29" t="s">
        <v>87</v>
      </c>
      <c r="G29" t="s">
        <v>60</v>
      </c>
      <c r="H29" t="s">
        <v>360</v>
      </c>
      <c r="I29" s="1">
        <v>43758.760416666664</v>
      </c>
      <c r="J29" s="2" t="s">
        <v>361</v>
      </c>
      <c r="K29" s="2" t="e">
        <f>VLOOKUP(J29,Ignition!T:T,1,FALSE)</f>
        <v>#N/A</v>
      </c>
      <c r="L29" t="s">
        <v>319</v>
      </c>
      <c r="M29" s="5" t="s">
        <v>367</v>
      </c>
      <c r="N29" s="1" t="s">
        <v>320</v>
      </c>
      <c r="O29" s="1">
        <v>43758.805555555555</v>
      </c>
      <c r="P29" s="4">
        <f t="shared" si="0"/>
        <v>3.1236111110192724</v>
      </c>
      <c r="Q29" t="b">
        <v>0</v>
      </c>
      <c r="R29" t="s">
        <v>360</v>
      </c>
      <c r="S29" t="e">
        <v>#N/A</v>
      </c>
      <c r="T29" t="s">
        <v>345</v>
      </c>
      <c r="U29" t="s">
        <v>346</v>
      </c>
      <c r="V29">
        <v>188076</v>
      </c>
    </row>
    <row r="30" spans="2:22">
      <c r="B30">
        <v>308</v>
      </c>
      <c r="C30" t="s">
        <v>348</v>
      </c>
      <c r="D30">
        <v>524</v>
      </c>
      <c r="E30" s="1">
        <v>43765.622835648152</v>
      </c>
      <c r="F30" t="s">
        <v>87</v>
      </c>
      <c r="G30" t="s">
        <v>60</v>
      </c>
      <c r="H30" t="s">
        <v>360</v>
      </c>
      <c r="I30" s="1">
        <v>43765.752083333333</v>
      </c>
      <c r="J30" s="2" t="s">
        <v>363</v>
      </c>
      <c r="K30" s="2" t="e">
        <f>VLOOKUP(J30,Ignition!T:T,1,FALSE)</f>
        <v>#N/A</v>
      </c>
      <c r="L30" t="s">
        <v>319</v>
      </c>
      <c r="M30" s="5" t="s">
        <v>364</v>
      </c>
      <c r="N30" s="1" t="s">
        <v>320</v>
      </c>
      <c r="O30" s="1">
        <v>43767.671446759261</v>
      </c>
      <c r="P30" s="4">
        <f t="shared" si="0"/>
        <v>49.166666666627862</v>
      </c>
      <c r="Q30" t="b">
        <v>0</v>
      </c>
      <c r="R30" t="s">
        <v>360</v>
      </c>
      <c r="S30" t="e">
        <v>#N/A</v>
      </c>
      <c r="T30" t="s">
        <v>345</v>
      </c>
      <c r="U30" t="s">
        <v>346</v>
      </c>
      <c r="V30">
        <v>188704</v>
      </c>
    </row>
    <row r="31" spans="2:22">
      <c r="B31">
        <v>308</v>
      </c>
      <c r="C31" t="s">
        <v>348</v>
      </c>
      <c r="D31">
        <v>524</v>
      </c>
      <c r="E31" s="1">
        <v>43765.622881944444</v>
      </c>
      <c r="F31" t="s">
        <v>87</v>
      </c>
      <c r="G31" t="s">
        <v>60</v>
      </c>
      <c r="H31" t="s">
        <v>360</v>
      </c>
      <c r="I31" s="1">
        <v>43765.752083333333</v>
      </c>
      <c r="J31" s="2" t="s">
        <v>363</v>
      </c>
      <c r="K31" s="2" t="e">
        <f>VLOOKUP(J31,Ignition!T:T,1,FALSE)</f>
        <v>#N/A</v>
      </c>
      <c r="L31" t="s">
        <v>319</v>
      </c>
      <c r="M31" s="5" t="s">
        <v>365</v>
      </c>
      <c r="N31" s="1" t="s">
        <v>320</v>
      </c>
      <c r="O31" s="1">
        <v>43767.671481481484</v>
      </c>
      <c r="P31" s="4">
        <f t="shared" si="0"/>
        <v>49.166388888959773</v>
      </c>
      <c r="Q31" t="b">
        <v>0</v>
      </c>
      <c r="R31" t="s">
        <v>360</v>
      </c>
      <c r="S31" t="e">
        <v>#N/A</v>
      </c>
      <c r="T31" t="s">
        <v>345</v>
      </c>
      <c r="U31" t="s">
        <v>346</v>
      </c>
      <c r="V31">
        <v>188704</v>
      </c>
    </row>
    <row r="32" spans="2:22">
      <c r="B32">
        <v>308</v>
      </c>
      <c r="C32" t="s">
        <v>348</v>
      </c>
      <c r="D32">
        <v>524</v>
      </c>
      <c r="E32" s="1">
        <v>43765.622928240744</v>
      </c>
      <c r="F32" t="s">
        <v>87</v>
      </c>
      <c r="G32" t="s">
        <v>60</v>
      </c>
      <c r="H32" t="s">
        <v>360</v>
      </c>
      <c r="I32" s="1">
        <v>43765.752083333333</v>
      </c>
      <c r="J32" s="2" t="s">
        <v>363</v>
      </c>
      <c r="K32" s="2" t="e">
        <f>VLOOKUP(J32,Ignition!T:T,1,FALSE)</f>
        <v>#N/A</v>
      </c>
      <c r="L32" t="s">
        <v>319</v>
      </c>
      <c r="M32" s="5" t="s">
        <v>366</v>
      </c>
      <c r="N32" s="1" t="s">
        <v>320</v>
      </c>
      <c r="O32" s="1">
        <v>43767.6715625</v>
      </c>
      <c r="P32" s="4">
        <f t="shared" si="0"/>
        <v>49.167222222138662</v>
      </c>
      <c r="Q32" t="b">
        <v>0</v>
      </c>
      <c r="R32" t="s">
        <v>360</v>
      </c>
      <c r="S32" t="e">
        <v>#N/A</v>
      </c>
      <c r="T32" t="s">
        <v>345</v>
      </c>
      <c r="U32" t="s">
        <v>346</v>
      </c>
      <c r="V32">
        <v>188704</v>
      </c>
    </row>
    <row r="33" spans="2:22">
      <c r="B33">
        <v>308</v>
      </c>
      <c r="C33" t="s">
        <v>348</v>
      </c>
      <c r="D33">
        <v>524</v>
      </c>
      <c r="E33" s="1">
        <v>43765.625335648147</v>
      </c>
      <c r="F33" t="s">
        <v>87</v>
      </c>
      <c r="G33" t="s">
        <v>60</v>
      </c>
      <c r="H33" t="s">
        <v>360</v>
      </c>
      <c r="I33" s="1">
        <v>43765.752083333333</v>
      </c>
      <c r="J33" s="2" t="s">
        <v>363</v>
      </c>
      <c r="K33" s="2" t="e">
        <f>VLOOKUP(J33,Ignition!T:T,1,FALSE)</f>
        <v>#N/A</v>
      </c>
      <c r="L33" t="s">
        <v>319</v>
      </c>
      <c r="M33" s="5" t="s">
        <v>367</v>
      </c>
      <c r="N33" s="1" t="s">
        <v>320</v>
      </c>
      <c r="O33" s="1">
        <v>43770.53392361111</v>
      </c>
      <c r="P33" s="4">
        <f t="shared" si="0"/>
        <v>117.80611111113103</v>
      </c>
      <c r="Q33" t="b">
        <v>0</v>
      </c>
      <c r="R33" t="s">
        <v>360</v>
      </c>
      <c r="S33" t="e">
        <v>#N/A</v>
      </c>
      <c r="T33" t="s">
        <v>345</v>
      </c>
      <c r="U33" t="s">
        <v>346</v>
      </c>
      <c r="V33">
        <v>188704</v>
      </c>
    </row>
    <row r="34" spans="2:22">
      <c r="B34">
        <v>404</v>
      </c>
      <c r="C34" t="s">
        <v>368</v>
      </c>
      <c r="D34">
        <v>79</v>
      </c>
      <c r="E34" s="1">
        <v>43017.139525462961</v>
      </c>
      <c r="F34" t="s">
        <v>87</v>
      </c>
      <c r="G34" t="s">
        <v>60</v>
      </c>
      <c r="H34" t="s">
        <v>369</v>
      </c>
      <c r="I34" s="1">
        <v>43017.464583333334</v>
      </c>
      <c r="J34" s="2" t="s">
        <v>370</v>
      </c>
      <c r="K34" s="2" t="e">
        <f>VLOOKUP(J34,Ignition!T:T,1,FALSE)</f>
        <v>#N/A</v>
      </c>
      <c r="L34" t="s">
        <v>319</v>
      </c>
      <c r="M34" s="5" t="s">
        <v>371</v>
      </c>
      <c r="N34" s="1" t="s">
        <v>320</v>
      </c>
      <c r="O34" s="1">
        <v>43017.629363425927</v>
      </c>
      <c r="P34" s="4">
        <f t="shared" si="0"/>
        <v>11.75611111120088</v>
      </c>
      <c r="Q34" t="b">
        <v>0</v>
      </c>
      <c r="R34" t="e">
        <v>#N/A</v>
      </c>
      <c r="S34" t="s">
        <v>369</v>
      </c>
      <c r="T34" t="s">
        <v>324</v>
      </c>
      <c r="U34" t="s">
        <v>322</v>
      </c>
      <c r="V34">
        <v>133448</v>
      </c>
    </row>
    <row r="35" spans="2:22">
      <c r="B35">
        <v>404</v>
      </c>
      <c r="C35" t="s">
        <v>368</v>
      </c>
      <c r="D35">
        <v>79</v>
      </c>
      <c r="E35" s="1">
        <v>43017.140185185184</v>
      </c>
      <c r="F35" t="s">
        <v>87</v>
      </c>
      <c r="G35" t="s">
        <v>60</v>
      </c>
      <c r="H35" t="s">
        <v>369</v>
      </c>
      <c r="I35" s="1">
        <v>43017.464583333334</v>
      </c>
      <c r="J35" s="2" t="s">
        <v>370</v>
      </c>
      <c r="K35" s="2" t="e">
        <f>VLOOKUP(J35,Ignition!T:T,1,FALSE)</f>
        <v>#N/A</v>
      </c>
      <c r="L35" t="s">
        <v>319</v>
      </c>
      <c r="M35" s="5" t="s">
        <v>372</v>
      </c>
      <c r="N35" s="1" t="s">
        <v>320</v>
      </c>
      <c r="O35" s="1">
        <v>43018.540810185186</v>
      </c>
      <c r="P35" s="4">
        <f t="shared" si="0"/>
        <v>33.615000000048894</v>
      </c>
      <c r="Q35" t="b">
        <v>0</v>
      </c>
      <c r="R35" t="e">
        <v>#N/A</v>
      </c>
      <c r="S35" t="s">
        <v>369</v>
      </c>
      <c r="T35" t="s">
        <v>324</v>
      </c>
      <c r="U35" t="s">
        <v>322</v>
      </c>
      <c r="V35">
        <v>133448</v>
      </c>
    </row>
    <row r="36" spans="2:22">
      <c r="B36">
        <v>404</v>
      </c>
      <c r="C36" t="s">
        <v>368</v>
      </c>
      <c r="D36">
        <v>79</v>
      </c>
      <c r="E36" s="1">
        <v>43017.140243055554</v>
      </c>
      <c r="F36" t="s">
        <v>87</v>
      </c>
      <c r="G36" t="s">
        <v>60</v>
      </c>
      <c r="H36" t="s">
        <v>369</v>
      </c>
      <c r="I36" s="1">
        <v>43017.464583333334</v>
      </c>
      <c r="J36" s="2" t="s">
        <v>370</v>
      </c>
      <c r="K36" s="2" t="e">
        <f>VLOOKUP(J36,Ignition!T:T,1,FALSE)</f>
        <v>#N/A</v>
      </c>
      <c r="L36" t="s">
        <v>319</v>
      </c>
      <c r="M36" s="5" t="s">
        <v>369</v>
      </c>
      <c r="N36" s="1" t="s">
        <v>320</v>
      </c>
      <c r="O36" s="1">
        <v>43017.549224537041</v>
      </c>
      <c r="P36" s="4">
        <f t="shared" si="0"/>
        <v>9.8155555556877516</v>
      </c>
      <c r="Q36" t="b">
        <v>1</v>
      </c>
      <c r="T36" t="s">
        <v>321</v>
      </c>
      <c r="U36" t="s">
        <v>322</v>
      </c>
      <c r="V36">
        <v>133448</v>
      </c>
    </row>
    <row r="37" spans="2:22">
      <c r="B37">
        <v>404</v>
      </c>
      <c r="C37" t="s">
        <v>368</v>
      </c>
      <c r="D37">
        <v>212</v>
      </c>
      <c r="E37" s="1">
        <v>43415.126562500001</v>
      </c>
      <c r="F37" t="s">
        <v>178</v>
      </c>
      <c r="G37" t="s">
        <v>49</v>
      </c>
      <c r="H37" t="s">
        <v>373</v>
      </c>
      <c r="I37" s="1">
        <v>43417.376388888886</v>
      </c>
      <c r="J37" s="2" t="s">
        <v>374</v>
      </c>
      <c r="K37" s="2" t="e">
        <f>VLOOKUP(J37,Ignition!T:T,1,FALSE)</f>
        <v>#N/A</v>
      </c>
      <c r="L37" t="s">
        <v>319</v>
      </c>
      <c r="M37" s="5" t="s">
        <v>375</v>
      </c>
      <c r="N37" s="1" t="s">
        <v>320</v>
      </c>
      <c r="O37" s="1">
        <v>43417.405497685184</v>
      </c>
      <c r="P37" s="4">
        <f t="shared" si="0"/>
        <v>54.694444444379769</v>
      </c>
      <c r="Q37" t="b">
        <v>0</v>
      </c>
      <c r="R37" t="e">
        <v>#N/A</v>
      </c>
      <c r="S37" t="s">
        <v>373</v>
      </c>
      <c r="T37" t="s">
        <v>324</v>
      </c>
      <c r="U37" t="s">
        <v>322</v>
      </c>
      <c r="V37">
        <v>163446</v>
      </c>
    </row>
    <row r="38" spans="2:22">
      <c r="B38">
        <v>404</v>
      </c>
      <c r="C38" t="s">
        <v>368</v>
      </c>
      <c r="D38">
        <v>212</v>
      </c>
      <c r="E38" s="1">
        <v>43415.126620370371</v>
      </c>
      <c r="F38" t="s">
        <v>178</v>
      </c>
      <c r="G38" t="s">
        <v>49</v>
      </c>
      <c r="H38" t="s">
        <v>373</v>
      </c>
      <c r="I38" s="1">
        <v>43417.376388888886</v>
      </c>
      <c r="J38" s="2" t="s">
        <v>374</v>
      </c>
      <c r="K38" s="2" t="e">
        <f>VLOOKUP(J38,Ignition!T:T,1,FALSE)</f>
        <v>#N/A</v>
      </c>
      <c r="L38" t="s">
        <v>319</v>
      </c>
      <c r="M38" s="5" t="s">
        <v>376</v>
      </c>
      <c r="N38" s="1" t="s">
        <v>320</v>
      </c>
      <c r="O38" s="1">
        <v>43417.412488425929</v>
      </c>
      <c r="P38" s="4">
        <f t="shared" si="0"/>
        <v>54.86083333339775</v>
      </c>
      <c r="Q38" t="b">
        <v>0</v>
      </c>
      <c r="R38" t="e">
        <v>#N/A</v>
      </c>
      <c r="S38" t="s">
        <v>373</v>
      </c>
      <c r="T38" t="s">
        <v>324</v>
      </c>
      <c r="U38" t="s">
        <v>322</v>
      </c>
      <c r="V38">
        <v>163446</v>
      </c>
    </row>
    <row r="39" spans="2:22">
      <c r="B39">
        <v>404</v>
      </c>
      <c r="C39" t="s">
        <v>368</v>
      </c>
      <c r="D39">
        <v>212</v>
      </c>
      <c r="E39" s="1">
        <v>43415.126631944448</v>
      </c>
      <c r="F39" t="s">
        <v>178</v>
      </c>
      <c r="G39" t="s">
        <v>49</v>
      </c>
      <c r="H39" t="s">
        <v>373</v>
      </c>
      <c r="I39" s="1">
        <v>43417.376388888886</v>
      </c>
      <c r="J39" s="2" t="s">
        <v>374</v>
      </c>
      <c r="K39" s="2" t="e">
        <f>VLOOKUP(J39,Ignition!T:T,1,FALSE)</f>
        <v>#N/A</v>
      </c>
      <c r="L39" t="s">
        <v>319</v>
      </c>
      <c r="M39" s="5" t="s">
        <v>377</v>
      </c>
      <c r="N39" s="1" t="s">
        <v>320</v>
      </c>
      <c r="O39" s="1">
        <v>43417.381284722222</v>
      </c>
      <c r="P39" s="4">
        <f t="shared" si="0"/>
        <v>54.111666666576639</v>
      </c>
      <c r="Q39" t="b">
        <v>0</v>
      </c>
      <c r="R39" t="e">
        <v>#N/A</v>
      </c>
      <c r="S39" t="s">
        <v>373</v>
      </c>
      <c r="T39" t="s">
        <v>324</v>
      </c>
      <c r="U39" t="s">
        <v>322</v>
      </c>
      <c r="V39">
        <v>163446</v>
      </c>
    </row>
    <row r="40" spans="2:22">
      <c r="B40">
        <v>404</v>
      </c>
      <c r="C40" t="s">
        <v>368</v>
      </c>
      <c r="D40">
        <v>212</v>
      </c>
      <c r="E40" s="1">
        <v>43415.126793981479</v>
      </c>
      <c r="F40" t="s">
        <v>178</v>
      </c>
      <c r="G40" t="s">
        <v>49</v>
      </c>
      <c r="H40" t="s">
        <v>373</v>
      </c>
      <c r="I40" s="1">
        <v>43417.376388888886</v>
      </c>
      <c r="J40" s="2" t="s">
        <v>374</v>
      </c>
      <c r="K40" s="2" t="e">
        <f>VLOOKUP(J40,Ignition!T:T,1,FALSE)</f>
        <v>#N/A</v>
      </c>
      <c r="L40" t="s">
        <v>319</v>
      </c>
      <c r="M40" s="5" t="s">
        <v>378</v>
      </c>
      <c r="N40" s="1" t="s">
        <v>320</v>
      </c>
      <c r="O40" s="1">
        <v>43417.415798611109</v>
      </c>
      <c r="P40" s="4">
        <f t="shared" si="0"/>
        <v>54.936111111135688</v>
      </c>
      <c r="Q40" t="b">
        <v>0</v>
      </c>
      <c r="R40" t="e">
        <v>#N/A</v>
      </c>
      <c r="S40" t="s">
        <v>373</v>
      </c>
      <c r="T40" t="s">
        <v>324</v>
      </c>
      <c r="U40" t="s">
        <v>322</v>
      </c>
      <c r="V40">
        <v>163446</v>
      </c>
    </row>
    <row r="41" spans="2:22">
      <c r="B41">
        <v>404</v>
      </c>
      <c r="C41" t="s">
        <v>368</v>
      </c>
      <c r="D41">
        <v>212</v>
      </c>
      <c r="E41" s="1">
        <v>43415.126828703702</v>
      </c>
      <c r="F41" t="s">
        <v>178</v>
      </c>
      <c r="G41" t="s">
        <v>49</v>
      </c>
      <c r="H41" t="s">
        <v>373</v>
      </c>
      <c r="I41" s="1">
        <v>43417.376388888886</v>
      </c>
      <c r="J41" s="2" t="s">
        <v>374</v>
      </c>
      <c r="K41" s="2" t="e">
        <f>VLOOKUP(J41,Ignition!T:T,1,FALSE)</f>
        <v>#N/A</v>
      </c>
      <c r="L41" t="s">
        <v>319</v>
      </c>
      <c r="M41" s="5" t="s">
        <v>373</v>
      </c>
      <c r="N41" s="1" t="s">
        <v>320</v>
      </c>
      <c r="O41" s="1">
        <v>43417.382974537039</v>
      </c>
      <c r="P41" s="4">
        <f t="shared" si="0"/>
        <v>54.147500000079162</v>
      </c>
      <c r="Q41" t="b">
        <v>1</v>
      </c>
      <c r="T41" t="s">
        <v>321</v>
      </c>
      <c r="U41" t="s">
        <v>322</v>
      </c>
      <c r="V41">
        <v>163446</v>
      </c>
    </row>
    <row r="42" spans="2:22">
      <c r="B42">
        <v>404</v>
      </c>
      <c r="C42" t="s">
        <v>368</v>
      </c>
      <c r="D42">
        <v>212</v>
      </c>
      <c r="E42" s="1">
        <v>43415.126863425925</v>
      </c>
      <c r="F42" t="s">
        <v>178</v>
      </c>
      <c r="G42" t="s">
        <v>49</v>
      </c>
      <c r="H42" t="s">
        <v>373</v>
      </c>
      <c r="I42" s="1">
        <v>43417.376388888886</v>
      </c>
      <c r="J42" s="2" t="s">
        <v>374</v>
      </c>
      <c r="K42" s="2" t="e">
        <f>VLOOKUP(J42,Ignition!T:T,1,FALSE)</f>
        <v>#N/A</v>
      </c>
      <c r="L42" t="s">
        <v>319</v>
      </c>
      <c r="M42" s="5" t="s">
        <v>379</v>
      </c>
      <c r="N42" s="1" t="s">
        <v>320</v>
      </c>
      <c r="O42" s="1">
        <v>43417.411180555559</v>
      </c>
      <c r="P42" s="4">
        <f t="shared" si="0"/>
        <v>54.823611111205537</v>
      </c>
      <c r="Q42" t="b">
        <v>0</v>
      </c>
      <c r="R42" t="e">
        <v>#N/A</v>
      </c>
      <c r="S42" t="s">
        <v>373</v>
      </c>
      <c r="T42" t="s">
        <v>324</v>
      </c>
      <c r="U42" t="s">
        <v>322</v>
      </c>
      <c r="V42">
        <v>163446</v>
      </c>
    </row>
    <row r="43" spans="2:22">
      <c r="B43">
        <v>404</v>
      </c>
      <c r="C43" t="s">
        <v>368</v>
      </c>
      <c r="D43">
        <v>212</v>
      </c>
      <c r="E43" s="1">
        <v>43415.126898148148</v>
      </c>
      <c r="F43" t="s">
        <v>178</v>
      </c>
      <c r="G43" t="s">
        <v>49</v>
      </c>
      <c r="H43" t="s">
        <v>373</v>
      </c>
      <c r="I43" s="1">
        <v>43417.376388888886</v>
      </c>
      <c r="J43" s="2" t="s">
        <v>374</v>
      </c>
      <c r="K43" s="2" t="e">
        <f>VLOOKUP(J43,Ignition!T:T,1,FALSE)</f>
        <v>#N/A</v>
      </c>
      <c r="L43" t="s">
        <v>319</v>
      </c>
      <c r="M43" s="5" t="s">
        <v>380</v>
      </c>
      <c r="N43" s="1" t="s">
        <v>320</v>
      </c>
      <c r="O43" s="1">
        <v>43417.416990740741</v>
      </c>
      <c r="P43" s="4">
        <f t="shared" si="0"/>
        <v>54.962222222238779</v>
      </c>
      <c r="Q43" t="b">
        <v>0</v>
      </c>
      <c r="R43" t="e">
        <v>#N/A</v>
      </c>
      <c r="S43" t="s">
        <v>373</v>
      </c>
      <c r="T43" t="s">
        <v>324</v>
      </c>
      <c r="U43" t="s">
        <v>322</v>
      </c>
      <c r="V43">
        <v>163446</v>
      </c>
    </row>
    <row r="44" spans="2:22">
      <c r="B44">
        <v>404</v>
      </c>
      <c r="C44" t="s">
        <v>368</v>
      </c>
      <c r="D44">
        <v>212</v>
      </c>
      <c r="E44" s="1">
        <v>43415.420416666668</v>
      </c>
      <c r="F44" t="s">
        <v>178</v>
      </c>
      <c r="G44" t="s">
        <v>49</v>
      </c>
      <c r="H44" t="s">
        <v>373</v>
      </c>
      <c r="I44" s="1">
        <v>43417.376388888886</v>
      </c>
      <c r="J44" s="2" t="s">
        <v>374</v>
      </c>
      <c r="K44" s="2" t="e">
        <f>VLOOKUP(J44,Ignition!T:T,1,FALSE)</f>
        <v>#N/A</v>
      </c>
      <c r="L44" t="s">
        <v>319</v>
      </c>
      <c r="M44" s="5" t="s">
        <v>381</v>
      </c>
      <c r="N44" s="1" t="s">
        <v>320</v>
      </c>
      <c r="O44" s="1">
        <v>43417.381828703707</v>
      </c>
      <c r="P44" s="4">
        <f t="shared" si="0"/>
        <v>47.073888888931833</v>
      </c>
      <c r="Q44" t="b">
        <v>0</v>
      </c>
      <c r="R44" t="e">
        <v>#N/A</v>
      </c>
      <c r="S44" t="s">
        <v>373</v>
      </c>
      <c r="T44" t="s">
        <v>324</v>
      </c>
      <c r="U44" t="s">
        <v>322</v>
      </c>
      <c r="V44">
        <v>163446</v>
      </c>
    </row>
    <row r="45" spans="2:22">
      <c r="B45">
        <v>404</v>
      </c>
      <c r="C45" t="s">
        <v>368</v>
      </c>
      <c r="D45">
        <v>212</v>
      </c>
      <c r="E45" s="1">
        <v>43415.456666666665</v>
      </c>
      <c r="F45" t="s">
        <v>178</v>
      </c>
      <c r="G45" t="s">
        <v>49</v>
      </c>
      <c r="H45" t="s">
        <v>373</v>
      </c>
      <c r="I45" s="1">
        <v>43417.376388888886</v>
      </c>
      <c r="J45" s="2" t="s">
        <v>374</v>
      </c>
      <c r="K45" s="2" t="e">
        <f>VLOOKUP(J45,Ignition!T:T,1,FALSE)</f>
        <v>#N/A</v>
      </c>
      <c r="L45" t="s">
        <v>319</v>
      </c>
      <c r="M45" s="5" t="s">
        <v>382</v>
      </c>
      <c r="N45" s="1" t="s">
        <v>320</v>
      </c>
      <c r="O45" s="1">
        <v>43417.413703703707</v>
      </c>
      <c r="P45" s="4">
        <f t="shared" si="0"/>
        <v>46.968888889008667</v>
      </c>
      <c r="Q45" t="b">
        <v>0</v>
      </c>
      <c r="R45" t="e">
        <v>#N/A</v>
      </c>
      <c r="S45" t="s">
        <v>373</v>
      </c>
      <c r="T45" t="s">
        <v>324</v>
      </c>
      <c r="U45" t="s">
        <v>322</v>
      </c>
      <c r="V45">
        <v>163446</v>
      </c>
    </row>
    <row r="46" spans="2:22">
      <c r="B46">
        <v>404</v>
      </c>
      <c r="C46" t="s">
        <v>368</v>
      </c>
      <c r="D46">
        <v>212</v>
      </c>
      <c r="E46" s="1">
        <v>43415.457592592589</v>
      </c>
      <c r="F46" t="s">
        <v>178</v>
      </c>
      <c r="G46" t="s">
        <v>49</v>
      </c>
      <c r="H46" t="s">
        <v>373</v>
      </c>
      <c r="I46" s="1">
        <v>43417.376388888886</v>
      </c>
      <c r="J46" s="2" t="s">
        <v>374</v>
      </c>
      <c r="K46" s="2" t="e">
        <f>VLOOKUP(J46,Ignition!T:T,1,FALSE)</f>
        <v>#N/A</v>
      </c>
      <c r="L46" t="s">
        <v>319</v>
      </c>
      <c r="M46" s="5" t="s">
        <v>383</v>
      </c>
      <c r="N46" s="1" t="s">
        <v>320</v>
      </c>
      <c r="O46" s="1">
        <v>43417.414768518516</v>
      </c>
      <c r="P46" s="4">
        <f t="shared" si="0"/>
        <v>46.972222222248092</v>
      </c>
      <c r="Q46" t="b">
        <v>0</v>
      </c>
      <c r="R46" t="e">
        <v>#N/A</v>
      </c>
      <c r="S46" t="s">
        <v>373</v>
      </c>
      <c r="T46" t="s">
        <v>324</v>
      </c>
      <c r="U46" t="s">
        <v>322</v>
      </c>
      <c r="V46">
        <v>163446</v>
      </c>
    </row>
    <row r="47" spans="2:22">
      <c r="B47">
        <v>404</v>
      </c>
      <c r="C47" t="s">
        <v>368</v>
      </c>
      <c r="D47">
        <v>220</v>
      </c>
      <c r="E47" s="1">
        <v>43077.945405092592</v>
      </c>
      <c r="F47" t="s">
        <v>178</v>
      </c>
      <c r="G47" t="s">
        <v>60</v>
      </c>
      <c r="H47" t="s">
        <v>384</v>
      </c>
      <c r="I47" s="1">
        <v>43079.352777777778</v>
      </c>
      <c r="J47" s="2" t="s">
        <v>385</v>
      </c>
      <c r="K47" s="2" t="e">
        <f>VLOOKUP(J47,Ignition!T:T,1,FALSE)</f>
        <v>#N/A</v>
      </c>
      <c r="L47" t="s">
        <v>319</v>
      </c>
      <c r="M47" s="5" t="s">
        <v>384</v>
      </c>
      <c r="N47" s="1" t="s">
        <v>320</v>
      </c>
      <c r="O47" s="1">
        <v>43079.356805555559</v>
      </c>
      <c r="P47" s="4">
        <f t="shared" si="0"/>
        <v>33.873611111193895</v>
      </c>
      <c r="Q47" t="b">
        <v>1</v>
      </c>
      <c r="T47" t="s">
        <v>321</v>
      </c>
      <c r="U47" t="s">
        <v>322</v>
      </c>
      <c r="V47">
        <v>137773</v>
      </c>
    </row>
    <row r="48" spans="2:22">
      <c r="B48">
        <v>404</v>
      </c>
      <c r="C48" t="s">
        <v>368</v>
      </c>
      <c r="D48">
        <v>220</v>
      </c>
      <c r="E48" s="1">
        <v>43077.96707175926</v>
      </c>
      <c r="F48" t="s">
        <v>178</v>
      </c>
      <c r="G48" t="s">
        <v>60</v>
      </c>
      <c r="H48" t="s">
        <v>384</v>
      </c>
      <c r="I48" s="1">
        <v>43079.352777777778</v>
      </c>
      <c r="J48" s="2" t="s">
        <v>385</v>
      </c>
      <c r="K48" s="2" t="e">
        <f>VLOOKUP(J48,Ignition!T:T,1,FALSE)</f>
        <v>#N/A</v>
      </c>
      <c r="L48" t="s">
        <v>319</v>
      </c>
      <c r="M48" s="5" t="s">
        <v>386</v>
      </c>
      <c r="N48" s="1" t="s">
        <v>320</v>
      </c>
      <c r="O48" s="1">
        <v>43079.356388888889</v>
      </c>
      <c r="P48" s="4">
        <f t="shared" si="0"/>
        <v>33.343611111107748</v>
      </c>
      <c r="Q48" t="b">
        <v>0</v>
      </c>
      <c r="R48" t="e">
        <v>#N/A</v>
      </c>
      <c r="S48" t="s">
        <v>384</v>
      </c>
      <c r="T48" t="s">
        <v>324</v>
      </c>
      <c r="U48" t="s">
        <v>322</v>
      </c>
      <c r="V48">
        <v>137773</v>
      </c>
    </row>
    <row r="49" spans="2:22">
      <c r="B49">
        <v>404</v>
      </c>
      <c r="C49" t="s">
        <v>368</v>
      </c>
      <c r="D49">
        <v>220</v>
      </c>
      <c r="E49" s="1">
        <v>43077.968807870369</v>
      </c>
      <c r="F49" t="s">
        <v>178</v>
      </c>
      <c r="G49" t="s">
        <v>60</v>
      </c>
      <c r="H49" t="s">
        <v>384</v>
      </c>
      <c r="I49" s="1">
        <v>43079.352777777778</v>
      </c>
      <c r="J49" s="2" t="s">
        <v>385</v>
      </c>
      <c r="K49" s="2" t="e">
        <f>VLOOKUP(J49,Ignition!T:T,1,FALSE)</f>
        <v>#N/A</v>
      </c>
      <c r="L49" t="s">
        <v>319</v>
      </c>
      <c r="M49" s="5" t="s">
        <v>387</v>
      </c>
      <c r="N49" s="1" t="s">
        <v>320</v>
      </c>
      <c r="O49" s="1">
        <v>43079.357662037037</v>
      </c>
      <c r="P49" s="4">
        <f t="shared" si="0"/>
        <v>33.332500000018626</v>
      </c>
      <c r="Q49" t="b">
        <v>0</v>
      </c>
      <c r="R49" t="e">
        <v>#N/A</v>
      </c>
      <c r="S49" t="s">
        <v>384</v>
      </c>
      <c r="T49" t="s">
        <v>324</v>
      </c>
      <c r="U49" t="s">
        <v>322</v>
      </c>
      <c r="V49">
        <v>137773</v>
      </c>
    </row>
    <row r="50" spans="2:22">
      <c r="B50">
        <v>404</v>
      </c>
      <c r="C50" t="s">
        <v>368</v>
      </c>
      <c r="D50">
        <v>230</v>
      </c>
      <c r="E50" s="1">
        <v>43073.182696759257</v>
      </c>
      <c r="F50" t="s">
        <v>178</v>
      </c>
      <c r="G50" t="s">
        <v>49</v>
      </c>
      <c r="H50" t="s">
        <v>388</v>
      </c>
      <c r="I50" s="1">
        <v>43076.579861111109</v>
      </c>
      <c r="J50" s="2" t="s">
        <v>389</v>
      </c>
      <c r="K50" s="2" t="e">
        <f>VLOOKUP(J50,Ignition!T:T,1,FALSE)</f>
        <v>#N/A</v>
      </c>
      <c r="L50" t="s">
        <v>319</v>
      </c>
      <c r="M50" s="5" t="s">
        <v>390</v>
      </c>
      <c r="N50" s="1" t="s">
        <v>320</v>
      </c>
      <c r="O50" s="1">
        <v>43087.372893518521</v>
      </c>
      <c r="P50" s="4">
        <f t="shared" si="0"/>
        <v>340.56472222233424</v>
      </c>
      <c r="Q50" t="b">
        <v>0</v>
      </c>
      <c r="R50" t="e">
        <v>#N/A</v>
      </c>
      <c r="S50" t="e">
        <v>#N/A</v>
      </c>
      <c r="T50" t="s">
        <v>329</v>
      </c>
      <c r="U50" t="s">
        <v>330</v>
      </c>
      <c r="V50">
        <v>137629</v>
      </c>
    </row>
    <row r="51" spans="2:22">
      <c r="B51">
        <v>404</v>
      </c>
      <c r="C51" t="s">
        <v>368</v>
      </c>
      <c r="D51">
        <v>237</v>
      </c>
      <c r="E51" s="1">
        <v>43287.212002314816</v>
      </c>
      <c r="F51" t="s">
        <v>178</v>
      </c>
      <c r="G51" t="s">
        <v>49</v>
      </c>
      <c r="H51" t="s">
        <v>351</v>
      </c>
      <c r="I51" s="1">
        <v>43287.800694444442</v>
      </c>
      <c r="J51" s="2" t="s">
        <v>391</v>
      </c>
      <c r="K51" s="2" t="e">
        <f>VLOOKUP(J51,Ignition!T:T,1,FALSE)</f>
        <v>#N/A</v>
      </c>
      <c r="L51" t="s">
        <v>319</v>
      </c>
      <c r="M51" s="5" t="s">
        <v>351</v>
      </c>
      <c r="N51" s="1" t="s">
        <v>320</v>
      </c>
      <c r="O51" s="1">
        <v>43288.34983796296</v>
      </c>
      <c r="P51" s="4">
        <f t="shared" si="0"/>
        <v>27.308055555447936</v>
      </c>
      <c r="Q51" t="b">
        <v>1</v>
      </c>
      <c r="T51" t="s">
        <v>321</v>
      </c>
      <c r="U51" t="s">
        <v>322</v>
      </c>
      <c r="V51">
        <v>153817</v>
      </c>
    </row>
    <row r="52" spans="2:22">
      <c r="B52">
        <v>404</v>
      </c>
      <c r="C52" t="s">
        <v>368</v>
      </c>
      <c r="D52">
        <v>357</v>
      </c>
      <c r="E52" s="1">
        <v>43388.091041666667</v>
      </c>
      <c r="F52" t="s">
        <v>178</v>
      </c>
      <c r="G52" t="s">
        <v>49</v>
      </c>
      <c r="H52" t="s">
        <v>392</v>
      </c>
      <c r="I52" s="1">
        <v>43388.484722222223</v>
      </c>
      <c r="J52" s="2" t="s">
        <v>393</v>
      </c>
      <c r="K52" s="2" t="e">
        <f>VLOOKUP(J52,Ignition!T:T,1,FALSE)</f>
        <v>#N/A</v>
      </c>
      <c r="L52" t="s">
        <v>319</v>
      </c>
      <c r="M52" s="5" t="s">
        <v>394</v>
      </c>
      <c r="N52" s="1" t="s">
        <v>320</v>
      </c>
      <c r="O52" s="1">
        <v>43388.663634259261</v>
      </c>
      <c r="P52" s="4">
        <f t="shared" si="0"/>
        <v>13.742222222266719</v>
      </c>
      <c r="Q52" t="b">
        <v>0</v>
      </c>
      <c r="R52" t="e">
        <v>#N/A</v>
      </c>
      <c r="S52" t="e">
        <v>#N/A</v>
      </c>
      <c r="T52" t="s">
        <v>329</v>
      </c>
      <c r="U52" t="s">
        <v>330</v>
      </c>
      <c r="V52">
        <v>161499</v>
      </c>
    </row>
    <row r="53" spans="2:22">
      <c r="B53">
        <v>404</v>
      </c>
      <c r="C53" t="s">
        <v>368</v>
      </c>
      <c r="D53">
        <v>441</v>
      </c>
      <c r="E53" s="1">
        <v>43022.260081018518</v>
      </c>
      <c r="F53" t="s">
        <v>87</v>
      </c>
      <c r="G53" t="s">
        <v>60</v>
      </c>
      <c r="H53" t="s">
        <v>395</v>
      </c>
      <c r="I53" s="1">
        <v>43022.415277777778</v>
      </c>
      <c r="J53" s="2" t="s">
        <v>396</v>
      </c>
      <c r="K53" s="2" t="e">
        <f>VLOOKUP(J53,Ignition!T:T,1,FALSE)</f>
        <v>#N/A</v>
      </c>
      <c r="L53" t="s">
        <v>319</v>
      </c>
      <c r="M53" s="5" t="s">
        <v>395</v>
      </c>
      <c r="N53" s="1" t="s">
        <v>320</v>
      </c>
      <c r="O53" s="1">
        <v>43022.493761574071</v>
      </c>
      <c r="P53" s="4">
        <f t="shared" si="0"/>
        <v>5.6083333332790062</v>
      </c>
      <c r="Q53" t="b">
        <v>1</v>
      </c>
      <c r="T53" t="s">
        <v>321</v>
      </c>
      <c r="U53" t="s">
        <v>322</v>
      </c>
      <c r="V53">
        <v>133915</v>
      </c>
    </row>
    <row r="54" spans="2:22">
      <c r="B54">
        <v>404</v>
      </c>
      <c r="C54" t="s">
        <v>368</v>
      </c>
      <c r="D54">
        <v>441</v>
      </c>
      <c r="E54" s="1">
        <v>43022.260844907411</v>
      </c>
      <c r="F54" t="s">
        <v>87</v>
      </c>
      <c r="G54" t="s">
        <v>60</v>
      </c>
      <c r="H54" t="s">
        <v>395</v>
      </c>
      <c r="I54" s="1">
        <v>43022.415277777778</v>
      </c>
      <c r="J54" s="2" t="s">
        <v>396</v>
      </c>
      <c r="K54" s="2" t="e">
        <f>VLOOKUP(J54,Ignition!T:T,1,FALSE)</f>
        <v>#N/A</v>
      </c>
      <c r="L54" t="s">
        <v>319</v>
      </c>
      <c r="M54" s="5" t="s">
        <v>397</v>
      </c>
      <c r="N54" s="1" t="s">
        <v>320</v>
      </c>
      <c r="O54" s="1">
        <v>43022.491180555553</v>
      </c>
      <c r="P54" s="4">
        <f t="shared" si="0"/>
        <v>5.5280555554199964</v>
      </c>
      <c r="Q54" t="b">
        <v>0</v>
      </c>
      <c r="R54" t="e">
        <v>#N/A</v>
      </c>
      <c r="S54" t="s">
        <v>395</v>
      </c>
      <c r="T54" t="s">
        <v>324</v>
      </c>
      <c r="U54" t="s">
        <v>322</v>
      </c>
      <c r="V54">
        <v>133915</v>
      </c>
    </row>
    <row r="55" spans="2:22">
      <c r="B55">
        <v>404</v>
      </c>
      <c r="C55" t="s">
        <v>368</v>
      </c>
      <c r="D55">
        <v>445</v>
      </c>
      <c r="E55" s="1">
        <v>43287.21</v>
      </c>
      <c r="F55" t="s">
        <v>178</v>
      </c>
      <c r="G55" t="s">
        <v>49</v>
      </c>
      <c r="H55" t="s">
        <v>359</v>
      </c>
      <c r="I55" s="1">
        <v>43287.897916666669</v>
      </c>
      <c r="J55" s="2" t="s">
        <v>398</v>
      </c>
      <c r="K55" s="2" t="e">
        <f>VLOOKUP(J55,Ignition!T:T,1,FALSE)</f>
        <v>#N/A</v>
      </c>
      <c r="L55" t="s">
        <v>319</v>
      </c>
      <c r="M55" s="5" t="s">
        <v>359</v>
      </c>
      <c r="N55" s="1" t="s">
        <v>320</v>
      </c>
      <c r="O55" s="1">
        <v>43288.051099537035</v>
      </c>
      <c r="P55" s="4">
        <f t="shared" si="0"/>
        <v>20.186388888861984</v>
      </c>
      <c r="Q55" t="b">
        <v>1</v>
      </c>
      <c r="T55" t="s">
        <v>321</v>
      </c>
      <c r="U55" t="s">
        <v>322</v>
      </c>
      <c r="V55">
        <v>153832</v>
      </c>
    </row>
    <row r="56" spans="2:22">
      <c r="B56">
        <v>404</v>
      </c>
      <c r="C56" t="s">
        <v>368</v>
      </c>
      <c r="D56">
        <v>445</v>
      </c>
      <c r="E56" s="1">
        <v>43288.051111111112</v>
      </c>
      <c r="F56" t="s">
        <v>87</v>
      </c>
      <c r="G56" t="s">
        <v>49</v>
      </c>
      <c r="H56" t="s">
        <v>359</v>
      </c>
      <c r="I56" s="1">
        <v>43288.1</v>
      </c>
      <c r="J56" s="2" t="s">
        <v>398</v>
      </c>
      <c r="K56" s="2" t="e">
        <f>VLOOKUP(J56,Ignition!T:T,1,FALSE)</f>
        <v>#N/A</v>
      </c>
      <c r="L56" t="s">
        <v>319</v>
      </c>
      <c r="M56" s="5" t="s">
        <v>359</v>
      </c>
      <c r="N56" s="1" t="s">
        <v>320</v>
      </c>
      <c r="O56" s="1">
        <v>43288.105462962965</v>
      </c>
      <c r="P56" s="4">
        <f t="shared" si="0"/>
        <v>1.3044444444822147</v>
      </c>
      <c r="Q56" t="b">
        <v>1</v>
      </c>
      <c r="T56" t="s">
        <v>321</v>
      </c>
      <c r="U56" t="s">
        <v>322</v>
      </c>
      <c r="V56">
        <v>153832</v>
      </c>
    </row>
    <row r="57" spans="2:22">
      <c r="B57">
        <v>404</v>
      </c>
      <c r="C57" t="s">
        <v>368</v>
      </c>
      <c r="D57">
        <v>448</v>
      </c>
      <c r="E57" s="1">
        <v>43073.161712962959</v>
      </c>
      <c r="F57" t="s">
        <v>178</v>
      </c>
      <c r="G57" t="s">
        <v>60</v>
      </c>
      <c r="H57" t="s">
        <v>399</v>
      </c>
      <c r="I57" s="1">
        <v>43076.431250000001</v>
      </c>
      <c r="J57" s="2" t="s">
        <v>400</v>
      </c>
      <c r="K57" s="2" t="e">
        <f>VLOOKUP(J57,Ignition!T:T,1,FALSE)</f>
        <v>#N/A</v>
      </c>
      <c r="L57" t="s">
        <v>319</v>
      </c>
      <c r="M57" s="5" t="s">
        <v>401</v>
      </c>
      <c r="N57" s="1" t="s">
        <v>320</v>
      </c>
      <c r="O57" s="1">
        <v>43076.441620370373</v>
      </c>
      <c r="P57" s="4">
        <f t="shared" si="0"/>
        <v>78.717777777928859</v>
      </c>
      <c r="Q57" t="b">
        <v>0</v>
      </c>
      <c r="R57" t="e">
        <v>#N/A</v>
      </c>
      <c r="S57" t="s">
        <v>399</v>
      </c>
      <c r="T57" t="s">
        <v>324</v>
      </c>
      <c r="U57" t="s">
        <v>322</v>
      </c>
      <c r="V57">
        <v>137550</v>
      </c>
    </row>
    <row r="58" spans="2:22">
      <c r="B58">
        <v>404</v>
      </c>
      <c r="C58" t="s">
        <v>368</v>
      </c>
      <c r="D58">
        <v>448</v>
      </c>
      <c r="E58" s="1">
        <v>43073.161863425928</v>
      </c>
      <c r="F58" t="s">
        <v>178</v>
      </c>
      <c r="G58" t="s">
        <v>60</v>
      </c>
      <c r="H58" t="s">
        <v>399</v>
      </c>
      <c r="I58" s="1">
        <v>43076.431250000001</v>
      </c>
      <c r="J58" s="2" t="s">
        <v>400</v>
      </c>
      <c r="K58" s="2" t="e">
        <f>VLOOKUP(J58,Ignition!T:T,1,FALSE)</f>
        <v>#N/A</v>
      </c>
      <c r="L58" t="s">
        <v>319</v>
      </c>
      <c r="M58" s="5" t="s">
        <v>402</v>
      </c>
      <c r="N58" s="1" t="s">
        <v>320</v>
      </c>
      <c r="O58" s="1">
        <v>43076.446342592593</v>
      </c>
      <c r="P58" s="4">
        <f t="shared" si="0"/>
        <v>78.827499999955762</v>
      </c>
      <c r="Q58" t="b">
        <v>0</v>
      </c>
      <c r="R58" t="e">
        <v>#N/A</v>
      </c>
      <c r="S58" t="s">
        <v>399</v>
      </c>
      <c r="T58" t="s">
        <v>324</v>
      </c>
      <c r="U58" t="s">
        <v>322</v>
      </c>
      <c r="V58">
        <v>137550</v>
      </c>
    </row>
    <row r="59" spans="2:22">
      <c r="B59">
        <v>404</v>
      </c>
      <c r="C59" t="s">
        <v>368</v>
      </c>
      <c r="D59">
        <v>448</v>
      </c>
      <c r="E59" s="1">
        <v>43073.161909722221</v>
      </c>
      <c r="F59" t="s">
        <v>178</v>
      </c>
      <c r="G59" t="s">
        <v>60</v>
      </c>
      <c r="H59" t="s">
        <v>399</v>
      </c>
      <c r="I59" s="1">
        <v>43076.431250000001</v>
      </c>
      <c r="J59" s="2" t="s">
        <v>400</v>
      </c>
      <c r="K59" s="2" t="e">
        <f>VLOOKUP(J59,Ignition!T:T,1,FALSE)</f>
        <v>#N/A</v>
      </c>
      <c r="L59" t="s">
        <v>319</v>
      </c>
      <c r="M59" s="5" t="s">
        <v>403</v>
      </c>
      <c r="N59" s="1" t="s">
        <v>320</v>
      </c>
      <c r="O59" s="1">
        <v>43076.444965277777</v>
      </c>
      <c r="P59" s="4">
        <f t="shared" si="0"/>
        <v>78.793333333334886</v>
      </c>
      <c r="Q59" t="b">
        <v>0</v>
      </c>
      <c r="R59" t="e">
        <v>#N/A</v>
      </c>
      <c r="S59" t="s">
        <v>399</v>
      </c>
      <c r="T59" t="s">
        <v>324</v>
      </c>
      <c r="U59" t="s">
        <v>322</v>
      </c>
      <c r="V59">
        <v>137550</v>
      </c>
    </row>
    <row r="60" spans="2:22">
      <c r="B60">
        <v>404</v>
      </c>
      <c r="C60" t="s">
        <v>368</v>
      </c>
      <c r="D60">
        <v>448</v>
      </c>
      <c r="E60" s="1">
        <v>43073.162037037036</v>
      </c>
      <c r="F60" t="s">
        <v>178</v>
      </c>
      <c r="G60" t="s">
        <v>60</v>
      </c>
      <c r="H60" t="s">
        <v>399</v>
      </c>
      <c r="I60" s="1">
        <v>43076.431250000001</v>
      </c>
      <c r="J60" s="2" t="s">
        <v>400</v>
      </c>
      <c r="K60" s="2" t="e">
        <f>VLOOKUP(J60,Ignition!T:T,1,FALSE)</f>
        <v>#N/A</v>
      </c>
      <c r="L60" t="s">
        <v>319</v>
      </c>
      <c r="M60" s="5" t="s">
        <v>399</v>
      </c>
      <c r="N60" s="1" t="s">
        <v>320</v>
      </c>
      <c r="O60" s="1">
        <v>43076.447453703702</v>
      </c>
      <c r="P60" s="4">
        <f t="shared" si="0"/>
        <v>78.849999999976717</v>
      </c>
      <c r="Q60" t="b">
        <v>1</v>
      </c>
      <c r="T60" t="s">
        <v>321</v>
      </c>
      <c r="U60" t="s">
        <v>322</v>
      </c>
      <c r="V60">
        <v>137550</v>
      </c>
    </row>
    <row r="61" spans="2:22">
      <c r="B61">
        <v>404</v>
      </c>
      <c r="C61" t="s">
        <v>368</v>
      </c>
      <c r="D61">
        <v>448</v>
      </c>
      <c r="E61" s="1">
        <v>43073.163159722222</v>
      </c>
      <c r="F61" t="s">
        <v>178</v>
      </c>
      <c r="G61" t="s">
        <v>60</v>
      </c>
      <c r="H61" t="s">
        <v>399</v>
      </c>
      <c r="I61" s="1">
        <v>43076.431250000001</v>
      </c>
      <c r="J61" s="2" t="s">
        <v>400</v>
      </c>
      <c r="K61" s="2" t="e">
        <f>VLOOKUP(J61,Ignition!T:T,1,FALSE)</f>
        <v>#N/A</v>
      </c>
      <c r="L61" t="s">
        <v>319</v>
      </c>
      <c r="M61" s="5" t="s">
        <v>404</v>
      </c>
      <c r="N61" s="1" t="s">
        <v>320</v>
      </c>
      <c r="O61" s="1">
        <v>43076.471203703702</v>
      </c>
      <c r="P61" s="4">
        <f t="shared" si="0"/>
        <v>79.393055555527098</v>
      </c>
      <c r="Q61" t="b">
        <v>0</v>
      </c>
      <c r="R61" t="e">
        <v>#N/A</v>
      </c>
      <c r="S61" t="s">
        <v>399</v>
      </c>
      <c r="T61" t="s">
        <v>324</v>
      </c>
      <c r="U61" t="s">
        <v>322</v>
      </c>
      <c r="V61">
        <v>137550</v>
      </c>
    </row>
    <row r="62" spans="2:22">
      <c r="B62">
        <v>404</v>
      </c>
      <c r="C62" t="s">
        <v>368</v>
      </c>
      <c r="D62">
        <v>448</v>
      </c>
      <c r="E62" s="1">
        <v>43073.166041666664</v>
      </c>
      <c r="F62" t="s">
        <v>178</v>
      </c>
      <c r="G62" t="s">
        <v>60</v>
      </c>
      <c r="H62" t="s">
        <v>399</v>
      </c>
      <c r="I62" s="1">
        <v>43076.431250000001</v>
      </c>
      <c r="J62" s="2" t="s">
        <v>400</v>
      </c>
      <c r="K62" s="2" t="e">
        <f>VLOOKUP(J62,Ignition!T:T,1,FALSE)</f>
        <v>#N/A</v>
      </c>
      <c r="L62" t="s">
        <v>319</v>
      </c>
      <c r="M62" s="5" t="s">
        <v>405</v>
      </c>
      <c r="N62" s="1" t="s">
        <v>320</v>
      </c>
      <c r="O62" s="1">
        <v>43076.471006944441</v>
      </c>
      <c r="P62" s="4">
        <f t="shared" si="0"/>
        <v>79.319166666653473</v>
      </c>
      <c r="Q62" t="b">
        <v>0</v>
      </c>
      <c r="R62" t="e">
        <v>#N/A</v>
      </c>
      <c r="S62" t="s">
        <v>399</v>
      </c>
      <c r="T62" t="s">
        <v>324</v>
      </c>
      <c r="U62" t="s">
        <v>322</v>
      </c>
      <c r="V62">
        <v>137550</v>
      </c>
    </row>
    <row r="63" spans="2:22">
      <c r="B63">
        <v>404</v>
      </c>
      <c r="C63" t="s">
        <v>368</v>
      </c>
      <c r="D63">
        <v>1215</v>
      </c>
      <c r="E63" s="1">
        <v>43287.210081018522</v>
      </c>
      <c r="F63" t="s">
        <v>178</v>
      </c>
      <c r="G63" t="s">
        <v>60</v>
      </c>
      <c r="H63" t="s">
        <v>359</v>
      </c>
      <c r="I63" s="1">
        <v>43287.897916666669</v>
      </c>
      <c r="J63" s="2" t="s">
        <v>398</v>
      </c>
      <c r="K63" s="2" t="e">
        <f>VLOOKUP(J63,Ignition!T:T,1,FALSE)</f>
        <v>#N/A</v>
      </c>
      <c r="L63" t="s">
        <v>319</v>
      </c>
      <c r="M63" s="5" t="s">
        <v>336</v>
      </c>
      <c r="N63" s="1" t="s">
        <v>320</v>
      </c>
      <c r="O63" s="1">
        <v>43288.348391203705</v>
      </c>
      <c r="P63" s="4">
        <f t="shared" si="0"/>
        <v>27.319444444379769</v>
      </c>
      <c r="Q63" t="b">
        <v>0</v>
      </c>
      <c r="R63" t="e">
        <v>#N/A</v>
      </c>
      <c r="S63" t="e">
        <v>#N/A</v>
      </c>
      <c r="T63" t="s">
        <v>329</v>
      </c>
      <c r="U63" t="s">
        <v>330</v>
      </c>
      <c r="V63">
        <v>153832</v>
      </c>
    </row>
    <row r="64" spans="2:22">
      <c r="B64">
        <v>404</v>
      </c>
      <c r="C64" t="s">
        <v>368</v>
      </c>
      <c r="D64">
        <v>1215</v>
      </c>
      <c r="E64" s="1">
        <v>43287.210138888891</v>
      </c>
      <c r="F64" t="s">
        <v>178</v>
      </c>
      <c r="G64" t="s">
        <v>60</v>
      </c>
      <c r="H64" t="s">
        <v>359</v>
      </c>
      <c r="I64" s="1">
        <v>43287.897916666669</v>
      </c>
      <c r="J64" s="2" t="s">
        <v>398</v>
      </c>
      <c r="K64" s="2" t="e">
        <f>VLOOKUP(J64,Ignition!T:T,1,FALSE)</f>
        <v>#N/A</v>
      </c>
      <c r="L64" t="s">
        <v>319</v>
      </c>
      <c r="M64" s="5" t="s">
        <v>334</v>
      </c>
      <c r="N64" s="1" t="s">
        <v>320</v>
      </c>
      <c r="O64" s="1">
        <v>43288.348449074074</v>
      </c>
      <c r="P64" s="4">
        <f t="shared" si="0"/>
        <v>27.319444444379769</v>
      </c>
      <c r="Q64" t="b">
        <v>0</v>
      </c>
      <c r="R64" t="e">
        <v>#N/A</v>
      </c>
      <c r="S64" t="e">
        <v>#N/A</v>
      </c>
      <c r="T64" t="s">
        <v>329</v>
      </c>
      <c r="U64" t="s">
        <v>330</v>
      </c>
      <c r="V64">
        <v>153832</v>
      </c>
    </row>
    <row r="65" spans="2:22">
      <c r="B65">
        <v>404</v>
      </c>
      <c r="C65" t="s">
        <v>368</v>
      </c>
      <c r="D65">
        <v>1233</v>
      </c>
      <c r="E65" s="1">
        <v>43415.119502314818</v>
      </c>
      <c r="F65" t="s">
        <v>87</v>
      </c>
      <c r="G65" t="s">
        <v>60</v>
      </c>
      <c r="H65" t="s">
        <v>406</v>
      </c>
      <c r="I65" s="1">
        <v>43415.630555555559</v>
      </c>
      <c r="J65" s="2" t="s">
        <v>407</v>
      </c>
      <c r="K65" s="2" t="e">
        <f>VLOOKUP(J65,Ignition!T:T,1,FALSE)</f>
        <v>#N/A</v>
      </c>
      <c r="L65" t="s">
        <v>319</v>
      </c>
      <c r="M65" s="5" t="s">
        <v>406</v>
      </c>
      <c r="N65" s="1" t="s">
        <v>320</v>
      </c>
      <c r="O65" s="1">
        <v>43415.653333333335</v>
      </c>
      <c r="P65" s="4">
        <f t="shared" si="0"/>
        <v>12.811944444430992</v>
      </c>
      <c r="Q65" t="b">
        <v>1</v>
      </c>
      <c r="T65" t="s">
        <v>321</v>
      </c>
      <c r="U65" t="s">
        <v>322</v>
      </c>
      <c r="V65">
        <v>163272</v>
      </c>
    </row>
    <row r="66" spans="2:22">
      <c r="B66">
        <v>404</v>
      </c>
      <c r="C66" t="s">
        <v>368</v>
      </c>
      <c r="D66">
        <v>1233</v>
      </c>
      <c r="E66" s="1">
        <v>43415.119560185187</v>
      </c>
      <c r="F66" t="s">
        <v>87</v>
      </c>
      <c r="G66" t="s">
        <v>60</v>
      </c>
      <c r="H66" t="s">
        <v>406</v>
      </c>
      <c r="I66" s="1">
        <v>43415.630555555559</v>
      </c>
      <c r="J66" s="2" t="s">
        <v>407</v>
      </c>
      <c r="K66" s="2" t="e">
        <f>VLOOKUP(J66,Ignition!T:T,1,FALSE)</f>
        <v>#N/A</v>
      </c>
      <c r="L66" t="s">
        <v>319</v>
      </c>
      <c r="M66" s="5" t="s">
        <v>408</v>
      </c>
      <c r="N66" s="1" t="s">
        <v>320</v>
      </c>
      <c r="O66" s="1">
        <v>43415.657141203701</v>
      </c>
      <c r="P66" s="4">
        <f t="shared" si="0"/>
        <v>12.901944444340188</v>
      </c>
      <c r="Q66" t="b">
        <v>0</v>
      </c>
      <c r="R66" t="e">
        <v>#N/A</v>
      </c>
      <c r="S66" t="s">
        <v>406</v>
      </c>
      <c r="T66" t="s">
        <v>324</v>
      </c>
      <c r="U66" t="s">
        <v>322</v>
      </c>
      <c r="V66">
        <v>163272</v>
      </c>
    </row>
    <row r="67" spans="2:22">
      <c r="B67">
        <v>404</v>
      </c>
      <c r="C67" t="s">
        <v>368</v>
      </c>
      <c r="D67">
        <v>1234</v>
      </c>
      <c r="E67" s="1">
        <v>43415.119583333333</v>
      </c>
      <c r="F67" t="s">
        <v>87</v>
      </c>
      <c r="G67" t="s">
        <v>60</v>
      </c>
      <c r="H67" t="s">
        <v>409</v>
      </c>
      <c r="I67" s="1">
        <v>43415.411805555559</v>
      </c>
      <c r="J67" s="2" t="s">
        <v>410</v>
      </c>
      <c r="K67" s="2" t="e">
        <f>VLOOKUP(J67,Ignition!T:T,1,FALSE)</f>
        <v>#N/A</v>
      </c>
      <c r="L67" t="s">
        <v>319</v>
      </c>
      <c r="M67" s="5" t="s">
        <v>409</v>
      </c>
      <c r="N67" s="1" t="s">
        <v>320</v>
      </c>
      <c r="O67" s="1">
        <v>43415.582199074073</v>
      </c>
      <c r="P67" s="4">
        <f t="shared" ref="P67:P130" si="1">(O67-E67)*24</f>
        <v>11.102777777763549</v>
      </c>
      <c r="Q67" t="b">
        <v>1</v>
      </c>
      <c r="T67" t="s">
        <v>321</v>
      </c>
      <c r="U67" t="s">
        <v>322</v>
      </c>
      <c r="V67">
        <v>163270</v>
      </c>
    </row>
    <row r="68" spans="2:22">
      <c r="B68">
        <v>402</v>
      </c>
      <c r="C68" t="s">
        <v>411</v>
      </c>
      <c r="D68">
        <v>243</v>
      </c>
      <c r="E68" s="1">
        <v>43073.164722222224</v>
      </c>
      <c r="F68" t="s">
        <v>178</v>
      </c>
      <c r="G68" t="s">
        <v>412</v>
      </c>
      <c r="H68" t="s">
        <v>413</v>
      </c>
      <c r="I68" s="1">
        <v>43076.409722222219</v>
      </c>
      <c r="J68" s="2" t="s">
        <v>414</v>
      </c>
      <c r="K68" s="2" t="e">
        <f>VLOOKUP(J68,Ignition!T:T,1,FALSE)</f>
        <v>#N/A</v>
      </c>
      <c r="L68" t="s">
        <v>319</v>
      </c>
      <c r="M68" s="5" t="s">
        <v>415</v>
      </c>
      <c r="N68" s="1" t="s">
        <v>320</v>
      </c>
      <c r="O68" s="1">
        <v>43096.451909722222</v>
      </c>
      <c r="P68" s="4">
        <f t="shared" si="1"/>
        <v>558.89249999995809</v>
      </c>
      <c r="Q68" t="b">
        <v>0</v>
      </c>
      <c r="R68" t="e">
        <v>#N/A</v>
      </c>
      <c r="S68" t="e">
        <v>#N/A</v>
      </c>
      <c r="T68" t="s">
        <v>329</v>
      </c>
      <c r="U68" t="s">
        <v>330</v>
      </c>
      <c r="V68">
        <v>137543</v>
      </c>
    </row>
    <row r="69" spans="2:22">
      <c r="B69">
        <v>402</v>
      </c>
      <c r="C69" t="s">
        <v>411</v>
      </c>
      <c r="D69">
        <v>536</v>
      </c>
      <c r="E69" s="1">
        <v>43415.125347222223</v>
      </c>
      <c r="F69" t="s">
        <v>87</v>
      </c>
      <c r="G69" t="s">
        <v>49</v>
      </c>
      <c r="H69" t="s">
        <v>416</v>
      </c>
      <c r="I69" s="1">
        <v>43417.277777777781</v>
      </c>
      <c r="J69" s="2" t="s">
        <v>417</v>
      </c>
      <c r="K69" s="2" t="e">
        <f>VLOOKUP(J69,Ignition!T:T,1,FALSE)</f>
        <v>#N/A</v>
      </c>
      <c r="L69" t="s">
        <v>319</v>
      </c>
      <c r="M69" s="5" t="s">
        <v>416</v>
      </c>
      <c r="N69" s="1" t="s">
        <v>320</v>
      </c>
      <c r="O69" s="1">
        <v>43417.339409722219</v>
      </c>
      <c r="P69" s="4">
        <f t="shared" si="1"/>
        <v>53.137499999895226</v>
      </c>
      <c r="Q69" t="b">
        <v>1</v>
      </c>
      <c r="T69" t="s">
        <v>321</v>
      </c>
      <c r="U69" t="s">
        <v>322</v>
      </c>
      <c r="V69">
        <v>163402</v>
      </c>
    </row>
    <row r="70" spans="2:22">
      <c r="B70">
        <v>510</v>
      </c>
      <c r="C70" t="s">
        <v>418</v>
      </c>
      <c r="D70">
        <v>79</v>
      </c>
      <c r="E70" s="1">
        <v>43017.140185185184</v>
      </c>
      <c r="F70" t="s">
        <v>87</v>
      </c>
      <c r="G70" t="s">
        <v>60</v>
      </c>
      <c r="H70" t="s">
        <v>369</v>
      </c>
      <c r="I70" s="1">
        <v>43018.53125</v>
      </c>
      <c r="J70" s="2" t="s">
        <v>419</v>
      </c>
      <c r="K70" s="2" t="e">
        <f>VLOOKUP(J70,Ignition!T:T,1,FALSE)</f>
        <v>#N/A</v>
      </c>
      <c r="L70" t="s">
        <v>319</v>
      </c>
      <c r="M70" s="5" t="s">
        <v>372</v>
      </c>
      <c r="N70" s="1" t="s">
        <v>320</v>
      </c>
      <c r="O70" s="1">
        <v>43018.540810185186</v>
      </c>
      <c r="P70" s="4">
        <f t="shared" si="1"/>
        <v>33.615000000048894</v>
      </c>
      <c r="Q70" t="b">
        <v>0</v>
      </c>
      <c r="R70" t="e">
        <v>#N/A</v>
      </c>
      <c r="S70" t="s">
        <v>369</v>
      </c>
      <c r="T70" t="s">
        <v>324</v>
      </c>
      <c r="U70" t="s">
        <v>322</v>
      </c>
      <c r="V70">
        <v>133579</v>
      </c>
    </row>
    <row r="71" spans="2:22">
      <c r="B71">
        <v>510</v>
      </c>
      <c r="C71" t="s">
        <v>418</v>
      </c>
      <c r="D71">
        <v>79</v>
      </c>
      <c r="E71" s="1">
        <v>43018.506874999999</v>
      </c>
      <c r="F71" t="s">
        <v>87</v>
      </c>
      <c r="G71" t="s">
        <v>60</v>
      </c>
      <c r="H71" t="s">
        <v>369</v>
      </c>
      <c r="I71" s="1">
        <v>43018.53125</v>
      </c>
      <c r="J71" s="2" t="s">
        <v>419</v>
      </c>
      <c r="K71" s="2" t="e">
        <f>VLOOKUP(J71,Ignition!T:T,1,FALSE)</f>
        <v>#N/A</v>
      </c>
      <c r="L71" t="s">
        <v>319</v>
      </c>
      <c r="M71" s="5" t="s">
        <v>371</v>
      </c>
      <c r="N71" s="1" t="s">
        <v>320</v>
      </c>
      <c r="O71" s="1">
        <v>43018.658472222225</v>
      </c>
      <c r="P71" s="4">
        <f t="shared" si="1"/>
        <v>3.6383333334233612</v>
      </c>
      <c r="Q71" t="b">
        <v>0</v>
      </c>
      <c r="R71" t="e">
        <v>#N/A</v>
      </c>
      <c r="S71" t="s">
        <v>369</v>
      </c>
      <c r="T71" t="s">
        <v>324</v>
      </c>
      <c r="U71" t="s">
        <v>322</v>
      </c>
      <c r="V71">
        <v>133579</v>
      </c>
    </row>
    <row r="72" spans="2:22">
      <c r="B72">
        <v>510</v>
      </c>
      <c r="C72" t="s">
        <v>418</v>
      </c>
      <c r="D72">
        <v>79</v>
      </c>
      <c r="E72" s="1">
        <v>43018.506944444445</v>
      </c>
      <c r="F72" t="s">
        <v>87</v>
      </c>
      <c r="G72" t="s">
        <v>60</v>
      </c>
      <c r="H72" t="s">
        <v>369</v>
      </c>
      <c r="I72" s="1">
        <v>43018.53125</v>
      </c>
      <c r="J72" s="2" t="s">
        <v>419</v>
      </c>
      <c r="K72" s="2" t="e">
        <f>VLOOKUP(J72,Ignition!T:T,1,FALSE)</f>
        <v>#N/A</v>
      </c>
      <c r="L72" t="s">
        <v>319</v>
      </c>
      <c r="M72" s="5" t="s">
        <v>369</v>
      </c>
      <c r="N72" s="1" t="s">
        <v>320</v>
      </c>
      <c r="O72" s="1">
        <v>43018.53601851852</v>
      </c>
      <c r="P72" s="4">
        <f t="shared" si="1"/>
        <v>0.69777777779381722</v>
      </c>
      <c r="Q72" t="b">
        <v>1</v>
      </c>
      <c r="T72" t="s">
        <v>321</v>
      </c>
      <c r="U72" t="s">
        <v>322</v>
      </c>
      <c r="V72">
        <v>133579</v>
      </c>
    </row>
    <row r="73" spans="2:22">
      <c r="B73">
        <v>510</v>
      </c>
      <c r="C73" t="s">
        <v>418</v>
      </c>
      <c r="D73">
        <v>907</v>
      </c>
      <c r="E73" s="1">
        <v>43415.117314814815</v>
      </c>
      <c r="F73" t="s">
        <v>178</v>
      </c>
      <c r="G73" t="s">
        <v>60</v>
      </c>
      <c r="H73" t="s">
        <v>420</v>
      </c>
      <c r="I73" s="1">
        <v>43417.261805555558</v>
      </c>
      <c r="J73" s="2" t="s">
        <v>421</v>
      </c>
      <c r="K73" s="2" t="e">
        <f>VLOOKUP(J73,Ignition!T:T,1,FALSE)</f>
        <v>#N/A</v>
      </c>
      <c r="L73" t="s">
        <v>319</v>
      </c>
      <c r="M73" s="5" t="s">
        <v>422</v>
      </c>
      <c r="N73" s="1" t="s">
        <v>320</v>
      </c>
      <c r="O73" s="1">
        <v>43421.506319444445</v>
      </c>
      <c r="P73" s="4">
        <f t="shared" si="1"/>
        <v>153.33611111110076</v>
      </c>
      <c r="Q73" t="b">
        <v>0</v>
      </c>
      <c r="R73" t="s">
        <v>420</v>
      </c>
      <c r="S73" t="e">
        <v>#N/A</v>
      </c>
      <c r="T73" t="s">
        <v>345</v>
      </c>
      <c r="U73" t="s">
        <v>346</v>
      </c>
      <c r="V73">
        <v>163395</v>
      </c>
    </row>
    <row r="74" spans="2:22">
      <c r="B74">
        <v>510</v>
      </c>
      <c r="C74" t="s">
        <v>418</v>
      </c>
      <c r="D74">
        <v>907</v>
      </c>
      <c r="E74" s="1">
        <v>43415.117430555554</v>
      </c>
      <c r="F74" t="s">
        <v>178</v>
      </c>
      <c r="G74" t="s">
        <v>60</v>
      </c>
      <c r="H74" t="s">
        <v>420</v>
      </c>
      <c r="I74" s="1">
        <v>43417.261805555558</v>
      </c>
      <c r="J74" s="2" t="s">
        <v>421</v>
      </c>
      <c r="K74" s="2" t="e">
        <f>VLOOKUP(J74,Ignition!T:T,1,FALSE)</f>
        <v>#N/A</v>
      </c>
      <c r="L74" t="s">
        <v>319</v>
      </c>
      <c r="M74" s="5" t="s">
        <v>423</v>
      </c>
      <c r="N74" s="1" t="s">
        <v>320</v>
      </c>
      <c r="O74" s="1">
        <v>43421.50681712963</v>
      </c>
      <c r="P74" s="4">
        <f t="shared" si="1"/>
        <v>153.34527777781477</v>
      </c>
      <c r="Q74" t="b">
        <v>0</v>
      </c>
      <c r="R74" t="s">
        <v>420</v>
      </c>
      <c r="S74" t="e">
        <v>#N/A</v>
      </c>
      <c r="T74" t="s">
        <v>345</v>
      </c>
      <c r="U74" t="s">
        <v>346</v>
      </c>
      <c r="V74">
        <v>163395</v>
      </c>
    </row>
    <row r="75" spans="2:22">
      <c r="B75">
        <v>513</v>
      </c>
      <c r="C75" t="s">
        <v>424</v>
      </c>
      <c r="D75">
        <v>448</v>
      </c>
      <c r="E75" s="1">
        <v>43747.959699074076</v>
      </c>
      <c r="F75" t="s">
        <v>87</v>
      </c>
      <c r="G75" t="s">
        <v>60</v>
      </c>
      <c r="H75" t="s">
        <v>404</v>
      </c>
      <c r="I75" s="1">
        <v>43748.390277777777</v>
      </c>
      <c r="J75" s="2" t="s">
        <v>425</v>
      </c>
      <c r="K75" s="2" t="e">
        <f>VLOOKUP(J75,Ignition!T:T,1,FALSE)</f>
        <v>#N/A</v>
      </c>
      <c r="L75" t="s">
        <v>319</v>
      </c>
      <c r="M75" s="5" t="s">
        <v>426</v>
      </c>
      <c r="N75" s="1" t="s">
        <v>320</v>
      </c>
      <c r="O75" s="1">
        <v>43750.405497685184</v>
      </c>
      <c r="P75" s="4">
        <f t="shared" si="1"/>
        <v>58.699166666599922</v>
      </c>
      <c r="Q75" t="b">
        <v>0</v>
      </c>
      <c r="R75" t="e">
        <v>#N/A</v>
      </c>
      <c r="S75" t="s">
        <v>399</v>
      </c>
      <c r="T75" t="s">
        <v>324</v>
      </c>
      <c r="U75" t="s">
        <v>322</v>
      </c>
      <c r="V75">
        <v>187219</v>
      </c>
    </row>
    <row r="76" spans="2:22">
      <c r="B76">
        <v>513</v>
      </c>
      <c r="C76" t="s">
        <v>424</v>
      </c>
      <c r="D76">
        <v>448</v>
      </c>
      <c r="E76" s="1">
        <v>43747.960138888891</v>
      </c>
      <c r="F76" t="s">
        <v>87</v>
      </c>
      <c r="G76" t="s">
        <v>60</v>
      </c>
      <c r="H76" t="s">
        <v>404</v>
      </c>
      <c r="I76" s="1">
        <v>43748.390277777777</v>
      </c>
      <c r="J76" s="2" t="s">
        <v>425</v>
      </c>
      <c r="K76" s="2" t="e">
        <f>VLOOKUP(J76,Ignition!T:T,1,FALSE)</f>
        <v>#N/A</v>
      </c>
      <c r="L76" t="s">
        <v>319</v>
      </c>
      <c r="M76" s="5" t="s">
        <v>399</v>
      </c>
      <c r="N76" s="1" t="s">
        <v>320</v>
      </c>
      <c r="O76" s="1">
        <v>43748.517627314817</v>
      </c>
      <c r="P76" s="4">
        <f t="shared" si="1"/>
        <v>13.379722222220153</v>
      </c>
      <c r="Q76" t="b">
        <v>0</v>
      </c>
      <c r="R76" t="e">
        <v>#N/A</v>
      </c>
      <c r="S76" t="s">
        <v>399</v>
      </c>
      <c r="T76" t="s">
        <v>324</v>
      </c>
      <c r="U76" t="s">
        <v>322</v>
      </c>
      <c r="V76">
        <v>187219</v>
      </c>
    </row>
    <row r="77" spans="2:22">
      <c r="B77">
        <v>513</v>
      </c>
      <c r="C77" t="s">
        <v>424</v>
      </c>
      <c r="D77">
        <v>448</v>
      </c>
      <c r="E77" s="1">
        <v>43747.960185185184</v>
      </c>
      <c r="F77" t="s">
        <v>87</v>
      </c>
      <c r="G77" t="s">
        <v>60</v>
      </c>
      <c r="H77" t="s">
        <v>404</v>
      </c>
      <c r="I77" s="1">
        <v>43748.390277777777</v>
      </c>
      <c r="J77" s="2" t="s">
        <v>425</v>
      </c>
      <c r="K77" s="2" t="e">
        <f>VLOOKUP(J77,Ignition!T:T,1,FALSE)</f>
        <v>#N/A</v>
      </c>
      <c r="L77" t="s">
        <v>319</v>
      </c>
      <c r="M77" s="5" t="s">
        <v>401</v>
      </c>
      <c r="N77" s="1" t="s">
        <v>320</v>
      </c>
      <c r="O77" s="1">
        <v>43750.404606481483</v>
      </c>
      <c r="P77" s="4">
        <f t="shared" si="1"/>
        <v>58.666111111175269</v>
      </c>
      <c r="Q77" t="b">
        <v>0</v>
      </c>
      <c r="R77" t="e">
        <v>#N/A</v>
      </c>
      <c r="S77" t="s">
        <v>399</v>
      </c>
      <c r="T77" t="s">
        <v>324</v>
      </c>
      <c r="U77" t="s">
        <v>322</v>
      </c>
      <c r="V77">
        <v>187219</v>
      </c>
    </row>
    <row r="78" spans="2:22">
      <c r="B78">
        <v>513</v>
      </c>
      <c r="C78" t="s">
        <v>424</v>
      </c>
      <c r="D78">
        <v>448</v>
      </c>
      <c r="E78" s="1">
        <v>43747.963622685187</v>
      </c>
      <c r="F78" t="s">
        <v>87</v>
      </c>
      <c r="G78" t="s">
        <v>60</v>
      </c>
      <c r="H78" t="s">
        <v>404</v>
      </c>
      <c r="I78" s="1">
        <v>43748.390277777777</v>
      </c>
      <c r="J78" s="2" t="s">
        <v>425</v>
      </c>
      <c r="K78" s="2" t="e">
        <f>VLOOKUP(J78,Ignition!T:T,1,FALSE)</f>
        <v>#N/A</v>
      </c>
      <c r="L78" t="s">
        <v>319</v>
      </c>
      <c r="M78" s="5" t="s">
        <v>404</v>
      </c>
      <c r="N78" s="1" t="s">
        <v>320</v>
      </c>
      <c r="O78" s="1">
        <v>43748.464479166665</v>
      </c>
      <c r="P78" s="4">
        <f t="shared" si="1"/>
        <v>12.020555555471219</v>
      </c>
      <c r="Q78" t="b">
        <v>1</v>
      </c>
      <c r="T78" t="s">
        <v>321</v>
      </c>
      <c r="U78" t="s">
        <v>322</v>
      </c>
      <c r="V78">
        <v>187219</v>
      </c>
    </row>
    <row r="79" spans="2:22">
      <c r="B79">
        <v>513</v>
      </c>
      <c r="C79" t="s">
        <v>424</v>
      </c>
      <c r="D79">
        <v>448</v>
      </c>
      <c r="E79" s="1">
        <v>43747.963877314818</v>
      </c>
      <c r="F79" t="s">
        <v>87</v>
      </c>
      <c r="G79" t="s">
        <v>60</v>
      </c>
      <c r="H79" t="s">
        <v>404</v>
      </c>
      <c r="I79" s="1">
        <v>43748.390277777777</v>
      </c>
      <c r="J79" s="2" t="s">
        <v>425</v>
      </c>
      <c r="K79" s="2" t="e">
        <f>VLOOKUP(J79,Ignition!T:T,1,FALSE)</f>
        <v>#N/A</v>
      </c>
      <c r="L79" t="s">
        <v>319</v>
      </c>
      <c r="M79" s="5" t="s">
        <v>405</v>
      </c>
      <c r="N79" s="1" t="s">
        <v>320</v>
      </c>
      <c r="O79" s="1">
        <v>43748.392777777779</v>
      </c>
      <c r="P79" s="4">
        <f t="shared" si="1"/>
        <v>10.293611111061182</v>
      </c>
      <c r="Q79" t="b">
        <v>0</v>
      </c>
      <c r="R79" t="e">
        <v>#N/A</v>
      </c>
      <c r="S79" t="s">
        <v>399</v>
      </c>
      <c r="T79" t="s">
        <v>324</v>
      </c>
      <c r="U79" t="s">
        <v>322</v>
      </c>
      <c r="V79">
        <v>187219</v>
      </c>
    </row>
    <row r="80" spans="2:22">
      <c r="B80">
        <v>513</v>
      </c>
      <c r="C80" t="s">
        <v>424</v>
      </c>
      <c r="D80">
        <v>448</v>
      </c>
      <c r="E80" s="1">
        <v>43747.963923611111</v>
      </c>
      <c r="F80" t="s">
        <v>87</v>
      </c>
      <c r="G80" t="s">
        <v>60</v>
      </c>
      <c r="H80" t="s">
        <v>404</v>
      </c>
      <c r="I80" s="1">
        <v>43748.390277777777</v>
      </c>
      <c r="J80" s="2" t="s">
        <v>425</v>
      </c>
      <c r="K80" s="2" t="e">
        <f>VLOOKUP(J80,Ignition!T:T,1,FALSE)</f>
        <v>#N/A</v>
      </c>
      <c r="L80" t="s">
        <v>319</v>
      </c>
      <c r="M80" s="5" t="s">
        <v>403</v>
      </c>
      <c r="N80" s="1" t="s">
        <v>320</v>
      </c>
      <c r="O80" s="1">
        <v>43748.393703703703</v>
      </c>
      <c r="P80" s="4">
        <f t="shared" si="1"/>
        <v>10.314722222217824</v>
      </c>
      <c r="Q80" t="b">
        <v>0</v>
      </c>
      <c r="R80" t="e">
        <v>#N/A</v>
      </c>
      <c r="S80" t="s">
        <v>399</v>
      </c>
      <c r="T80" t="s">
        <v>324</v>
      </c>
      <c r="U80" t="s">
        <v>322</v>
      </c>
      <c r="V80">
        <v>187219</v>
      </c>
    </row>
    <row r="81" spans="2:22">
      <c r="B81">
        <v>513</v>
      </c>
      <c r="C81" t="s">
        <v>424</v>
      </c>
      <c r="D81">
        <v>448</v>
      </c>
      <c r="E81" s="1">
        <v>43747.964050925926</v>
      </c>
      <c r="F81" t="s">
        <v>87</v>
      </c>
      <c r="G81" t="s">
        <v>60</v>
      </c>
      <c r="H81" t="s">
        <v>404</v>
      </c>
      <c r="I81" s="1">
        <v>43748.390277777777</v>
      </c>
      <c r="J81" s="2" t="s">
        <v>425</v>
      </c>
      <c r="K81" s="2" t="e">
        <f>VLOOKUP(J81,Ignition!T:T,1,FALSE)</f>
        <v>#N/A</v>
      </c>
      <c r="L81" t="s">
        <v>319</v>
      </c>
      <c r="M81" s="5" t="s">
        <v>402</v>
      </c>
      <c r="N81" s="1" t="s">
        <v>320</v>
      </c>
      <c r="O81" s="1">
        <v>43748.394155092596</v>
      </c>
      <c r="P81" s="4">
        <f t="shared" si="1"/>
        <v>10.322500000067521</v>
      </c>
      <c r="Q81" t="b">
        <v>0</v>
      </c>
      <c r="R81" t="e">
        <v>#N/A</v>
      </c>
      <c r="S81" t="s">
        <v>399</v>
      </c>
      <c r="T81" t="s">
        <v>324</v>
      </c>
      <c r="U81" t="s">
        <v>322</v>
      </c>
      <c r="V81">
        <v>187219</v>
      </c>
    </row>
    <row r="82" spans="2:22">
      <c r="B82">
        <v>554</v>
      </c>
      <c r="C82" t="s">
        <v>427</v>
      </c>
      <c r="D82">
        <v>73</v>
      </c>
      <c r="E82" s="1">
        <v>43073.157557870371</v>
      </c>
      <c r="F82" t="s">
        <v>178</v>
      </c>
      <c r="G82" t="s">
        <v>60</v>
      </c>
      <c r="H82" t="s">
        <v>428</v>
      </c>
      <c r="I82" s="1">
        <v>43075.660416666666</v>
      </c>
      <c r="J82" s="2" t="s">
        <v>429</v>
      </c>
      <c r="K82" s="2" t="e">
        <f>VLOOKUP(J82,Ignition!T:T,1,FALSE)</f>
        <v>#N/A</v>
      </c>
      <c r="L82" t="s">
        <v>319</v>
      </c>
      <c r="M82" s="5" t="s">
        <v>430</v>
      </c>
      <c r="N82" s="1" t="s">
        <v>320</v>
      </c>
      <c r="O82" s="1">
        <v>43076.315509259257</v>
      </c>
      <c r="P82" s="4">
        <f t="shared" si="1"/>
        <v>75.79083333327435</v>
      </c>
      <c r="Q82" t="b">
        <v>0</v>
      </c>
      <c r="R82" t="e">
        <v>#N/A</v>
      </c>
      <c r="S82" t="e">
        <v>#N/A</v>
      </c>
      <c r="T82" t="s">
        <v>329</v>
      </c>
      <c r="U82" t="s">
        <v>330</v>
      </c>
      <c r="V82">
        <v>137429</v>
      </c>
    </row>
    <row r="83" spans="2:22">
      <c r="B83">
        <v>554</v>
      </c>
      <c r="C83" t="s">
        <v>427</v>
      </c>
      <c r="D83">
        <v>79</v>
      </c>
      <c r="E83" s="1">
        <v>43758.059976851851</v>
      </c>
      <c r="F83" t="s">
        <v>87</v>
      </c>
      <c r="G83" t="s">
        <v>60</v>
      </c>
      <c r="H83" t="s">
        <v>431</v>
      </c>
      <c r="I83" s="1">
        <v>43758.43472222222</v>
      </c>
      <c r="J83" s="2" t="s">
        <v>432</v>
      </c>
      <c r="K83" s="2" t="e">
        <f>VLOOKUP(J83,Ignition!T:T,1,FALSE)</f>
        <v>#N/A</v>
      </c>
      <c r="L83" t="s">
        <v>319</v>
      </c>
      <c r="M83" s="5" t="s">
        <v>433</v>
      </c>
      <c r="N83" s="1" t="s">
        <v>320</v>
      </c>
      <c r="O83" s="1">
        <v>43762.163888888892</v>
      </c>
      <c r="P83" s="4">
        <f t="shared" si="1"/>
        <v>98.493888888973743</v>
      </c>
      <c r="Q83" t="b">
        <v>0</v>
      </c>
      <c r="R83" t="e">
        <v>#N/A</v>
      </c>
      <c r="S83" t="e">
        <v>#N/A</v>
      </c>
      <c r="T83" t="s">
        <v>329</v>
      </c>
      <c r="U83" t="s">
        <v>330</v>
      </c>
      <c r="V83">
        <v>188061</v>
      </c>
    </row>
    <row r="84" spans="2:22">
      <c r="B84">
        <v>554</v>
      </c>
      <c r="C84" t="s">
        <v>427</v>
      </c>
      <c r="D84">
        <v>79</v>
      </c>
      <c r="E84" s="1">
        <v>43758.060081018521</v>
      </c>
      <c r="F84" t="s">
        <v>87</v>
      </c>
      <c r="G84" t="s">
        <v>60</v>
      </c>
      <c r="H84" t="s">
        <v>431</v>
      </c>
      <c r="I84" s="1">
        <v>43758.43472222222</v>
      </c>
      <c r="J84" s="2" t="s">
        <v>432</v>
      </c>
      <c r="K84" s="2" t="e">
        <f>VLOOKUP(J84,Ignition!T:T,1,FALSE)</f>
        <v>#N/A</v>
      </c>
      <c r="L84" t="s">
        <v>319</v>
      </c>
      <c r="M84" s="5" t="s">
        <v>434</v>
      </c>
      <c r="N84" s="1" t="s">
        <v>320</v>
      </c>
      <c r="O84" s="1">
        <v>43761.285821759258</v>
      </c>
      <c r="P84" s="4">
        <f t="shared" si="1"/>
        <v>77.41777777770767</v>
      </c>
      <c r="Q84" t="b">
        <v>0</v>
      </c>
      <c r="R84" t="e">
        <v>#N/A</v>
      </c>
      <c r="S84" t="e">
        <v>#N/A</v>
      </c>
      <c r="T84" t="s">
        <v>329</v>
      </c>
      <c r="U84" t="s">
        <v>330</v>
      </c>
      <c r="V84">
        <v>188061</v>
      </c>
    </row>
    <row r="85" spans="2:22">
      <c r="B85">
        <v>554</v>
      </c>
      <c r="C85" t="s">
        <v>427</v>
      </c>
      <c r="D85">
        <v>79</v>
      </c>
      <c r="E85" s="1">
        <v>43758.060185185182</v>
      </c>
      <c r="F85" t="s">
        <v>87</v>
      </c>
      <c r="G85" t="s">
        <v>60</v>
      </c>
      <c r="H85" t="s">
        <v>431</v>
      </c>
      <c r="I85" s="1">
        <v>43758.43472222222</v>
      </c>
      <c r="J85" s="2" t="s">
        <v>432</v>
      </c>
      <c r="K85" s="2" t="e">
        <f>VLOOKUP(J85,Ignition!T:T,1,FALSE)</f>
        <v>#N/A</v>
      </c>
      <c r="L85" t="s">
        <v>319</v>
      </c>
      <c r="M85" s="5" t="s">
        <v>435</v>
      </c>
      <c r="N85" s="1" t="s">
        <v>320</v>
      </c>
      <c r="O85" s="1">
        <v>43761.285381944443</v>
      </c>
      <c r="P85" s="4">
        <f t="shared" si="1"/>
        <v>77.404722222243436</v>
      </c>
      <c r="Q85" t="b">
        <v>0</v>
      </c>
      <c r="R85" t="e">
        <v>#N/A</v>
      </c>
      <c r="S85" t="e">
        <v>#N/A</v>
      </c>
      <c r="T85" t="s">
        <v>329</v>
      </c>
      <c r="U85" t="s">
        <v>330</v>
      </c>
      <c r="V85">
        <v>188061</v>
      </c>
    </row>
    <row r="86" spans="2:22">
      <c r="B86">
        <v>554</v>
      </c>
      <c r="C86" t="s">
        <v>427</v>
      </c>
      <c r="D86">
        <v>79</v>
      </c>
      <c r="E86" s="1">
        <v>43758.060219907406</v>
      </c>
      <c r="F86" t="s">
        <v>87</v>
      </c>
      <c r="G86" t="s">
        <v>60</v>
      </c>
      <c r="H86" t="s">
        <v>431</v>
      </c>
      <c r="I86" s="1">
        <v>43758.43472222222</v>
      </c>
      <c r="J86" s="2" t="s">
        <v>432</v>
      </c>
      <c r="K86" s="2" t="e">
        <f>VLOOKUP(J86,Ignition!T:T,1,FALSE)</f>
        <v>#N/A</v>
      </c>
      <c r="L86" t="s">
        <v>319</v>
      </c>
      <c r="M86" s="5" t="s">
        <v>372</v>
      </c>
      <c r="N86" s="1" t="s">
        <v>320</v>
      </c>
      <c r="O86" s="1">
        <v>43763.82439814815</v>
      </c>
      <c r="P86" s="4">
        <f t="shared" si="1"/>
        <v>138.34027777786832</v>
      </c>
      <c r="Q86" t="b">
        <v>0</v>
      </c>
      <c r="R86" t="e">
        <v>#N/A</v>
      </c>
      <c r="S86" t="e">
        <v>#N/A</v>
      </c>
      <c r="T86" t="s">
        <v>329</v>
      </c>
      <c r="U86" t="s">
        <v>330</v>
      </c>
      <c r="V86">
        <v>188061</v>
      </c>
    </row>
    <row r="87" spans="2:22">
      <c r="B87">
        <v>554</v>
      </c>
      <c r="C87" t="s">
        <v>427</v>
      </c>
      <c r="D87">
        <v>79</v>
      </c>
      <c r="E87" s="1">
        <v>43758.061921296299</v>
      </c>
      <c r="F87" t="s">
        <v>87</v>
      </c>
      <c r="G87" t="s">
        <v>60</v>
      </c>
      <c r="H87" t="s">
        <v>431</v>
      </c>
      <c r="I87" s="1">
        <v>43758.43472222222</v>
      </c>
      <c r="J87" s="2" t="s">
        <v>432</v>
      </c>
      <c r="K87" s="2" t="e">
        <f>VLOOKUP(J87,Ignition!T:T,1,FALSE)</f>
        <v>#N/A</v>
      </c>
      <c r="L87" t="s">
        <v>319</v>
      </c>
      <c r="M87" s="5" t="s">
        <v>436</v>
      </c>
      <c r="N87" s="1" t="s">
        <v>320</v>
      </c>
      <c r="O87" s="1">
        <v>43763.809861111113</v>
      </c>
      <c r="P87" s="4">
        <f t="shared" si="1"/>
        <v>137.95055555552244</v>
      </c>
      <c r="Q87" t="b">
        <v>0</v>
      </c>
      <c r="R87" t="e">
        <v>#N/A</v>
      </c>
      <c r="S87" t="e">
        <v>#N/A</v>
      </c>
      <c r="T87" t="s">
        <v>329</v>
      </c>
      <c r="U87" t="s">
        <v>330</v>
      </c>
      <c r="V87">
        <v>188061</v>
      </c>
    </row>
    <row r="88" spans="2:22">
      <c r="B88">
        <v>554</v>
      </c>
      <c r="C88" t="s">
        <v>427</v>
      </c>
      <c r="D88">
        <v>79</v>
      </c>
      <c r="E88" s="1">
        <v>43758.061990740738</v>
      </c>
      <c r="F88" t="s">
        <v>87</v>
      </c>
      <c r="G88" t="s">
        <v>60</v>
      </c>
      <c r="H88" t="s">
        <v>431</v>
      </c>
      <c r="I88" s="1">
        <v>43758.43472222222</v>
      </c>
      <c r="J88" s="2" t="s">
        <v>432</v>
      </c>
      <c r="K88" s="2" t="e">
        <f>VLOOKUP(J88,Ignition!T:T,1,FALSE)</f>
        <v>#N/A</v>
      </c>
      <c r="L88" t="s">
        <v>319</v>
      </c>
      <c r="M88" s="5" t="s">
        <v>437</v>
      </c>
      <c r="N88" s="1" t="s">
        <v>320</v>
      </c>
      <c r="O88" s="1">
        <v>43763.908009259256</v>
      </c>
      <c r="P88" s="4">
        <f t="shared" si="1"/>
        <v>140.30444444442401</v>
      </c>
      <c r="Q88" t="b">
        <v>0</v>
      </c>
      <c r="R88" t="e">
        <v>#N/A</v>
      </c>
      <c r="S88" t="e">
        <v>#N/A</v>
      </c>
      <c r="T88" t="s">
        <v>329</v>
      </c>
      <c r="U88" t="s">
        <v>330</v>
      </c>
      <c r="V88">
        <v>188061</v>
      </c>
    </row>
    <row r="89" spans="2:22">
      <c r="B89">
        <v>554</v>
      </c>
      <c r="C89" t="s">
        <v>427</v>
      </c>
      <c r="D89">
        <v>214</v>
      </c>
      <c r="E89" s="1">
        <v>43758.091909722221</v>
      </c>
      <c r="F89" t="s">
        <v>87</v>
      </c>
      <c r="G89" t="s">
        <v>60</v>
      </c>
      <c r="H89" t="s">
        <v>438</v>
      </c>
      <c r="I89" s="1">
        <v>43761.731944444444</v>
      </c>
      <c r="J89" s="2" t="s">
        <v>439</v>
      </c>
      <c r="K89" s="2" t="e">
        <f>VLOOKUP(J89,Ignition!T:T,1,FALSE)</f>
        <v>#N/A</v>
      </c>
      <c r="L89" t="s">
        <v>319</v>
      </c>
      <c r="M89" s="5" t="s">
        <v>440</v>
      </c>
      <c r="N89" s="1" t="s">
        <v>320</v>
      </c>
      <c r="O89" s="1">
        <v>43762.704421296294</v>
      </c>
      <c r="P89" s="4">
        <f t="shared" si="1"/>
        <v>110.70027777773794</v>
      </c>
      <c r="Q89" t="b">
        <v>0</v>
      </c>
      <c r="R89" t="s">
        <v>438</v>
      </c>
      <c r="S89" t="e">
        <v>#N/A</v>
      </c>
      <c r="T89" t="s">
        <v>345</v>
      </c>
      <c r="U89" t="s">
        <v>346</v>
      </c>
      <c r="V89">
        <v>188379</v>
      </c>
    </row>
    <row r="90" spans="2:22">
      <c r="B90">
        <v>554</v>
      </c>
      <c r="C90" t="s">
        <v>427</v>
      </c>
      <c r="D90">
        <v>214</v>
      </c>
      <c r="E90" s="1">
        <v>43758.094756944447</v>
      </c>
      <c r="F90" t="s">
        <v>87</v>
      </c>
      <c r="G90" t="s">
        <v>60</v>
      </c>
      <c r="H90" t="s">
        <v>438</v>
      </c>
      <c r="I90" s="1">
        <v>43761.731944444444</v>
      </c>
      <c r="J90" s="2" t="s">
        <v>439</v>
      </c>
      <c r="K90" s="2" t="e">
        <f>VLOOKUP(J90,Ignition!T:T,1,FALSE)</f>
        <v>#N/A</v>
      </c>
      <c r="L90" t="s">
        <v>319</v>
      </c>
      <c r="M90" s="5" t="s">
        <v>441</v>
      </c>
      <c r="N90" s="1" t="s">
        <v>320</v>
      </c>
      <c r="O90" s="1">
        <v>43762.873090277775</v>
      </c>
      <c r="P90" s="4">
        <f t="shared" si="1"/>
        <v>114.6799999998766</v>
      </c>
      <c r="Q90" t="b">
        <v>0</v>
      </c>
      <c r="R90" t="s">
        <v>438</v>
      </c>
      <c r="S90" t="e">
        <v>#N/A</v>
      </c>
      <c r="T90" t="s">
        <v>345</v>
      </c>
      <c r="U90" t="s">
        <v>346</v>
      </c>
      <c r="V90">
        <v>188379</v>
      </c>
    </row>
    <row r="91" spans="2:22">
      <c r="B91">
        <v>554</v>
      </c>
      <c r="C91" t="s">
        <v>427</v>
      </c>
      <c r="D91">
        <v>214</v>
      </c>
      <c r="E91" s="1">
        <v>43758.097673611112</v>
      </c>
      <c r="F91" t="s">
        <v>87</v>
      </c>
      <c r="G91" t="s">
        <v>60</v>
      </c>
      <c r="H91" t="s">
        <v>438</v>
      </c>
      <c r="I91" s="1">
        <v>43761.731944444444</v>
      </c>
      <c r="J91" s="2" t="s">
        <v>439</v>
      </c>
      <c r="K91" s="2" t="e">
        <f>VLOOKUP(J91,Ignition!T:T,1,FALSE)</f>
        <v>#N/A</v>
      </c>
      <c r="L91" t="s">
        <v>319</v>
      </c>
      <c r="M91" s="5" t="s">
        <v>442</v>
      </c>
      <c r="N91" s="1" t="s">
        <v>320</v>
      </c>
      <c r="O91" s="1">
        <v>43762.710162037038</v>
      </c>
      <c r="P91" s="4">
        <f t="shared" si="1"/>
        <v>110.69972222222714</v>
      </c>
      <c r="Q91" t="b">
        <v>0</v>
      </c>
      <c r="R91" t="s">
        <v>438</v>
      </c>
      <c r="S91" t="e">
        <v>#N/A</v>
      </c>
      <c r="T91" t="s">
        <v>345</v>
      </c>
      <c r="U91" t="s">
        <v>346</v>
      </c>
      <c r="V91">
        <v>188379</v>
      </c>
    </row>
    <row r="92" spans="2:22">
      <c r="B92">
        <v>554</v>
      </c>
      <c r="C92" t="s">
        <v>427</v>
      </c>
      <c r="D92">
        <v>214</v>
      </c>
      <c r="E92" s="1">
        <v>43761.549293981479</v>
      </c>
      <c r="F92" t="s">
        <v>87</v>
      </c>
      <c r="G92" t="s">
        <v>60</v>
      </c>
      <c r="H92" t="s">
        <v>438</v>
      </c>
      <c r="I92" s="1">
        <v>43761.731944444444</v>
      </c>
      <c r="J92" s="2" t="s">
        <v>439</v>
      </c>
      <c r="K92" s="2" t="e">
        <f>VLOOKUP(J92,Ignition!T:T,1,FALSE)</f>
        <v>#N/A</v>
      </c>
      <c r="L92" t="s">
        <v>319</v>
      </c>
      <c r="M92" s="5" t="s">
        <v>443</v>
      </c>
      <c r="N92" s="1" t="s">
        <v>320</v>
      </c>
      <c r="O92" s="1">
        <v>43762.709016203706</v>
      </c>
      <c r="P92" s="4">
        <f t="shared" si="1"/>
        <v>27.833333333430346</v>
      </c>
      <c r="Q92" t="b">
        <v>0</v>
      </c>
      <c r="R92" t="s">
        <v>438</v>
      </c>
      <c r="S92" t="e">
        <v>#N/A</v>
      </c>
      <c r="T92" t="s">
        <v>345</v>
      </c>
      <c r="U92" t="s">
        <v>346</v>
      </c>
      <c r="V92">
        <v>188379</v>
      </c>
    </row>
    <row r="93" spans="2:22">
      <c r="B93">
        <v>554</v>
      </c>
      <c r="C93" t="s">
        <v>427</v>
      </c>
      <c r="D93">
        <v>524</v>
      </c>
      <c r="E93" s="1">
        <v>43073.162638888891</v>
      </c>
      <c r="F93" t="s">
        <v>178</v>
      </c>
      <c r="G93" t="s">
        <v>60</v>
      </c>
      <c r="H93" t="s">
        <v>444</v>
      </c>
      <c r="I93" s="1">
        <v>43075.692361111112</v>
      </c>
      <c r="J93" s="2" t="s">
        <v>445</v>
      </c>
      <c r="K93" s="2" t="e">
        <f>VLOOKUP(J93,Ignition!T:T,1,FALSE)</f>
        <v>#N/A</v>
      </c>
      <c r="L93" t="s">
        <v>319</v>
      </c>
      <c r="M93" s="5" t="s">
        <v>364</v>
      </c>
      <c r="N93" s="1" t="s">
        <v>320</v>
      </c>
      <c r="O93" s="1">
        <v>43081.469699074078</v>
      </c>
      <c r="P93" s="4">
        <f t="shared" si="1"/>
        <v>199.36944444448454</v>
      </c>
      <c r="Q93" t="b">
        <v>0</v>
      </c>
      <c r="R93" t="s">
        <v>444</v>
      </c>
      <c r="S93" t="e">
        <v>#N/A</v>
      </c>
      <c r="T93" t="s">
        <v>345</v>
      </c>
      <c r="U93" t="s">
        <v>346</v>
      </c>
      <c r="V93">
        <v>137428</v>
      </c>
    </row>
    <row r="94" spans="2:22">
      <c r="B94">
        <v>554</v>
      </c>
      <c r="C94" t="s">
        <v>427</v>
      </c>
      <c r="D94">
        <v>524</v>
      </c>
      <c r="E94" s="1">
        <v>43073.166875000003</v>
      </c>
      <c r="F94" t="s">
        <v>178</v>
      </c>
      <c r="G94" t="s">
        <v>60</v>
      </c>
      <c r="H94" t="s">
        <v>444</v>
      </c>
      <c r="I94" s="1">
        <v>43075.692361111112</v>
      </c>
      <c r="J94" s="2" t="s">
        <v>445</v>
      </c>
      <c r="K94" s="2" t="e">
        <f>VLOOKUP(J94,Ignition!T:T,1,FALSE)</f>
        <v>#N/A</v>
      </c>
      <c r="L94" t="s">
        <v>319</v>
      </c>
      <c r="M94" s="5" t="s">
        <v>367</v>
      </c>
      <c r="N94" s="1" t="s">
        <v>320</v>
      </c>
      <c r="O94" s="1">
        <v>43096.446064814816</v>
      </c>
      <c r="P94" s="4">
        <f t="shared" si="1"/>
        <v>558.70055555552244</v>
      </c>
      <c r="Q94" t="b">
        <v>0</v>
      </c>
      <c r="R94" t="s">
        <v>444</v>
      </c>
      <c r="S94" t="e">
        <v>#N/A</v>
      </c>
      <c r="T94" t="s">
        <v>345</v>
      </c>
      <c r="U94" t="s">
        <v>346</v>
      </c>
      <c r="V94">
        <v>137428</v>
      </c>
    </row>
    <row r="95" spans="2:22">
      <c r="B95">
        <v>554</v>
      </c>
      <c r="C95" t="s">
        <v>427</v>
      </c>
      <c r="D95">
        <v>1215</v>
      </c>
      <c r="E95" s="1">
        <v>42979.740254629629</v>
      </c>
      <c r="F95" t="s">
        <v>87</v>
      </c>
      <c r="G95" t="s">
        <v>60</v>
      </c>
      <c r="H95" t="s">
        <v>446</v>
      </c>
      <c r="I95" s="1">
        <v>42980.397916666669</v>
      </c>
      <c r="J95" s="2" t="s">
        <v>447</v>
      </c>
      <c r="K95" s="2" t="e">
        <f>VLOOKUP(J95,Ignition!T:T,1,FALSE)</f>
        <v>#N/A</v>
      </c>
      <c r="L95" t="s">
        <v>319</v>
      </c>
      <c r="M95" s="5" t="s">
        <v>334</v>
      </c>
      <c r="N95" s="1" t="s">
        <v>320</v>
      </c>
      <c r="O95" s="1">
        <v>42980.510694444441</v>
      </c>
      <c r="P95" s="4">
        <f t="shared" si="1"/>
        <v>18.490555555501487</v>
      </c>
      <c r="Q95" t="b">
        <v>0</v>
      </c>
      <c r="R95" t="s">
        <v>446</v>
      </c>
      <c r="S95" t="e">
        <v>#N/A</v>
      </c>
      <c r="T95" t="s">
        <v>345</v>
      </c>
      <c r="U95" t="s">
        <v>346</v>
      </c>
      <c r="V95">
        <v>130459</v>
      </c>
    </row>
    <row r="96" spans="2:22">
      <c r="B96">
        <v>554</v>
      </c>
      <c r="C96" t="s">
        <v>427</v>
      </c>
      <c r="D96">
        <v>1215</v>
      </c>
      <c r="E96" s="1">
        <v>42979.7421875</v>
      </c>
      <c r="F96" t="s">
        <v>87</v>
      </c>
      <c r="G96" t="s">
        <v>60</v>
      </c>
      <c r="H96" t="s">
        <v>446</v>
      </c>
      <c r="I96" s="1">
        <v>42980.397916666669</v>
      </c>
      <c r="J96" s="2" t="s">
        <v>447</v>
      </c>
      <c r="K96" s="2" t="e">
        <f>VLOOKUP(J96,Ignition!T:T,1,FALSE)</f>
        <v>#N/A</v>
      </c>
      <c r="L96" t="s">
        <v>319</v>
      </c>
      <c r="M96" s="5" t="s">
        <v>336</v>
      </c>
      <c r="N96" s="1" t="s">
        <v>320</v>
      </c>
      <c r="O96" s="1">
        <v>42980.510625000003</v>
      </c>
      <c r="P96" s="4">
        <f t="shared" si="1"/>
        <v>18.442500000062864</v>
      </c>
      <c r="Q96" t="b">
        <v>0</v>
      </c>
      <c r="R96" t="s">
        <v>446</v>
      </c>
      <c r="S96" t="e">
        <v>#N/A</v>
      </c>
      <c r="T96" t="s">
        <v>345</v>
      </c>
      <c r="U96" t="s">
        <v>346</v>
      </c>
      <c r="V96">
        <v>130459</v>
      </c>
    </row>
    <row r="97" spans="2:22">
      <c r="B97">
        <v>518</v>
      </c>
      <c r="C97" t="s">
        <v>448</v>
      </c>
      <c r="D97">
        <v>445</v>
      </c>
      <c r="E97" s="1">
        <v>43388.091273148151</v>
      </c>
      <c r="F97" t="s">
        <v>178</v>
      </c>
      <c r="G97" t="s">
        <v>49</v>
      </c>
      <c r="H97" t="s">
        <v>449</v>
      </c>
      <c r="I97" s="1">
        <v>43388.297222222223</v>
      </c>
      <c r="J97" s="2" t="s">
        <v>450</v>
      </c>
      <c r="K97" s="2" t="e">
        <f>VLOOKUP(J97,Ignition!T:T,1,FALSE)</f>
        <v>#N/A</v>
      </c>
      <c r="L97" t="s">
        <v>319</v>
      </c>
      <c r="M97" s="5" t="s">
        <v>359</v>
      </c>
      <c r="N97" s="1" t="s">
        <v>320</v>
      </c>
      <c r="O97" s="1">
        <v>43389.837071759262</v>
      </c>
      <c r="P97" s="4">
        <f t="shared" si="1"/>
        <v>41.899166666669771</v>
      </c>
      <c r="Q97" t="b">
        <v>0</v>
      </c>
      <c r="R97" t="s">
        <v>449</v>
      </c>
      <c r="S97" t="e">
        <v>#N/A</v>
      </c>
      <c r="T97" t="s">
        <v>345</v>
      </c>
      <c r="U97" t="s">
        <v>346</v>
      </c>
      <c r="V97">
        <v>161463</v>
      </c>
    </row>
    <row r="98" spans="2:22">
      <c r="B98">
        <v>518</v>
      </c>
      <c r="C98" t="s">
        <v>448</v>
      </c>
      <c r="D98">
        <v>445</v>
      </c>
      <c r="E98" s="1">
        <v>43388.091319444444</v>
      </c>
      <c r="F98" t="s">
        <v>178</v>
      </c>
      <c r="G98" t="s">
        <v>49</v>
      </c>
      <c r="H98" t="s">
        <v>449</v>
      </c>
      <c r="I98" s="1">
        <v>43388.297222222223</v>
      </c>
      <c r="J98" s="2" t="s">
        <v>450</v>
      </c>
      <c r="K98" s="2" t="e">
        <f>VLOOKUP(J98,Ignition!T:T,1,FALSE)</f>
        <v>#N/A</v>
      </c>
      <c r="L98" t="s">
        <v>319</v>
      </c>
      <c r="M98" s="5" t="s">
        <v>451</v>
      </c>
      <c r="N98" s="1" t="s">
        <v>320</v>
      </c>
      <c r="O98" s="1">
        <v>43388.519224537034</v>
      </c>
      <c r="P98" s="4">
        <f t="shared" si="1"/>
        <v>10.269722222175915</v>
      </c>
      <c r="Q98" t="b">
        <v>0</v>
      </c>
      <c r="R98" t="s">
        <v>449</v>
      </c>
      <c r="S98" t="e">
        <v>#N/A</v>
      </c>
      <c r="T98" t="s">
        <v>345</v>
      </c>
      <c r="U98" t="s">
        <v>346</v>
      </c>
      <c r="V98">
        <v>161463</v>
      </c>
    </row>
    <row r="99" spans="2:22">
      <c r="B99">
        <v>518</v>
      </c>
      <c r="C99" t="s">
        <v>448</v>
      </c>
      <c r="D99">
        <v>1243</v>
      </c>
      <c r="E99" s="1">
        <v>43127.824247685188</v>
      </c>
      <c r="F99" t="s">
        <v>87</v>
      </c>
      <c r="G99" t="s">
        <v>49</v>
      </c>
      <c r="H99" t="s">
        <v>452</v>
      </c>
      <c r="I99" s="1">
        <v>43129.324999999997</v>
      </c>
      <c r="J99" s="2" t="s">
        <v>453</v>
      </c>
      <c r="K99" s="2" t="e">
        <f>VLOOKUP(J99,Ignition!T:T,1,FALSE)</f>
        <v>#N/A</v>
      </c>
      <c r="L99" t="s">
        <v>319</v>
      </c>
      <c r="M99" s="5" t="s">
        <v>454</v>
      </c>
      <c r="N99" s="1" t="s">
        <v>320</v>
      </c>
      <c r="O99" s="1">
        <v>43130.582326388889</v>
      </c>
      <c r="P99" s="4">
        <f t="shared" si="1"/>
        <v>66.193888888810761</v>
      </c>
      <c r="Q99" t="b">
        <v>0</v>
      </c>
      <c r="R99" t="e">
        <v>#N/A</v>
      </c>
      <c r="S99" t="e">
        <v>#N/A</v>
      </c>
      <c r="T99" t="s">
        <v>329</v>
      </c>
      <c r="U99" t="s">
        <v>330</v>
      </c>
      <c r="V99">
        <v>141114</v>
      </c>
    </row>
    <row r="100" spans="2:22">
      <c r="B100">
        <v>206</v>
      </c>
      <c r="C100" t="s">
        <v>455</v>
      </c>
      <c r="D100">
        <v>357</v>
      </c>
      <c r="E100" s="1">
        <v>43287.2109837963</v>
      </c>
      <c r="F100" t="s">
        <v>178</v>
      </c>
      <c r="G100" t="s">
        <v>49</v>
      </c>
      <c r="H100" t="s">
        <v>392</v>
      </c>
      <c r="I100" s="1">
        <v>43287.513194444444</v>
      </c>
      <c r="J100" s="2" t="s">
        <v>456</v>
      </c>
      <c r="K100" s="2" t="e">
        <f>VLOOKUP(J100,Ignition!T:T,1,FALSE)</f>
        <v>#N/A</v>
      </c>
      <c r="L100" t="s">
        <v>319</v>
      </c>
      <c r="M100" s="5" t="s">
        <v>394</v>
      </c>
      <c r="N100" s="1" t="s">
        <v>320</v>
      </c>
      <c r="O100" s="1">
        <v>43288.348738425928</v>
      </c>
      <c r="P100" s="4">
        <f t="shared" si="1"/>
        <v>27.306111111072823</v>
      </c>
      <c r="Q100" t="b">
        <v>0</v>
      </c>
      <c r="R100" t="e">
        <v>#N/A</v>
      </c>
      <c r="S100" t="e">
        <v>#N/A</v>
      </c>
      <c r="T100" t="s">
        <v>329</v>
      </c>
      <c r="U100" t="s">
        <v>330</v>
      </c>
      <c r="V100">
        <v>153777</v>
      </c>
    </row>
    <row r="101" spans="2:22">
      <c r="B101">
        <v>206</v>
      </c>
      <c r="C101" t="s">
        <v>457</v>
      </c>
      <c r="D101">
        <v>67</v>
      </c>
      <c r="E101" s="1">
        <v>44078.923842592594</v>
      </c>
      <c r="F101" t="s">
        <v>87</v>
      </c>
      <c r="G101" t="s">
        <v>60</v>
      </c>
      <c r="H101" t="s">
        <v>458</v>
      </c>
      <c r="I101" s="1">
        <v>44080.513888888891</v>
      </c>
      <c r="J101" s="2" t="s">
        <v>459</v>
      </c>
      <c r="K101" s="2" t="e">
        <f>VLOOKUP(J101,Ignition!T:T,1,FALSE)</f>
        <v>#N/A</v>
      </c>
      <c r="L101" t="s">
        <v>460</v>
      </c>
      <c r="M101" s="5" t="s">
        <v>461</v>
      </c>
      <c r="N101" s="1" t="s">
        <v>320</v>
      </c>
      <c r="O101" s="1">
        <v>44080.519212962965</v>
      </c>
      <c r="P101" s="4">
        <f t="shared" si="1"/>
        <v>38.288888888899237</v>
      </c>
      <c r="Q101" t="b">
        <v>0</v>
      </c>
      <c r="R101" t="e">
        <v>#N/A</v>
      </c>
      <c r="S101" t="s">
        <v>458</v>
      </c>
      <c r="T101" t="s">
        <v>324</v>
      </c>
      <c r="U101" t="s">
        <v>322</v>
      </c>
      <c r="V101">
        <v>214453</v>
      </c>
    </row>
    <row r="102" spans="2:22">
      <c r="B102">
        <v>206</v>
      </c>
      <c r="C102" t="s">
        <v>457</v>
      </c>
      <c r="D102">
        <v>67</v>
      </c>
      <c r="E102" s="1">
        <v>44078.924537037034</v>
      </c>
      <c r="F102" t="s">
        <v>87</v>
      </c>
      <c r="G102" t="s">
        <v>60</v>
      </c>
      <c r="H102" t="s">
        <v>458</v>
      </c>
      <c r="I102" s="1">
        <v>44080.513888888891</v>
      </c>
      <c r="J102" s="2" t="s">
        <v>459</v>
      </c>
      <c r="K102" s="2" t="e">
        <f>VLOOKUP(J102,Ignition!T:T,1,FALSE)</f>
        <v>#N/A</v>
      </c>
      <c r="L102" t="s">
        <v>460</v>
      </c>
      <c r="M102" s="5" t="s">
        <v>462</v>
      </c>
      <c r="N102" s="1" t="s">
        <v>320</v>
      </c>
      <c r="O102" s="1">
        <v>44080.520370370374</v>
      </c>
      <c r="P102" s="4">
        <f t="shared" si="1"/>
        <v>38.300000000162981</v>
      </c>
      <c r="Q102" t="b">
        <v>0</v>
      </c>
      <c r="R102" t="e">
        <v>#N/A</v>
      </c>
      <c r="S102" t="s">
        <v>458</v>
      </c>
      <c r="T102" t="s">
        <v>324</v>
      </c>
      <c r="U102" t="s">
        <v>322</v>
      </c>
      <c r="V102">
        <v>214453</v>
      </c>
    </row>
    <row r="103" spans="2:22">
      <c r="B103">
        <v>206</v>
      </c>
      <c r="C103" t="s">
        <v>457</v>
      </c>
      <c r="D103">
        <v>67</v>
      </c>
      <c r="E103" s="1">
        <v>44078.925694444442</v>
      </c>
      <c r="F103" t="s">
        <v>87</v>
      </c>
      <c r="G103" t="s">
        <v>60</v>
      </c>
      <c r="H103" t="s">
        <v>458</v>
      </c>
      <c r="I103" s="1">
        <v>44080.513888888891</v>
      </c>
      <c r="J103" s="2" t="s">
        <v>459</v>
      </c>
      <c r="K103" s="2" t="e">
        <f>VLOOKUP(J103,Ignition!T:T,1,FALSE)</f>
        <v>#N/A</v>
      </c>
      <c r="L103" t="s">
        <v>460</v>
      </c>
      <c r="M103" s="5" t="s">
        <v>458</v>
      </c>
      <c r="N103" s="1" t="s">
        <v>320</v>
      </c>
      <c r="O103" s="1">
        <v>44080.518287037034</v>
      </c>
      <c r="P103" s="4">
        <f t="shared" si="1"/>
        <v>38.222222222189885</v>
      </c>
      <c r="Q103" t="b">
        <v>1</v>
      </c>
      <c r="T103" t="s">
        <v>321</v>
      </c>
      <c r="U103" t="s">
        <v>322</v>
      </c>
      <c r="V103">
        <v>214453</v>
      </c>
    </row>
    <row r="104" spans="2:22">
      <c r="B104">
        <v>206</v>
      </c>
      <c r="C104" t="s">
        <v>457</v>
      </c>
      <c r="D104">
        <v>67</v>
      </c>
      <c r="E104" s="1">
        <v>44079.000231481485</v>
      </c>
      <c r="F104" t="s">
        <v>87</v>
      </c>
      <c r="G104" t="s">
        <v>60</v>
      </c>
      <c r="H104" t="s">
        <v>458</v>
      </c>
      <c r="I104" s="1">
        <v>44080.513888888891</v>
      </c>
      <c r="J104" s="2" t="s">
        <v>459</v>
      </c>
      <c r="K104" s="2" t="e">
        <f>VLOOKUP(J104,Ignition!T:T,1,FALSE)</f>
        <v>#N/A</v>
      </c>
      <c r="L104" t="s">
        <v>460</v>
      </c>
      <c r="M104" s="5" t="s">
        <v>463</v>
      </c>
      <c r="N104" s="1" t="s">
        <v>320</v>
      </c>
      <c r="O104" s="1">
        <v>44083.653009259258</v>
      </c>
      <c r="P104" s="4">
        <f t="shared" si="1"/>
        <v>111.66666666656965</v>
      </c>
      <c r="Q104" t="b">
        <v>0</v>
      </c>
      <c r="R104" t="e">
        <v>#N/A</v>
      </c>
      <c r="S104" t="s">
        <v>458</v>
      </c>
      <c r="T104" t="s">
        <v>324</v>
      </c>
      <c r="U104" t="s">
        <v>322</v>
      </c>
      <c r="V104">
        <v>214453</v>
      </c>
    </row>
    <row r="105" spans="2:22">
      <c r="B105">
        <v>206</v>
      </c>
      <c r="C105" t="s">
        <v>457</v>
      </c>
      <c r="D105">
        <v>73</v>
      </c>
      <c r="E105" s="1">
        <v>44078.970601851855</v>
      </c>
      <c r="F105" t="s">
        <v>87</v>
      </c>
      <c r="G105" t="s">
        <v>60</v>
      </c>
      <c r="H105" t="s">
        <v>464</v>
      </c>
      <c r="I105" s="1">
        <v>44079.638888888891</v>
      </c>
      <c r="J105" s="2" t="s">
        <v>465</v>
      </c>
      <c r="K105" s="2" t="e">
        <f>VLOOKUP(J105,Ignition!T:T,1,FALSE)</f>
        <v>#N/A</v>
      </c>
      <c r="L105" t="s">
        <v>319</v>
      </c>
      <c r="M105" s="5" t="s">
        <v>464</v>
      </c>
      <c r="N105" s="1" t="s">
        <v>320</v>
      </c>
      <c r="O105" s="1">
        <v>44079.641435185185</v>
      </c>
      <c r="P105" s="4">
        <f t="shared" si="1"/>
        <v>16.099999999918509</v>
      </c>
      <c r="Q105" t="b">
        <v>1</v>
      </c>
      <c r="T105" t="s">
        <v>321</v>
      </c>
      <c r="U105" t="s">
        <v>322</v>
      </c>
      <c r="V105">
        <v>214290</v>
      </c>
    </row>
    <row r="106" spans="2:22">
      <c r="B106">
        <v>206</v>
      </c>
      <c r="C106" t="s">
        <v>457</v>
      </c>
      <c r="D106">
        <v>79</v>
      </c>
      <c r="E106" s="1">
        <v>44078.973391203705</v>
      </c>
      <c r="F106" t="s">
        <v>87</v>
      </c>
      <c r="G106" t="s">
        <v>60</v>
      </c>
      <c r="H106" t="s">
        <v>433</v>
      </c>
      <c r="I106" s="1">
        <v>44080.513888888891</v>
      </c>
      <c r="J106" s="2" t="s">
        <v>466</v>
      </c>
      <c r="K106" s="2" t="e">
        <f>VLOOKUP(J106,Ignition!T:T,1,FALSE)</f>
        <v>#N/A</v>
      </c>
      <c r="L106" t="s">
        <v>460</v>
      </c>
      <c r="M106" s="5" t="s">
        <v>433</v>
      </c>
      <c r="N106" s="1" t="s">
        <v>320</v>
      </c>
      <c r="O106" s="1">
        <v>44080.823611111111</v>
      </c>
      <c r="P106" s="4">
        <f t="shared" si="1"/>
        <v>44.405277777754236</v>
      </c>
      <c r="Q106" t="b">
        <v>1</v>
      </c>
      <c r="T106" t="s">
        <v>321</v>
      </c>
      <c r="U106" t="s">
        <v>322</v>
      </c>
      <c r="V106">
        <v>214458</v>
      </c>
    </row>
    <row r="107" spans="2:22">
      <c r="B107">
        <v>206</v>
      </c>
      <c r="C107" t="s">
        <v>457</v>
      </c>
      <c r="D107">
        <v>79</v>
      </c>
      <c r="E107" s="1">
        <v>44078.974999999999</v>
      </c>
      <c r="F107" t="s">
        <v>87</v>
      </c>
      <c r="G107" t="s">
        <v>60</v>
      </c>
      <c r="H107" t="s">
        <v>433</v>
      </c>
      <c r="I107" s="1">
        <v>44080.513888888891</v>
      </c>
      <c r="J107" s="2" t="s">
        <v>466</v>
      </c>
      <c r="K107" s="2" t="e">
        <f>VLOOKUP(J107,Ignition!T:T,1,FALSE)</f>
        <v>#N/A</v>
      </c>
      <c r="L107" t="s">
        <v>460</v>
      </c>
      <c r="M107" s="5" t="s">
        <v>431</v>
      </c>
      <c r="N107" s="1" t="s">
        <v>320</v>
      </c>
      <c r="O107" s="1">
        <v>44082.872916666667</v>
      </c>
      <c r="P107" s="4">
        <f t="shared" si="1"/>
        <v>93.550000000046566</v>
      </c>
      <c r="Q107" t="b">
        <v>0</v>
      </c>
      <c r="R107" t="e">
        <v>#N/A</v>
      </c>
      <c r="S107" t="s">
        <v>433</v>
      </c>
      <c r="T107" t="s">
        <v>324</v>
      </c>
      <c r="U107" t="s">
        <v>322</v>
      </c>
      <c r="V107">
        <v>214458</v>
      </c>
    </row>
    <row r="108" spans="2:22">
      <c r="B108">
        <v>206</v>
      </c>
      <c r="C108" t="s">
        <v>457</v>
      </c>
      <c r="D108">
        <v>79</v>
      </c>
      <c r="E108" s="1">
        <v>44078.975925925923</v>
      </c>
      <c r="F108" t="s">
        <v>87</v>
      </c>
      <c r="G108" t="s">
        <v>60</v>
      </c>
      <c r="H108" t="s">
        <v>433</v>
      </c>
      <c r="I108" s="1">
        <v>44080.513888888891</v>
      </c>
      <c r="J108" s="2" t="s">
        <v>466</v>
      </c>
      <c r="K108" s="2" t="e">
        <f>VLOOKUP(J108,Ignition!T:T,1,FALSE)</f>
        <v>#N/A</v>
      </c>
      <c r="L108" t="s">
        <v>460</v>
      </c>
      <c r="M108" s="5" t="s">
        <v>372</v>
      </c>
      <c r="N108" s="1" t="s">
        <v>320</v>
      </c>
      <c r="O108" s="1">
        <v>44080.563194444447</v>
      </c>
      <c r="P108" s="4">
        <f t="shared" si="1"/>
        <v>38.094444444577675</v>
      </c>
      <c r="Q108" t="b">
        <v>0</v>
      </c>
      <c r="R108" t="e">
        <v>#N/A</v>
      </c>
      <c r="S108" t="s">
        <v>433</v>
      </c>
      <c r="T108" t="s">
        <v>324</v>
      </c>
      <c r="U108" t="s">
        <v>322</v>
      </c>
      <c r="V108">
        <v>214458</v>
      </c>
    </row>
    <row r="109" spans="2:22">
      <c r="B109">
        <v>206</v>
      </c>
      <c r="C109" t="s">
        <v>457</v>
      </c>
      <c r="D109">
        <v>79</v>
      </c>
      <c r="E109" s="1">
        <v>44078.977777777778</v>
      </c>
      <c r="F109" t="s">
        <v>87</v>
      </c>
      <c r="G109" t="s">
        <v>60</v>
      </c>
      <c r="H109" t="s">
        <v>433</v>
      </c>
      <c r="I109" s="1">
        <v>44080.513888888891</v>
      </c>
      <c r="J109" s="2" t="s">
        <v>466</v>
      </c>
      <c r="K109" s="2" t="e">
        <f>VLOOKUP(J109,Ignition!T:T,1,FALSE)</f>
        <v>#N/A</v>
      </c>
      <c r="L109" t="s">
        <v>460</v>
      </c>
      <c r="M109" s="5" t="s">
        <v>437</v>
      </c>
      <c r="N109" s="1" t="s">
        <v>320</v>
      </c>
      <c r="O109" s="1">
        <v>44080.564351851855</v>
      </c>
      <c r="P109" s="4">
        <f t="shared" si="1"/>
        <v>38.077777777856681</v>
      </c>
      <c r="Q109" t="b">
        <v>0</v>
      </c>
      <c r="R109" t="e">
        <v>#N/A</v>
      </c>
      <c r="S109" t="s">
        <v>433</v>
      </c>
      <c r="T109" t="s">
        <v>324</v>
      </c>
      <c r="U109" t="s">
        <v>322</v>
      </c>
      <c r="V109">
        <v>214458</v>
      </c>
    </row>
    <row r="110" spans="2:22">
      <c r="B110">
        <v>206</v>
      </c>
      <c r="C110" t="s">
        <v>457</v>
      </c>
      <c r="D110">
        <v>79</v>
      </c>
      <c r="E110" s="1">
        <v>44078.97824074074</v>
      </c>
      <c r="F110" t="s">
        <v>87</v>
      </c>
      <c r="G110" t="s">
        <v>60</v>
      </c>
      <c r="H110" t="s">
        <v>433</v>
      </c>
      <c r="I110" s="1">
        <v>44080.513888888891</v>
      </c>
      <c r="J110" s="2" t="s">
        <v>466</v>
      </c>
      <c r="K110" s="2" t="e">
        <f>VLOOKUP(J110,Ignition!T:T,1,FALSE)</f>
        <v>#N/A</v>
      </c>
      <c r="L110" t="s">
        <v>460</v>
      </c>
      <c r="M110" s="5" t="s">
        <v>436</v>
      </c>
      <c r="N110" s="1" t="s">
        <v>320</v>
      </c>
      <c r="O110" s="1">
        <v>44080.542361111111</v>
      </c>
      <c r="P110" s="4">
        <f t="shared" si="1"/>
        <v>37.538888888899237</v>
      </c>
      <c r="Q110" t="b">
        <v>0</v>
      </c>
      <c r="R110" t="e">
        <v>#N/A</v>
      </c>
      <c r="S110" t="s">
        <v>433</v>
      </c>
      <c r="T110" t="s">
        <v>324</v>
      </c>
      <c r="U110" t="s">
        <v>322</v>
      </c>
      <c r="V110">
        <v>214458</v>
      </c>
    </row>
    <row r="111" spans="2:22">
      <c r="B111">
        <v>206</v>
      </c>
      <c r="C111" t="s">
        <v>457</v>
      </c>
      <c r="D111">
        <v>356</v>
      </c>
      <c r="E111" s="1">
        <v>44078.947685185187</v>
      </c>
      <c r="F111" t="s">
        <v>87</v>
      </c>
      <c r="G111" t="s">
        <v>49</v>
      </c>
      <c r="H111" t="s">
        <v>467</v>
      </c>
      <c r="I111" s="1">
        <v>44080.513888888891</v>
      </c>
      <c r="J111" s="2" t="s">
        <v>468</v>
      </c>
      <c r="K111" s="2" t="e">
        <f>VLOOKUP(J111,Ignition!T:T,1,FALSE)</f>
        <v>#N/A</v>
      </c>
      <c r="L111" t="s">
        <v>460</v>
      </c>
      <c r="M111" s="5" t="s">
        <v>469</v>
      </c>
      <c r="N111" s="1" t="s">
        <v>320</v>
      </c>
      <c r="O111" s="1">
        <v>44080.517129629632</v>
      </c>
      <c r="P111" s="4">
        <f t="shared" si="1"/>
        <v>37.666666666686069</v>
      </c>
      <c r="Q111" t="b">
        <v>0</v>
      </c>
      <c r="R111" t="e">
        <v>#N/A</v>
      </c>
      <c r="S111" t="s">
        <v>467</v>
      </c>
      <c r="T111" t="s">
        <v>324</v>
      </c>
      <c r="U111" t="s">
        <v>322</v>
      </c>
      <c r="V111">
        <v>214452</v>
      </c>
    </row>
    <row r="112" spans="2:22">
      <c r="B112">
        <v>206</v>
      </c>
      <c r="C112" t="s">
        <v>457</v>
      </c>
      <c r="D112">
        <v>356</v>
      </c>
      <c r="E112" s="1">
        <v>44078.948842592596</v>
      </c>
      <c r="F112" t="s">
        <v>87</v>
      </c>
      <c r="G112" t="s">
        <v>49</v>
      </c>
      <c r="H112" t="s">
        <v>467</v>
      </c>
      <c r="I112" s="1">
        <v>44080.513888888891</v>
      </c>
      <c r="J112" s="2" t="s">
        <v>468</v>
      </c>
      <c r="K112" s="2" t="e">
        <f>VLOOKUP(J112,Ignition!T:T,1,FALSE)</f>
        <v>#N/A</v>
      </c>
      <c r="L112" t="s">
        <v>460</v>
      </c>
      <c r="M112" s="5" t="s">
        <v>467</v>
      </c>
      <c r="N112" s="1" t="s">
        <v>320</v>
      </c>
      <c r="O112" s="1">
        <v>44080.521064814813</v>
      </c>
      <c r="P112" s="4">
        <f t="shared" si="1"/>
        <v>37.733333333220799</v>
      </c>
      <c r="Q112" t="b">
        <v>1</v>
      </c>
      <c r="T112" t="s">
        <v>321</v>
      </c>
      <c r="U112" t="s">
        <v>322</v>
      </c>
      <c r="V112">
        <v>214452</v>
      </c>
    </row>
    <row r="113" spans="2:22">
      <c r="B113">
        <v>206</v>
      </c>
      <c r="C113" t="s">
        <v>457</v>
      </c>
      <c r="D113">
        <v>441</v>
      </c>
      <c r="E113" s="1">
        <v>44078.982175925928</v>
      </c>
      <c r="F113" t="s">
        <v>87</v>
      </c>
      <c r="G113" t="s">
        <v>60</v>
      </c>
      <c r="H113" t="s">
        <v>395</v>
      </c>
      <c r="I113" s="1">
        <v>44080.513888888891</v>
      </c>
      <c r="J113" s="2" t="s">
        <v>470</v>
      </c>
      <c r="K113" s="2" t="e">
        <f>VLOOKUP(J113,Ignition!T:T,1,FALSE)</f>
        <v>#N/A</v>
      </c>
      <c r="L113" t="s">
        <v>460</v>
      </c>
      <c r="M113" s="5" t="s">
        <v>471</v>
      </c>
      <c r="N113" s="1" t="s">
        <v>320</v>
      </c>
      <c r="O113" s="1">
        <v>44080.748865740738</v>
      </c>
      <c r="P113" s="4">
        <f t="shared" si="1"/>
        <v>42.400555555417668</v>
      </c>
      <c r="Q113" t="b">
        <v>0</v>
      </c>
      <c r="R113" t="e">
        <v>#N/A</v>
      </c>
      <c r="S113" t="s">
        <v>395</v>
      </c>
      <c r="T113" t="s">
        <v>324</v>
      </c>
      <c r="U113" t="s">
        <v>322</v>
      </c>
      <c r="V113">
        <v>214461</v>
      </c>
    </row>
    <row r="114" spans="2:22">
      <c r="B114">
        <v>206</v>
      </c>
      <c r="C114" t="s">
        <v>457</v>
      </c>
      <c r="D114">
        <v>441</v>
      </c>
      <c r="E114" s="1">
        <v>44078.982662037037</v>
      </c>
      <c r="F114" t="s">
        <v>87</v>
      </c>
      <c r="G114" t="s">
        <v>60</v>
      </c>
      <c r="H114" t="s">
        <v>395</v>
      </c>
      <c r="I114" s="1">
        <v>44080.513888888891</v>
      </c>
      <c r="J114" s="2" t="s">
        <v>470</v>
      </c>
      <c r="K114" s="2" t="e">
        <f>VLOOKUP(J114,Ignition!T:T,1,FALSE)</f>
        <v>#N/A</v>
      </c>
      <c r="L114" t="s">
        <v>460</v>
      </c>
      <c r="M114" s="5" t="s">
        <v>472</v>
      </c>
      <c r="N114" s="1" t="s">
        <v>320</v>
      </c>
      <c r="O114" s="1">
        <v>44080.746296296296</v>
      </c>
      <c r="P114" s="4">
        <f t="shared" si="1"/>
        <v>42.327222222229466</v>
      </c>
      <c r="Q114" t="b">
        <v>0</v>
      </c>
      <c r="R114" t="e">
        <v>#N/A</v>
      </c>
      <c r="S114" t="s">
        <v>395</v>
      </c>
      <c r="T114" t="s">
        <v>324</v>
      </c>
      <c r="U114" t="s">
        <v>322</v>
      </c>
      <c r="V114">
        <v>214461</v>
      </c>
    </row>
    <row r="115" spans="2:22">
      <c r="B115">
        <v>206</v>
      </c>
      <c r="C115" t="s">
        <v>457</v>
      </c>
      <c r="D115">
        <v>441</v>
      </c>
      <c r="E115" s="1">
        <v>44078.98333333333</v>
      </c>
      <c r="F115" t="s">
        <v>87</v>
      </c>
      <c r="G115" t="s">
        <v>60</v>
      </c>
      <c r="H115" t="s">
        <v>395</v>
      </c>
      <c r="I115" s="1">
        <v>44080.513888888891</v>
      </c>
      <c r="J115" s="2" t="s">
        <v>470</v>
      </c>
      <c r="K115" s="2" t="e">
        <f>VLOOKUP(J115,Ignition!T:T,1,FALSE)</f>
        <v>#N/A</v>
      </c>
      <c r="L115" t="s">
        <v>460</v>
      </c>
      <c r="M115" s="5" t="s">
        <v>397</v>
      </c>
      <c r="N115" s="1" t="s">
        <v>320</v>
      </c>
      <c r="O115" s="1">
        <v>44084.552546296298</v>
      </c>
      <c r="P115" s="4">
        <f t="shared" si="1"/>
        <v>133.66111111122882</v>
      </c>
      <c r="Q115" t="b">
        <v>0</v>
      </c>
      <c r="R115" t="e">
        <v>#N/A</v>
      </c>
      <c r="S115" t="s">
        <v>395</v>
      </c>
      <c r="T115" t="s">
        <v>324</v>
      </c>
      <c r="U115" t="s">
        <v>322</v>
      </c>
      <c r="V115">
        <v>214461</v>
      </c>
    </row>
    <row r="116" spans="2:22">
      <c r="B116">
        <v>206</v>
      </c>
      <c r="C116" t="s">
        <v>457</v>
      </c>
      <c r="D116">
        <v>441</v>
      </c>
      <c r="E116" s="1">
        <v>44078.983807870369</v>
      </c>
      <c r="F116" t="s">
        <v>87</v>
      </c>
      <c r="G116" t="s">
        <v>60</v>
      </c>
      <c r="H116" t="s">
        <v>395</v>
      </c>
      <c r="I116" s="1">
        <v>44080.513888888891</v>
      </c>
      <c r="J116" s="2" t="s">
        <v>470</v>
      </c>
      <c r="K116" s="2" t="e">
        <f>VLOOKUP(J116,Ignition!T:T,1,FALSE)</f>
        <v>#N/A</v>
      </c>
      <c r="L116" t="s">
        <v>460</v>
      </c>
      <c r="M116" s="5" t="s">
        <v>395</v>
      </c>
      <c r="N116" s="1" t="s">
        <v>320</v>
      </c>
      <c r="O116" s="1">
        <v>44080.634027777778</v>
      </c>
      <c r="P116" s="4">
        <f t="shared" si="1"/>
        <v>39.605277777824085</v>
      </c>
      <c r="Q116" t="b">
        <v>1</v>
      </c>
      <c r="T116" t="s">
        <v>321</v>
      </c>
      <c r="U116" t="s">
        <v>322</v>
      </c>
      <c r="V116">
        <v>214461</v>
      </c>
    </row>
    <row r="117" spans="2:22">
      <c r="B117">
        <v>206</v>
      </c>
      <c r="C117" t="s">
        <v>457</v>
      </c>
      <c r="D117">
        <v>448</v>
      </c>
      <c r="E117" s="1">
        <v>44078.992361111108</v>
      </c>
      <c r="F117" t="s">
        <v>87</v>
      </c>
      <c r="G117" t="s">
        <v>60</v>
      </c>
      <c r="H117" t="s">
        <v>402</v>
      </c>
      <c r="I117" s="1">
        <v>44080.51458333333</v>
      </c>
      <c r="J117" s="2" t="s">
        <v>473</v>
      </c>
      <c r="K117" s="2" t="e">
        <f>VLOOKUP(J117,Ignition!T:T,1,FALSE)</f>
        <v>#N/A</v>
      </c>
      <c r="L117" t="s">
        <v>460</v>
      </c>
      <c r="M117" s="5" t="s">
        <v>403</v>
      </c>
      <c r="N117" s="1" t="s">
        <v>320</v>
      </c>
      <c r="O117" s="1">
        <v>44080.51666666667</v>
      </c>
      <c r="P117" s="4">
        <f t="shared" si="1"/>
        <v>36.583333333488554</v>
      </c>
      <c r="Q117" t="b">
        <v>0</v>
      </c>
      <c r="R117" t="e">
        <v>#N/A</v>
      </c>
      <c r="S117" t="s">
        <v>405</v>
      </c>
      <c r="T117" t="s">
        <v>324</v>
      </c>
      <c r="U117" t="s">
        <v>322</v>
      </c>
      <c r="V117">
        <v>214454</v>
      </c>
    </row>
    <row r="118" spans="2:22">
      <c r="B118">
        <v>206</v>
      </c>
      <c r="C118" t="s">
        <v>457</v>
      </c>
      <c r="D118">
        <v>448</v>
      </c>
      <c r="E118" s="1">
        <v>44078.992824074077</v>
      </c>
      <c r="F118" t="s">
        <v>87</v>
      </c>
      <c r="G118" t="s">
        <v>60</v>
      </c>
      <c r="H118" t="s">
        <v>402</v>
      </c>
      <c r="I118" s="1">
        <v>44080.51458333333</v>
      </c>
      <c r="J118" s="2" t="s">
        <v>473</v>
      </c>
      <c r="K118" s="2" t="e">
        <f>VLOOKUP(J118,Ignition!T:T,1,FALSE)</f>
        <v>#N/A</v>
      </c>
      <c r="L118" t="s">
        <v>460</v>
      </c>
      <c r="M118" s="5" t="s">
        <v>402</v>
      </c>
      <c r="N118" s="1" t="s">
        <v>320</v>
      </c>
      <c r="O118" s="1">
        <v>44080.802546296298</v>
      </c>
      <c r="P118" s="4">
        <f t="shared" si="1"/>
        <v>43.433333333290648</v>
      </c>
      <c r="Q118" t="b">
        <v>1</v>
      </c>
      <c r="T118" t="s">
        <v>321</v>
      </c>
      <c r="U118" t="s">
        <v>322</v>
      </c>
      <c r="V118">
        <v>214454</v>
      </c>
    </row>
    <row r="119" spans="2:22">
      <c r="B119">
        <v>206</v>
      </c>
      <c r="C119" t="s">
        <v>457</v>
      </c>
      <c r="D119">
        <v>448</v>
      </c>
      <c r="E119" s="1">
        <v>44078.993287037039</v>
      </c>
      <c r="F119" t="s">
        <v>87</v>
      </c>
      <c r="G119" t="s">
        <v>60</v>
      </c>
      <c r="H119" t="s">
        <v>402</v>
      </c>
      <c r="I119" s="1">
        <v>44080.51458333333</v>
      </c>
      <c r="J119" s="2" t="s">
        <v>473</v>
      </c>
      <c r="K119" s="2" t="e">
        <f>VLOOKUP(J119,Ignition!T:T,1,FALSE)</f>
        <v>#N/A</v>
      </c>
      <c r="L119" t="s">
        <v>460</v>
      </c>
      <c r="M119" s="5" t="s">
        <v>401</v>
      </c>
      <c r="N119" s="1" t="s">
        <v>320</v>
      </c>
      <c r="O119" s="1">
        <v>44080.520370370374</v>
      </c>
      <c r="P119" s="4">
        <f t="shared" si="1"/>
        <v>36.650000000023283</v>
      </c>
      <c r="Q119" t="b">
        <v>0</v>
      </c>
      <c r="R119" t="e">
        <v>#N/A</v>
      </c>
      <c r="S119" t="s">
        <v>405</v>
      </c>
      <c r="T119" t="s">
        <v>324</v>
      </c>
      <c r="U119" t="s">
        <v>322</v>
      </c>
      <c r="V119">
        <v>214454</v>
      </c>
    </row>
    <row r="120" spans="2:22">
      <c r="B120">
        <v>206</v>
      </c>
      <c r="C120" t="s">
        <v>457</v>
      </c>
      <c r="D120">
        <v>448</v>
      </c>
      <c r="E120" s="1">
        <v>44078.993518518517</v>
      </c>
      <c r="F120" t="s">
        <v>87</v>
      </c>
      <c r="G120" t="s">
        <v>60</v>
      </c>
      <c r="H120" t="s">
        <v>402</v>
      </c>
      <c r="I120" s="1">
        <v>44080.51458333333</v>
      </c>
      <c r="J120" s="2" t="s">
        <v>473</v>
      </c>
      <c r="K120" s="2" t="e">
        <f>VLOOKUP(J120,Ignition!T:T,1,FALSE)</f>
        <v>#N/A</v>
      </c>
      <c r="L120" t="s">
        <v>460</v>
      </c>
      <c r="M120" s="5" t="s">
        <v>405</v>
      </c>
      <c r="N120" s="1" t="s">
        <v>320</v>
      </c>
      <c r="O120" s="1">
        <v>44080.773611111108</v>
      </c>
      <c r="P120" s="4">
        <f t="shared" si="1"/>
        <v>42.722222222189885</v>
      </c>
      <c r="Q120" t="b">
        <v>0</v>
      </c>
      <c r="R120" t="e">
        <v>#N/A</v>
      </c>
      <c r="S120" t="s">
        <v>405</v>
      </c>
      <c r="T120" t="s">
        <v>324</v>
      </c>
      <c r="U120" t="s">
        <v>322</v>
      </c>
      <c r="V120">
        <v>214454</v>
      </c>
    </row>
    <row r="121" spans="2:22">
      <c r="B121">
        <v>206</v>
      </c>
      <c r="C121" t="s">
        <v>457</v>
      </c>
      <c r="D121">
        <v>449</v>
      </c>
      <c r="E121" s="1">
        <v>44078.993981481479</v>
      </c>
      <c r="F121" t="s">
        <v>87</v>
      </c>
      <c r="G121" t="s">
        <v>60</v>
      </c>
      <c r="H121" t="s">
        <v>474</v>
      </c>
      <c r="I121" s="1">
        <v>44080.513888888891</v>
      </c>
      <c r="J121" s="2" t="s">
        <v>475</v>
      </c>
      <c r="K121" s="2" t="e">
        <f>VLOOKUP(J121,Ignition!T:T,1,FALSE)</f>
        <v>#N/A</v>
      </c>
      <c r="L121" t="s">
        <v>460</v>
      </c>
      <c r="M121" s="5" t="s">
        <v>474</v>
      </c>
      <c r="N121" s="1" t="s">
        <v>320</v>
      </c>
      <c r="O121" s="1">
        <v>44080.771064814813</v>
      </c>
      <c r="P121" s="4">
        <f t="shared" si="1"/>
        <v>42.650000000023283</v>
      </c>
      <c r="Q121" t="b">
        <v>1</v>
      </c>
      <c r="T121" t="s">
        <v>321</v>
      </c>
      <c r="U121" t="s">
        <v>322</v>
      </c>
      <c r="V121">
        <v>214463</v>
      </c>
    </row>
    <row r="122" spans="2:22">
      <c r="B122">
        <v>206</v>
      </c>
      <c r="C122" t="s">
        <v>457</v>
      </c>
      <c r="D122">
        <v>449</v>
      </c>
      <c r="E122" s="1">
        <v>44078.994675925926</v>
      </c>
      <c r="F122" t="s">
        <v>87</v>
      </c>
      <c r="G122" t="s">
        <v>60</v>
      </c>
      <c r="H122" t="s">
        <v>474</v>
      </c>
      <c r="I122" s="1">
        <v>44080.513888888891</v>
      </c>
      <c r="J122" s="2" t="s">
        <v>475</v>
      </c>
      <c r="K122" s="2" t="e">
        <f>VLOOKUP(J122,Ignition!T:T,1,FALSE)</f>
        <v>#N/A</v>
      </c>
      <c r="L122" t="s">
        <v>460</v>
      </c>
      <c r="M122" s="5" t="s">
        <v>476</v>
      </c>
      <c r="N122" s="1" t="s">
        <v>320</v>
      </c>
      <c r="O122" s="1">
        <v>44084.558564814812</v>
      </c>
      <c r="P122" s="4">
        <f t="shared" si="1"/>
        <v>133.53333333326736</v>
      </c>
      <c r="Q122" t="b">
        <v>0</v>
      </c>
      <c r="R122" t="e">
        <v>#N/A</v>
      </c>
      <c r="S122" t="s">
        <v>474</v>
      </c>
      <c r="T122" t="s">
        <v>324</v>
      </c>
      <c r="U122" t="s">
        <v>322</v>
      </c>
      <c r="V122">
        <v>214463</v>
      </c>
    </row>
    <row r="123" spans="2:22">
      <c r="B123">
        <v>206</v>
      </c>
      <c r="C123" t="s">
        <v>457</v>
      </c>
      <c r="D123">
        <v>449</v>
      </c>
      <c r="E123" s="1">
        <v>44078.99490740741</v>
      </c>
      <c r="F123" t="s">
        <v>87</v>
      </c>
      <c r="G123" t="s">
        <v>60</v>
      </c>
      <c r="H123" t="s">
        <v>474</v>
      </c>
      <c r="I123" s="1">
        <v>44080.513888888891</v>
      </c>
      <c r="J123" s="2" t="s">
        <v>475</v>
      </c>
      <c r="K123" s="2" t="e">
        <f>VLOOKUP(J123,Ignition!T:T,1,FALSE)</f>
        <v>#N/A</v>
      </c>
      <c r="L123" t="s">
        <v>460</v>
      </c>
      <c r="M123" s="5" t="s">
        <v>477</v>
      </c>
      <c r="N123" s="1" t="s">
        <v>320</v>
      </c>
      <c r="O123" s="1">
        <v>44080.810879629629</v>
      </c>
      <c r="P123" s="4">
        <f t="shared" si="1"/>
        <v>43.583333333255723</v>
      </c>
      <c r="Q123" t="b">
        <v>0</v>
      </c>
      <c r="R123" t="e">
        <v>#N/A</v>
      </c>
      <c r="S123" t="s">
        <v>474</v>
      </c>
      <c r="T123" t="s">
        <v>324</v>
      </c>
      <c r="U123" t="s">
        <v>322</v>
      </c>
      <c r="V123">
        <v>214463</v>
      </c>
    </row>
    <row r="124" spans="2:22">
      <c r="B124">
        <v>206</v>
      </c>
      <c r="C124" t="s">
        <v>457</v>
      </c>
      <c r="D124">
        <v>524</v>
      </c>
      <c r="E124" s="1">
        <v>44078.932638888888</v>
      </c>
      <c r="F124" t="s">
        <v>87</v>
      </c>
      <c r="G124" t="s">
        <v>60</v>
      </c>
      <c r="H124" t="s">
        <v>366</v>
      </c>
      <c r="I124" s="1">
        <v>44079.831944444442</v>
      </c>
      <c r="J124" s="2" t="s">
        <v>478</v>
      </c>
      <c r="K124" s="2" t="e">
        <f>VLOOKUP(J124,Ignition!T:T,1,FALSE)</f>
        <v>#N/A</v>
      </c>
      <c r="L124" t="s">
        <v>319</v>
      </c>
      <c r="M124" s="5" t="s">
        <v>364</v>
      </c>
      <c r="N124" s="1" t="s">
        <v>320</v>
      </c>
      <c r="O124" s="1">
        <v>44084.619675925926</v>
      </c>
      <c r="P124" s="4">
        <f t="shared" si="1"/>
        <v>136.48888888891088</v>
      </c>
      <c r="Q124" t="b">
        <v>0</v>
      </c>
      <c r="R124" t="e">
        <v>#N/A</v>
      </c>
      <c r="S124" t="s">
        <v>366</v>
      </c>
      <c r="T124" t="s">
        <v>324</v>
      </c>
      <c r="U124" t="s">
        <v>322</v>
      </c>
      <c r="V124">
        <v>214339</v>
      </c>
    </row>
    <row r="125" spans="2:22">
      <c r="B125">
        <v>206</v>
      </c>
      <c r="C125" t="s">
        <v>457</v>
      </c>
      <c r="D125">
        <v>524</v>
      </c>
      <c r="E125" s="1">
        <v>44078.933564814812</v>
      </c>
      <c r="F125" t="s">
        <v>87</v>
      </c>
      <c r="G125" t="s">
        <v>60</v>
      </c>
      <c r="H125" t="s">
        <v>366</v>
      </c>
      <c r="I125" s="1">
        <v>44079.831944444442</v>
      </c>
      <c r="J125" s="2" t="s">
        <v>478</v>
      </c>
      <c r="K125" s="2" t="e">
        <f>VLOOKUP(J125,Ignition!T:T,1,FALSE)</f>
        <v>#N/A</v>
      </c>
      <c r="L125" t="s">
        <v>319</v>
      </c>
      <c r="M125" s="5" t="s">
        <v>362</v>
      </c>
      <c r="N125" s="1" t="s">
        <v>320</v>
      </c>
      <c r="O125" s="1">
        <v>44081.644444444442</v>
      </c>
      <c r="P125" s="4">
        <f t="shared" si="1"/>
        <v>65.061111111135688</v>
      </c>
      <c r="Q125" t="b">
        <v>0</v>
      </c>
      <c r="R125" t="e">
        <v>#N/A</v>
      </c>
      <c r="S125" t="s">
        <v>366</v>
      </c>
      <c r="T125" t="s">
        <v>324</v>
      </c>
      <c r="U125" t="s">
        <v>322</v>
      </c>
      <c r="V125">
        <v>214339</v>
      </c>
    </row>
    <row r="126" spans="2:22">
      <c r="B126">
        <v>206</v>
      </c>
      <c r="C126" t="s">
        <v>457</v>
      </c>
      <c r="D126">
        <v>524</v>
      </c>
      <c r="E126" s="1">
        <v>44078.933796296296</v>
      </c>
      <c r="F126" t="s">
        <v>87</v>
      </c>
      <c r="G126" t="s">
        <v>60</v>
      </c>
      <c r="H126" t="s">
        <v>366</v>
      </c>
      <c r="I126" s="1">
        <v>44079.831944444442</v>
      </c>
      <c r="J126" s="2" t="s">
        <v>478</v>
      </c>
      <c r="K126" s="2" t="e">
        <f>VLOOKUP(J126,Ignition!T:T,1,FALSE)</f>
        <v>#N/A</v>
      </c>
      <c r="L126" t="s">
        <v>319</v>
      </c>
      <c r="M126" s="5" t="s">
        <v>365</v>
      </c>
      <c r="N126" s="1" t="s">
        <v>320</v>
      </c>
      <c r="O126" s="1">
        <v>44081.640069444446</v>
      </c>
      <c r="P126" s="4">
        <f t="shared" si="1"/>
        <v>64.95055555558065</v>
      </c>
      <c r="Q126" t="b">
        <v>0</v>
      </c>
      <c r="R126" t="e">
        <v>#N/A</v>
      </c>
      <c r="S126" t="s">
        <v>366</v>
      </c>
      <c r="T126" t="s">
        <v>324</v>
      </c>
      <c r="U126" t="s">
        <v>322</v>
      </c>
      <c r="V126">
        <v>214339</v>
      </c>
    </row>
    <row r="127" spans="2:22">
      <c r="B127">
        <v>206</v>
      </c>
      <c r="C127" t="s">
        <v>457</v>
      </c>
      <c r="D127">
        <v>524</v>
      </c>
      <c r="E127" s="1">
        <v>44078.934490740743</v>
      </c>
      <c r="F127" t="s">
        <v>87</v>
      </c>
      <c r="G127" t="s">
        <v>60</v>
      </c>
      <c r="H127" t="s">
        <v>366</v>
      </c>
      <c r="I127" s="1">
        <v>44079.831944444442</v>
      </c>
      <c r="J127" s="2" t="s">
        <v>478</v>
      </c>
      <c r="K127" s="2" t="e">
        <f>VLOOKUP(J127,Ignition!T:T,1,FALSE)</f>
        <v>#N/A</v>
      </c>
      <c r="L127" t="s">
        <v>319</v>
      </c>
      <c r="M127" s="5" t="s">
        <v>367</v>
      </c>
      <c r="N127" s="1" t="s">
        <v>320</v>
      </c>
      <c r="O127" s="1">
        <v>44081.636342592596</v>
      </c>
      <c r="P127" s="4">
        <f t="shared" si="1"/>
        <v>64.84444444446126</v>
      </c>
      <c r="Q127" t="b">
        <v>0</v>
      </c>
      <c r="R127" t="e">
        <v>#N/A</v>
      </c>
      <c r="S127" t="s">
        <v>366</v>
      </c>
      <c r="T127" t="s">
        <v>324</v>
      </c>
      <c r="U127" t="s">
        <v>322</v>
      </c>
      <c r="V127">
        <v>214339</v>
      </c>
    </row>
    <row r="128" spans="2:22">
      <c r="B128">
        <v>206</v>
      </c>
      <c r="C128" t="s">
        <v>457</v>
      </c>
      <c r="D128">
        <v>524</v>
      </c>
      <c r="E128" s="1">
        <v>44078.934953703705</v>
      </c>
      <c r="F128" t="s">
        <v>87</v>
      </c>
      <c r="G128" t="s">
        <v>60</v>
      </c>
      <c r="H128" t="s">
        <v>366</v>
      </c>
      <c r="I128" s="1">
        <v>44079.831944444442</v>
      </c>
      <c r="J128" s="2" t="s">
        <v>478</v>
      </c>
      <c r="K128" s="2" t="e">
        <f>VLOOKUP(J128,Ignition!T:T,1,FALSE)</f>
        <v>#N/A</v>
      </c>
      <c r="L128" t="s">
        <v>319</v>
      </c>
      <c r="M128" s="5" t="s">
        <v>366</v>
      </c>
      <c r="N128" s="1" t="s">
        <v>320</v>
      </c>
      <c r="O128" s="1">
        <v>44081.605555555558</v>
      </c>
      <c r="P128" s="4">
        <f t="shared" si="1"/>
        <v>64.09444444446126</v>
      </c>
      <c r="Q128" t="b">
        <v>1</v>
      </c>
      <c r="T128" t="s">
        <v>321</v>
      </c>
      <c r="U128" t="s">
        <v>322</v>
      </c>
      <c r="V128">
        <v>214339</v>
      </c>
    </row>
    <row r="129" spans="2:22">
      <c r="B129">
        <v>206</v>
      </c>
      <c r="C129" t="s">
        <v>457</v>
      </c>
      <c r="D129">
        <v>1166</v>
      </c>
      <c r="E129" s="1">
        <v>44078.959722222222</v>
      </c>
      <c r="F129" t="s">
        <v>87</v>
      </c>
      <c r="G129" t="s">
        <v>60</v>
      </c>
      <c r="H129" t="s">
        <v>479</v>
      </c>
      <c r="I129" s="1">
        <v>44079.727777777778</v>
      </c>
      <c r="J129" s="2" t="s">
        <v>480</v>
      </c>
      <c r="K129" s="2" t="e">
        <f>VLOOKUP(J129,Ignition!T:T,1,FALSE)</f>
        <v>#N/A</v>
      </c>
      <c r="L129" t="s">
        <v>319</v>
      </c>
      <c r="M129" s="5" t="s">
        <v>479</v>
      </c>
      <c r="N129" s="1" t="s">
        <v>320</v>
      </c>
      <c r="O129" s="1">
        <v>44079.900925925926</v>
      </c>
      <c r="P129" s="4">
        <f t="shared" si="1"/>
        <v>22.588888888887595</v>
      </c>
      <c r="Q129" t="b">
        <v>1</v>
      </c>
      <c r="T129" t="s">
        <v>321</v>
      </c>
      <c r="U129" t="s">
        <v>322</v>
      </c>
      <c r="V129">
        <v>214319</v>
      </c>
    </row>
    <row r="130" spans="2:22">
      <c r="B130">
        <v>206</v>
      </c>
      <c r="C130" t="s">
        <v>457</v>
      </c>
      <c r="D130">
        <v>1166</v>
      </c>
      <c r="E130" s="1">
        <v>44078.960416666669</v>
      </c>
      <c r="F130" t="s">
        <v>87</v>
      </c>
      <c r="G130" t="s">
        <v>60</v>
      </c>
      <c r="H130" t="s">
        <v>479</v>
      </c>
      <c r="I130" s="1">
        <v>44079.727777777778</v>
      </c>
      <c r="J130" s="2" t="s">
        <v>480</v>
      </c>
      <c r="K130" s="2" t="e">
        <f>VLOOKUP(J130,Ignition!T:T,1,FALSE)</f>
        <v>#N/A</v>
      </c>
      <c r="L130" t="s">
        <v>319</v>
      </c>
      <c r="M130" s="5" t="s">
        <v>481</v>
      </c>
      <c r="N130" s="1" t="s">
        <v>320</v>
      </c>
      <c r="O130" s="1">
        <v>44084.537499999999</v>
      </c>
      <c r="P130" s="4">
        <f t="shared" si="1"/>
        <v>133.84999999991851</v>
      </c>
      <c r="Q130" t="b">
        <v>0</v>
      </c>
      <c r="R130" t="e">
        <v>#N/A</v>
      </c>
      <c r="S130" t="s">
        <v>479</v>
      </c>
      <c r="T130" t="s">
        <v>324</v>
      </c>
      <c r="U130" t="s">
        <v>322</v>
      </c>
      <c r="V130">
        <v>214319</v>
      </c>
    </row>
    <row r="131" spans="2:22">
      <c r="B131">
        <v>206</v>
      </c>
      <c r="C131" t="s">
        <v>457</v>
      </c>
      <c r="D131">
        <v>1215</v>
      </c>
      <c r="E131" s="1">
        <v>44078.995381944442</v>
      </c>
      <c r="F131" t="s">
        <v>87</v>
      </c>
      <c r="G131" t="s">
        <v>60</v>
      </c>
      <c r="H131" t="s">
        <v>482</v>
      </c>
      <c r="I131" s="1">
        <v>44080.513888888891</v>
      </c>
      <c r="J131" s="2" t="s">
        <v>483</v>
      </c>
      <c r="K131" s="2" t="e">
        <f>VLOOKUP(J131,Ignition!T:T,1,FALSE)</f>
        <v>#N/A</v>
      </c>
      <c r="L131" t="s">
        <v>460</v>
      </c>
      <c r="M131" s="5" t="s">
        <v>484</v>
      </c>
      <c r="N131" s="1" t="s">
        <v>320</v>
      </c>
      <c r="O131" s="1">
        <v>44081.016226851854</v>
      </c>
      <c r="P131" s="4">
        <f t="shared" ref="P131:P194" si="2">(O131-E131)*24</f>
        <v>48.500277777900919</v>
      </c>
      <c r="Q131" t="b">
        <v>0</v>
      </c>
      <c r="R131" t="e">
        <v>#N/A</v>
      </c>
      <c r="S131" t="s">
        <v>334</v>
      </c>
      <c r="T131" t="s">
        <v>324</v>
      </c>
      <c r="U131" t="s">
        <v>322</v>
      </c>
      <c r="V131">
        <v>214462</v>
      </c>
    </row>
    <row r="132" spans="2:22">
      <c r="B132">
        <v>206</v>
      </c>
      <c r="C132" t="s">
        <v>457</v>
      </c>
      <c r="D132">
        <v>1215</v>
      </c>
      <c r="E132" s="1">
        <v>44078.996064814812</v>
      </c>
      <c r="F132" t="s">
        <v>87</v>
      </c>
      <c r="G132" t="s">
        <v>60</v>
      </c>
      <c r="H132" t="s">
        <v>482</v>
      </c>
      <c r="I132" s="1">
        <v>44080.513888888891</v>
      </c>
      <c r="J132" s="2" t="s">
        <v>483</v>
      </c>
      <c r="K132" s="2" t="e">
        <f>VLOOKUP(J132,Ignition!T:T,1,FALSE)</f>
        <v>#N/A</v>
      </c>
      <c r="L132" t="s">
        <v>460</v>
      </c>
      <c r="M132" s="5" t="s">
        <v>482</v>
      </c>
      <c r="N132" s="1" t="s">
        <v>320</v>
      </c>
      <c r="O132" s="1">
        <v>44080.981249999997</v>
      </c>
      <c r="P132" s="4">
        <f t="shared" si="2"/>
        <v>47.644444444449618</v>
      </c>
      <c r="Q132" t="b">
        <v>1</v>
      </c>
      <c r="T132" t="s">
        <v>321</v>
      </c>
      <c r="U132" t="s">
        <v>322</v>
      </c>
      <c r="V132">
        <v>214462</v>
      </c>
    </row>
    <row r="133" spans="2:22">
      <c r="B133">
        <v>206</v>
      </c>
      <c r="C133" t="s">
        <v>457</v>
      </c>
      <c r="D133">
        <v>1215</v>
      </c>
      <c r="E133" s="1">
        <v>44078.996296296296</v>
      </c>
      <c r="F133" t="s">
        <v>87</v>
      </c>
      <c r="G133" t="s">
        <v>60</v>
      </c>
      <c r="H133" t="s">
        <v>482</v>
      </c>
      <c r="I133" s="1">
        <v>44080.513888888891</v>
      </c>
      <c r="J133" s="2" t="s">
        <v>483</v>
      </c>
      <c r="K133" s="2" t="e">
        <f>VLOOKUP(J133,Ignition!T:T,1,FALSE)</f>
        <v>#N/A</v>
      </c>
      <c r="L133" t="s">
        <v>460</v>
      </c>
      <c r="M133" s="5" t="s">
        <v>334</v>
      </c>
      <c r="N133" s="1" t="s">
        <v>320</v>
      </c>
      <c r="O133" s="1">
        <v>44080.803935185184</v>
      </c>
      <c r="P133" s="4">
        <f t="shared" si="2"/>
        <v>43.383333333302289</v>
      </c>
      <c r="Q133" t="b">
        <v>0</v>
      </c>
      <c r="R133" t="e">
        <v>#N/A</v>
      </c>
      <c r="S133" t="s">
        <v>334</v>
      </c>
      <c r="T133" t="s">
        <v>324</v>
      </c>
      <c r="U133" t="s">
        <v>322</v>
      </c>
      <c r="V133">
        <v>214462</v>
      </c>
    </row>
    <row r="134" spans="2:22">
      <c r="B134">
        <v>206</v>
      </c>
      <c r="C134" t="s">
        <v>457</v>
      </c>
      <c r="D134">
        <v>1215</v>
      </c>
      <c r="E134" s="1">
        <v>44078.996759259258</v>
      </c>
      <c r="F134" t="s">
        <v>87</v>
      </c>
      <c r="G134" t="s">
        <v>60</v>
      </c>
      <c r="H134" t="s">
        <v>482</v>
      </c>
      <c r="I134" s="1">
        <v>44080.513888888891</v>
      </c>
      <c r="J134" s="2" t="s">
        <v>483</v>
      </c>
      <c r="K134" s="2" t="e">
        <f>VLOOKUP(J134,Ignition!T:T,1,FALSE)</f>
        <v>#N/A</v>
      </c>
      <c r="L134" t="s">
        <v>460</v>
      </c>
      <c r="M134" s="5" t="s">
        <v>336</v>
      </c>
      <c r="N134" s="1" t="s">
        <v>320</v>
      </c>
      <c r="O134" s="1">
        <v>44081.020601851851</v>
      </c>
      <c r="P134" s="4">
        <f t="shared" si="2"/>
        <v>48.572222222224809</v>
      </c>
      <c r="Q134" t="b">
        <v>0</v>
      </c>
      <c r="R134" t="e">
        <v>#N/A</v>
      </c>
      <c r="S134" t="s">
        <v>334</v>
      </c>
      <c r="T134" t="s">
        <v>324</v>
      </c>
      <c r="U134" t="s">
        <v>322</v>
      </c>
      <c r="V134">
        <v>214462</v>
      </c>
    </row>
    <row r="135" spans="2:22">
      <c r="B135">
        <v>522</v>
      </c>
      <c r="C135" t="s">
        <v>485</v>
      </c>
      <c r="D135">
        <v>221</v>
      </c>
      <c r="E135" s="1">
        <v>44170.52615740741</v>
      </c>
      <c r="F135" t="s">
        <v>87</v>
      </c>
      <c r="G135" t="s">
        <v>60</v>
      </c>
      <c r="H135" t="s">
        <v>486</v>
      </c>
      <c r="I135" s="1">
        <v>44170.558333333334</v>
      </c>
      <c r="J135" s="2" t="s">
        <v>487</v>
      </c>
      <c r="K135" s="2" t="e">
        <f>VLOOKUP(J135,Ignition!T:T,1,FALSE)</f>
        <v>#N/A</v>
      </c>
      <c r="L135" t="s">
        <v>319</v>
      </c>
      <c r="M135" s="5" t="s">
        <v>488</v>
      </c>
      <c r="N135" s="1" t="s">
        <v>320</v>
      </c>
      <c r="O135" s="1">
        <v>44175.020138888889</v>
      </c>
      <c r="P135" s="4">
        <f t="shared" si="2"/>
        <v>107.85555555549217</v>
      </c>
      <c r="Q135" t="b">
        <v>0</v>
      </c>
      <c r="R135" t="e">
        <v>#N/A</v>
      </c>
      <c r="S135" t="e">
        <v>#N/A</v>
      </c>
      <c r="T135" t="s">
        <v>329</v>
      </c>
      <c r="U135" t="s">
        <v>330</v>
      </c>
      <c r="V135">
        <v>222502</v>
      </c>
    </row>
    <row r="136" spans="2:22">
      <c r="B136">
        <v>522</v>
      </c>
      <c r="C136" t="s">
        <v>485</v>
      </c>
      <c r="D136">
        <v>442</v>
      </c>
      <c r="E136" s="1">
        <v>43922.475115740737</v>
      </c>
      <c r="F136" t="s">
        <v>87</v>
      </c>
      <c r="G136" t="s">
        <v>60</v>
      </c>
      <c r="H136" t="s">
        <v>489</v>
      </c>
      <c r="I136" s="1">
        <v>44004.796527777777</v>
      </c>
      <c r="J136" s="2" t="s">
        <v>490</v>
      </c>
      <c r="K136" s="2" t="e">
        <f>VLOOKUP(J136,Ignition!T:T,1,FALSE)</f>
        <v>#N/A</v>
      </c>
      <c r="L136" t="s">
        <v>319</v>
      </c>
      <c r="M136" s="5" t="s">
        <v>491</v>
      </c>
      <c r="N136" s="1" t="s">
        <v>320</v>
      </c>
      <c r="O136" s="1">
        <v>44063.371064814812</v>
      </c>
      <c r="P136" s="4">
        <f t="shared" si="2"/>
        <v>3381.5027777777868</v>
      </c>
      <c r="Q136" t="b">
        <v>0</v>
      </c>
      <c r="R136" t="e">
        <v>#N/A</v>
      </c>
      <c r="S136" t="e">
        <v>#N/A</v>
      </c>
      <c r="T136" t="s">
        <v>329</v>
      </c>
      <c r="U136" t="s">
        <v>330</v>
      </c>
      <c r="V136">
        <v>207963</v>
      </c>
    </row>
    <row r="137" spans="2:22">
      <c r="B137">
        <v>515</v>
      </c>
      <c r="C137" t="s">
        <v>492</v>
      </c>
      <c r="D137">
        <v>73</v>
      </c>
      <c r="E137" s="1">
        <v>43418.652118055557</v>
      </c>
      <c r="F137" t="s">
        <v>178</v>
      </c>
      <c r="G137" t="s">
        <v>60</v>
      </c>
      <c r="H137" t="s">
        <v>493</v>
      </c>
      <c r="I137" s="1">
        <v>43418.965277777781</v>
      </c>
      <c r="J137" s="2" t="s">
        <v>494</v>
      </c>
      <c r="K137" s="2" t="e">
        <f>VLOOKUP(J137,Ignition!T:T,1,FALSE)</f>
        <v>#N/A</v>
      </c>
      <c r="L137" t="s">
        <v>319</v>
      </c>
      <c r="M137" s="5" t="s">
        <v>495</v>
      </c>
      <c r="N137" s="1" t="s">
        <v>320</v>
      </c>
      <c r="O137" s="1">
        <v>43421.479432870372</v>
      </c>
      <c r="P137" s="4">
        <f t="shared" si="2"/>
        <v>67.855555555550382</v>
      </c>
      <c r="Q137" t="b">
        <v>0</v>
      </c>
      <c r="R137" t="e">
        <v>#N/A</v>
      </c>
      <c r="S137" t="e">
        <v>#N/A</v>
      </c>
      <c r="T137" t="s">
        <v>329</v>
      </c>
      <c r="U137" t="s">
        <v>330</v>
      </c>
      <c r="V137">
        <v>163684</v>
      </c>
    </row>
    <row r="138" spans="2:22">
      <c r="B138">
        <v>515</v>
      </c>
      <c r="C138" t="s">
        <v>492</v>
      </c>
      <c r="D138">
        <v>73</v>
      </c>
      <c r="E138" s="1">
        <v>43418.652696759258</v>
      </c>
      <c r="F138" t="s">
        <v>178</v>
      </c>
      <c r="G138" t="s">
        <v>60</v>
      </c>
      <c r="H138" t="s">
        <v>493</v>
      </c>
      <c r="I138" s="1">
        <v>43418.965277777781</v>
      </c>
      <c r="J138" s="2" t="s">
        <v>494</v>
      </c>
      <c r="K138" s="2" t="e">
        <f>VLOOKUP(J138,Ignition!T:T,1,FALSE)</f>
        <v>#N/A</v>
      </c>
      <c r="L138" t="s">
        <v>319</v>
      </c>
      <c r="M138" s="5" t="s">
        <v>496</v>
      </c>
      <c r="N138" s="1" t="s">
        <v>320</v>
      </c>
      <c r="O138" s="1">
        <v>43419.864363425928</v>
      </c>
      <c r="P138" s="4">
        <f t="shared" si="2"/>
        <v>29.080000000074506</v>
      </c>
      <c r="Q138" t="b">
        <v>0</v>
      </c>
      <c r="R138" t="e">
        <v>#N/A</v>
      </c>
      <c r="S138" t="e">
        <v>#N/A</v>
      </c>
      <c r="T138" t="s">
        <v>329</v>
      </c>
      <c r="U138" t="s">
        <v>330</v>
      </c>
      <c r="V138">
        <v>163684</v>
      </c>
    </row>
    <row r="139" spans="2:22">
      <c r="B139">
        <v>515</v>
      </c>
      <c r="C139" t="s">
        <v>492</v>
      </c>
      <c r="D139">
        <v>73</v>
      </c>
      <c r="E139" s="1">
        <v>43418.654826388891</v>
      </c>
      <c r="F139" t="s">
        <v>178</v>
      </c>
      <c r="G139" t="s">
        <v>60</v>
      </c>
      <c r="H139" t="s">
        <v>493</v>
      </c>
      <c r="I139" s="1">
        <v>43418.965277777781</v>
      </c>
      <c r="J139" s="2" t="s">
        <v>494</v>
      </c>
      <c r="K139" s="2" t="e">
        <f>VLOOKUP(J139,Ignition!T:T,1,FALSE)</f>
        <v>#N/A</v>
      </c>
      <c r="L139" t="s">
        <v>319</v>
      </c>
      <c r="M139" s="5" t="s">
        <v>497</v>
      </c>
      <c r="N139" s="1" t="s">
        <v>320</v>
      </c>
      <c r="O139" s="1">
        <v>43421.480844907404</v>
      </c>
      <c r="P139" s="4">
        <f t="shared" si="2"/>
        <v>67.824444444326218</v>
      </c>
      <c r="Q139" t="b">
        <v>0</v>
      </c>
      <c r="R139" t="e">
        <v>#N/A</v>
      </c>
      <c r="S139" t="e">
        <v>#N/A</v>
      </c>
      <c r="T139" t="s">
        <v>329</v>
      </c>
      <c r="U139" t="s">
        <v>330</v>
      </c>
      <c r="V139">
        <v>163684</v>
      </c>
    </row>
    <row r="140" spans="2:22">
      <c r="B140">
        <v>515</v>
      </c>
      <c r="C140" t="s">
        <v>492</v>
      </c>
      <c r="D140">
        <v>73</v>
      </c>
      <c r="E140" s="1">
        <v>43418.655763888892</v>
      </c>
      <c r="F140" t="s">
        <v>178</v>
      </c>
      <c r="G140" t="s">
        <v>60</v>
      </c>
      <c r="H140" t="s">
        <v>493</v>
      </c>
      <c r="I140" s="1">
        <v>43418.965277777781</v>
      </c>
      <c r="J140" s="2" t="s">
        <v>494</v>
      </c>
      <c r="K140" s="2" t="e">
        <f>VLOOKUP(J140,Ignition!T:T,1,FALSE)</f>
        <v>#N/A</v>
      </c>
      <c r="L140" t="s">
        <v>319</v>
      </c>
      <c r="M140" s="5" t="s">
        <v>430</v>
      </c>
      <c r="N140" s="1" t="s">
        <v>320</v>
      </c>
      <c r="O140" s="1">
        <v>43421.480914351851</v>
      </c>
      <c r="P140" s="4">
        <f t="shared" si="2"/>
        <v>67.803611111012287</v>
      </c>
      <c r="Q140" t="b">
        <v>0</v>
      </c>
      <c r="R140" t="e">
        <v>#N/A</v>
      </c>
      <c r="S140" t="e">
        <v>#N/A</v>
      </c>
      <c r="T140" t="s">
        <v>329</v>
      </c>
      <c r="U140" t="s">
        <v>330</v>
      </c>
      <c r="V140">
        <v>163684</v>
      </c>
    </row>
    <row r="141" spans="2:22">
      <c r="B141">
        <v>515</v>
      </c>
      <c r="C141" t="s">
        <v>492</v>
      </c>
      <c r="D141">
        <v>470</v>
      </c>
      <c r="E141" s="1">
        <v>43769.017233796294</v>
      </c>
      <c r="F141" t="s">
        <v>178</v>
      </c>
      <c r="G141" t="s">
        <v>60</v>
      </c>
      <c r="H141" t="s">
        <v>498</v>
      </c>
      <c r="I141" s="1">
        <v>43769.468055555553</v>
      </c>
      <c r="J141" s="2" t="s">
        <v>499</v>
      </c>
      <c r="K141" s="2" t="e">
        <f>VLOOKUP(J141,Ignition!T:T,1,FALSE)</f>
        <v>#N/A</v>
      </c>
      <c r="L141" t="s">
        <v>319</v>
      </c>
      <c r="M141" s="5" t="s">
        <v>500</v>
      </c>
      <c r="N141" s="1" t="s">
        <v>320</v>
      </c>
      <c r="O141" s="1">
        <v>43769.569467592592</v>
      </c>
      <c r="P141" s="4">
        <f t="shared" si="2"/>
        <v>13.253611111140344</v>
      </c>
      <c r="Q141" t="b">
        <v>0</v>
      </c>
      <c r="R141" t="s">
        <v>498</v>
      </c>
      <c r="S141" t="e">
        <v>#N/A</v>
      </c>
      <c r="T141" t="s">
        <v>345</v>
      </c>
      <c r="U141" t="s">
        <v>346</v>
      </c>
      <c r="V141">
        <v>189268</v>
      </c>
    </row>
    <row r="142" spans="2:22">
      <c r="B142">
        <v>515</v>
      </c>
      <c r="C142" t="s">
        <v>492</v>
      </c>
      <c r="D142">
        <v>1166</v>
      </c>
      <c r="E142" s="1">
        <v>43732.741203703707</v>
      </c>
      <c r="F142" t="s">
        <v>51</v>
      </c>
      <c r="G142" t="s">
        <v>60</v>
      </c>
      <c r="H142" t="s">
        <v>501</v>
      </c>
      <c r="I142" s="1">
        <v>43734.055555555555</v>
      </c>
      <c r="J142" s="2" t="s">
        <v>502</v>
      </c>
      <c r="K142" s="2" t="e">
        <f>VLOOKUP(J142,Ignition!T:T,1,FALSE)</f>
        <v>#N/A</v>
      </c>
      <c r="L142" t="s">
        <v>319</v>
      </c>
      <c r="M142" s="5" t="s">
        <v>479</v>
      </c>
      <c r="N142" s="1" t="s">
        <v>320</v>
      </c>
      <c r="O142" s="1">
        <v>43736.023622685185</v>
      </c>
      <c r="P142" s="4">
        <f t="shared" si="2"/>
        <v>78.778055555478204</v>
      </c>
      <c r="Q142" t="b">
        <v>0</v>
      </c>
      <c r="R142" t="e">
        <v>#N/A</v>
      </c>
      <c r="S142" t="e">
        <v>#N/A</v>
      </c>
      <c r="T142" t="s">
        <v>329</v>
      </c>
      <c r="U142" t="s">
        <v>330</v>
      </c>
      <c r="V142">
        <v>186095</v>
      </c>
    </row>
    <row r="143" spans="2:22">
      <c r="B143">
        <v>532</v>
      </c>
      <c r="C143" t="s">
        <v>503</v>
      </c>
      <c r="D143">
        <v>214</v>
      </c>
      <c r="E143" s="1">
        <v>43758.091909722221</v>
      </c>
      <c r="F143" t="s">
        <v>87</v>
      </c>
      <c r="G143" t="s">
        <v>60</v>
      </c>
      <c r="H143" t="s">
        <v>504</v>
      </c>
      <c r="I143" s="1">
        <v>43761.445833333331</v>
      </c>
      <c r="J143" s="2" t="s">
        <v>505</v>
      </c>
      <c r="K143" s="2" t="e">
        <f>VLOOKUP(J143,Ignition!T:T,1,FALSE)</f>
        <v>#N/A</v>
      </c>
      <c r="L143" t="s">
        <v>319</v>
      </c>
      <c r="M143" s="5" t="s">
        <v>440</v>
      </c>
      <c r="N143" s="1" t="s">
        <v>320</v>
      </c>
      <c r="O143" s="1">
        <v>43762.704421296294</v>
      </c>
      <c r="P143" s="4">
        <f t="shared" si="2"/>
        <v>110.70027777773794</v>
      </c>
      <c r="Q143" t="b">
        <v>0</v>
      </c>
      <c r="R143" t="s">
        <v>504</v>
      </c>
      <c r="S143" t="e">
        <v>#N/A</v>
      </c>
      <c r="T143" t="s">
        <v>345</v>
      </c>
      <c r="U143" t="s">
        <v>346</v>
      </c>
      <c r="V143">
        <v>188298</v>
      </c>
    </row>
    <row r="144" spans="2:22">
      <c r="B144">
        <v>532</v>
      </c>
      <c r="C144" t="s">
        <v>503</v>
      </c>
      <c r="D144">
        <v>214</v>
      </c>
      <c r="E144" s="1">
        <v>43758.094756944447</v>
      </c>
      <c r="F144" t="s">
        <v>87</v>
      </c>
      <c r="G144" t="s">
        <v>60</v>
      </c>
      <c r="H144" t="s">
        <v>504</v>
      </c>
      <c r="I144" s="1">
        <v>43761.445833333331</v>
      </c>
      <c r="J144" s="2" t="s">
        <v>505</v>
      </c>
      <c r="K144" s="2" t="e">
        <f>VLOOKUP(J144,Ignition!T:T,1,FALSE)</f>
        <v>#N/A</v>
      </c>
      <c r="L144" t="s">
        <v>319</v>
      </c>
      <c r="M144" s="5" t="s">
        <v>441</v>
      </c>
      <c r="N144" s="1" t="s">
        <v>320</v>
      </c>
      <c r="O144" s="1">
        <v>43762.873090277775</v>
      </c>
      <c r="P144" s="4">
        <f t="shared" si="2"/>
        <v>114.6799999998766</v>
      </c>
      <c r="Q144" t="b">
        <v>0</v>
      </c>
      <c r="R144" t="s">
        <v>504</v>
      </c>
      <c r="S144" t="e">
        <v>#N/A</v>
      </c>
      <c r="T144" t="s">
        <v>345</v>
      </c>
      <c r="U144" t="s">
        <v>346</v>
      </c>
      <c r="V144">
        <v>188298</v>
      </c>
    </row>
    <row r="145" spans="2:22">
      <c r="B145">
        <v>532</v>
      </c>
      <c r="C145" t="s">
        <v>503</v>
      </c>
      <c r="D145">
        <v>214</v>
      </c>
      <c r="E145" s="1">
        <v>43758.097673611112</v>
      </c>
      <c r="F145" t="s">
        <v>87</v>
      </c>
      <c r="G145" t="s">
        <v>60</v>
      </c>
      <c r="H145" t="s">
        <v>504</v>
      </c>
      <c r="I145" s="1">
        <v>43761.445833333331</v>
      </c>
      <c r="J145" s="2" t="s">
        <v>505</v>
      </c>
      <c r="K145" s="2" t="e">
        <f>VLOOKUP(J145,Ignition!T:T,1,FALSE)</f>
        <v>#N/A</v>
      </c>
      <c r="L145" t="s">
        <v>319</v>
      </c>
      <c r="M145" s="5" t="s">
        <v>442</v>
      </c>
      <c r="N145" s="1" t="s">
        <v>320</v>
      </c>
      <c r="O145" s="1">
        <v>43762.710162037038</v>
      </c>
      <c r="P145" s="4">
        <f t="shared" si="2"/>
        <v>110.69972222222714</v>
      </c>
      <c r="Q145" t="b">
        <v>0</v>
      </c>
      <c r="R145" t="s">
        <v>504</v>
      </c>
      <c r="S145" t="e">
        <v>#N/A</v>
      </c>
      <c r="T145" t="s">
        <v>345</v>
      </c>
      <c r="U145" t="s">
        <v>346</v>
      </c>
      <c r="V145">
        <v>188298</v>
      </c>
    </row>
    <row r="146" spans="2:22">
      <c r="B146">
        <v>532</v>
      </c>
      <c r="C146" t="s">
        <v>503</v>
      </c>
      <c r="D146">
        <v>214</v>
      </c>
      <c r="E146" s="1">
        <v>43764.490636574075</v>
      </c>
      <c r="F146" t="s">
        <v>87</v>
      </c>
      <c r="G146" t="s">
        <v>60</v>
      </c>
      <c r="H146" t="s">
        <v>506</v>
      </c>
      <c r="I146" s="1">
        <v>43767.530555555553</v>
      </c>
      <c r="J146" s="2" t="s">
        <v>507</v>
      </c>
      <c r="K146" s="2" t="e">
        <f>VLOOKUP(J146,Ignition!T:T,1,FALSE)</f>
        <v>#N/A</v>
      </c>
      <c r="L146" t="s">
        <v>319</v>
      </c>
      <c r="M146" s="5" t="s">
        <v>442</v>
      </c>
      <c r="N146" s="1" t="s">
        <v>320</v>
      </c>
      <c r="O146" s="1">
        <v>43770.611562500002</v>
      </c>
      <c r="P146" s="4">
        <f t="shared" si="2"/>
        <v>146.90222222224111</v>
      </c>
      <c r="Q146" t="b">
        <v>0</v>
      </c>
      <c r="R146" t="e">
        <v>#N/A</v>
      </c>
      <c r="S146" t="e">
        <v>#N/A</v>
      </c>
      <c r="T146" t="s">
        <v>329</v>
      </c>
      <c r="U146" t="s">
        <v>330</v>
      </c>
      <c r="V146">
        <v>188799</v>
      </c>
    </row>
    <row r="147" spans="2:22">
      <c r="B147">
        <v>532</v>
      </c>
      <c r="C147" t="s">
        <v>503</v>
      </c>
      <c r="D147">
        <v>214</v>
      </c>
      <c r="E147" s="1">
        <v>43764.49113425926</v>
      </c>
      <c r="F147" t="s">
        <v>87</v>
      </c>
      <c r="G147" t="s">
        <v>60</v>
      </c>
      <c r="H147" t="s">
        <v>506</v>
      </c>
      <c r="I147" s="1">
        <v>43767.530555555553</v>
      </c>
      <c r="J147" s="2" t="s">
        <v>507</v>
      </c>
      <c r="K147" s="2" t="e">
        <f>VLOOKUP(J147,Ignition!T:T,1,FALSE)</f>
        <v>#N/A</v>
      </c>
      <c r="L147" t="s">
        <v>319</v>
      </c>
      <c r="M147" s="5" t="s">
        <v>443</v>
      </c>
      <c r="N147" s="1" t="s">
        <v>320</v>
      </c>
      <c r="O147" s="1">
        <v>43767.581365740742</v>
      </c>
      <c r="P147" s="4">
        <f t="shared" si="2"/>
        <v>74.165555555548053</v>
      </c>
      <c r="Q147" t="b">
        <v>0</v>
      </c>
      <c r="R147" t="e">
        <v>#N/A</v>
      </c>
      <c r="S147" t="e">
        <v>#N/A</v>
      </c>
      <c r="T147" t="s">
        <v>329</v>
      </c>
      <c r="U147" t="s">
        <v>330</v>
      </c>
      <c r="V147">
        <v>188799</v>
      </c>
    </row>
    <row r="148" spans="2:22">
      <c r="B148">
        <v>532</v>
      </c>
      <c r="C148" t="s">
        <v>503</v>
      </c>
      <c r="D148">
        <v>214</v>
      </c>
      <c r="E148" s="1">
        <v>43764.491168981483</v>
      </c>
      <c r="F148" t="s">
        <v>87</v>
      </c>
      <c r="G148" t="s">
        <v>60</v>
      </c>
      <c r="H148" t="s">
        <v>506</v>
      </c>
      <c r="I148" s="1">
        <v>43767.530555555553</v>
      </c>
      <c r="J148" s="2" t="s">
        <v>507</v>
      </c>
      <c r="K148" s="2" t="e">
        <f>VLOOKUP(J148,Ignition!T:T,1,FALSE)</f>
        <v>#N/A</v>
      </c>
      <c r="L148" t="s">
        <v>319</v>
      </c>
      <c r="M148" s="5" t="s">
        <v>440</v>
      </c>
      <c r="N148" s="1" t="s">
        <v>320</v>
      </c>
      <c r="O148" s="1">
        <v>43767.576018518521</v>
      </c>
      <c r="P148" s="4">
        <f t="shared" si="2"/>
        <v>74.036388888896909</v>
      </c>
      <c r="Q148" t="b">
        <v>0</v>
      </c>
      <c r="R148" t="e">
        <v>#N/A</v>
      </c>
      <c r="S148" t="e">
        <v>#N/A</v>
      </c>
      <c r="T148" t="s">
        <v>329</v>
      </c>
      <c r="U148" t="s">
        <v>330</v>
      </c>
      <c r="V148">
        <v>188799</v>
      </c>
    </row>
    <row r="149" spans="2:22">
      <c r="B149">
        <v>532</v>
      </c>
      <c r="C149" t="s">
        <v>503</v>
      </c>
      <c r="D149">
        <v>217</v>
      </c>
      <c r="E149" s="1">
        <v>43073.181493055556</v>
      </c>
      <c r="F149" t="s">
        <v>178</v>
      </c>
      <c r="G149" t="s">
        <v>49</v>
      </c>
      <c r="H149" t="s">
        <v>508</v>
      </c>
      <c r="I149" s="1">
        <v>43075.729166666664</v>
      </c>
      <c r="J149" s="2" t="s">
        <v>509</v>
      </c>
      <c r="K149" s="2" t="e">
        <f>VLOOKUP(J149,Ignition!T:T,1,FALSE)</f>
        <v>#N/A</v>
      </c>
      <c r="L149" t="s">
        <v>319</v>
      </c>
      <c r="M149" s="5" t="s">
        <v>510</v>
      </c>
      <c r="N149" s="1" t="s">
        <v>320</v>
      </c>
      <c r="O149" s="1">
        <v>43076.21539351852</v>
      </c>
      <c r="P149" s="4">
        <f t="shared" si="2"/>
        <v>72.813611111138016</v>
      </c>
      <c r="Q149" t="b">
        <v>0</v>
      </c>
      <c r="R149" t="e">
        <v>#N/A</v>
      </c>
      <c r="S149" t="e">
        <v>#N/A</v>
      </c>
      <c r="T149" t="s">
        <v>329</v>
      </c>
      <c r="U149" t="s">
        <v>330</v>
      </c>
      <c r="V149">
        <v>137424</v>
      </c>
    </row>
    <row r="150" spans="2:22">
      <c r="B150">
        <v>532</v>
      </c>
      <c r="C150" t="s">
        <v>503</v>
      </c>
      <c r="D150">
        <v>217</v>
      </c>
      <c r="E150" s="1">
        <v>43073.194687499999</v>
      </c>
      <c r="F150" t="s">
        <v>178</v>
      </c>
      <c r="G150" t="s">
        <v>49</v>
      </c>
      <c r="H150" t="s">
        <v>508</v>
      </c>
      <c r="I150" s="1">
        <v>43075.729166666664</v>
      </c>
      <c r="J150" s="2" t="s">
        <v>509</v>
      </c>
      <c r="K150" s="2" t="e">
        <f>VLOOKUP(J150,Ignition!T:T,1,FALSE)</f>
        <v>#N/A</v>
      </c>
      <c r="L150" t="s">
        <v>319</v>
      </c>
      <c r="M150" s="5" t="s">
        <v>511</v>
      </c>
      <c r="N150" s="1" t="s">
        <v>320</v>
      </c>
      <c r="O150" s="1">
        <v>43077.570694444446</v>
      </c>
      <c r="P150" s="4">
        <f t="shared" si="2"/>
        <v>105.02416666672798</v>
      </c>
      <c r="Q150" t="b">
        <v>0</v>
      </c>
      <c r="R150" t="e">
        <v>#N/A</v>
      </c>
      <c r="S150" t="e">
        <v>#N/A</v>
      </c>
      <c r="T150" t="s">
        <v>329</v>
      </c>
      <c r="U150" t="s">
        <v>330</v>
      </c>
      <c r="V150">
        <v>137424</v>
      </c>
    </row>
    <row r="151" spans="2:22">
      <c r="B151">
        <v>532</v>
      </c>
      <c r="C151" t="s">
        <v>503</v>
      </c>
      <c r="D151">
        <v>233</v>
      </c>
      <c r="E151" s="1">
        <v>43073.197638888887</v>
      </c>
      <c r="F151" t="s">
        <v>178</v>
      </c>
      <c r="G151" t="s">
        <v>49</v>
      </c>
      <c r="H151" t="s">
        <v>512</v>
      </c>
      <c r="I151" s="1">
        <v>43079.506944444445</v>
      </c>
      <c r="J151" s="2" t="s">
        <v>513</v>
      </c>
      <c r="K151" s="2" t="e">
        <f>VLOOKUP(J151,Ignition!T:T,1,FALSE)</f>
        <v>#N/A</v>
      </c>
      <c r="L151" t="s">
        <v>319</v>
      </c>
      <c r="M151" s="5" t="s">
        <v>514</v>
      </c>
      <c r="N151" s="1" t="s">
        <v>320</v>
      </c>
      <c r="O151" s="1">
        <v>43079.566493055558</v>
      </c>
      <c r="P151" s="4">
        <f t="shared" si="2"/>
        <v>152.85250000009546</v>
      </c>
      <c r="Q151" t="b">
        <v>0</v>
      </c>
      <c r="R151" t="s">
        <v>512</v>
      </c>
      <c r="S151" t="e">
        <v>#N/A</v>
      </c>
      <c r="T151" t="s">
        <v>345</v>
      </c>
      <c r="U151" t="s">
        <v>346</v>
      </c>
      <c r="V151">
        <v>137741</v>
      </c>
    </row>
    <row r="152" spans="2:22">
      <c r="B152">
        <v>532</v>
      </c>
      <c r="C152" t="s">
        <v>503</v>
      </c>
      <c r="D152">
        <v>233</v>
      </c>
      <c r="E152" s="1">
        <v>43083.496469907404</v>
      </c>
      <c r="F152" t="s">
        <v>87</v>
      </c>
      <c r="G152" t="s">
        <v>49</v>
      </c>
      <c r="H152" t="s">
        <v>515</v>
      </c>
      <c r="I152" s="1">
        <v>43087.387499999997</v>
      </c>
      <c r="J152" s="2" t="s">
        <v>516</v>
      </c>
      <c r="K152" s="2" t="e">
        <f>VLOOKUP(J152,Ignition!T:T,1,FALSE)</f>
        <v>#N/A</v>
      </c>
      <c r="L152" t="s">
        <v>319</v>
      </c>
      <c r="M152" s="5" t="s">
        <v>514</v>
      </c>
      <c r="N152" s="1" t="s">
        <v>320</v>
      </c>
      <c r="O152" s="1">
        <v>43096.482511574075</v>
      </c>
      <c r="P152" s="4">
        <f t="shared" si="2"/>
        <v>311.66500000009546</v>
      </c>
      <c r="Q152" t="b">
        <v>0</v>
      </c>
      <c r="R152" t="s">
        <v>515</v>
      </c>
      <c r="S152" t="e">
        <v>#N/A</v>
      </c>
      <c r="T152" t="s">
        <v>345</v>
      </c>
      <c r="U152" t="s">
        <v>346</v>
      </c>
      <c r="V152">
        <v>138163</v>
      </c>
    </row>
    <row r="153" spans="2:22">
      <c r="B153">
        <v>532</v>
      </c>
      <c r="C153" t="s">
        <v>503</v>
      </c>
      <c r="D153">
        <v>233</v>
      </c>
      <c r="E153" s="1">
        <v>43084.466099537036</v>
      </c>
      <c r="F153" t="s">
        <v>87</v>
      </c>
      <c r="G153" t="s">
        <v>49</v>
      </c>
      <c r="H153" t="s">
        <v>515</v>
      </c>
      <c r="I153" s="1">
        <v>43087.387499999997</v>
      </c>
      <c r="J153" s="2" t="s">
        <v>516</v>
      </c>
      <c r="K153" s="2" t="e">
        <f>VLOOKUP(J153,Ignition!T:T,1,FALSE)</f>
        <v>#N/A</v>
      </c>
      <c r="L153" t="s">
        <v>319</v>
      </c>
      <c r="M153" s="5" t="s">
        <v>517</v>
      </c>
      <c r="N153" s="1" t="s">
        <v>320</v>
      </c>
      <c r="O153" s="1">
        <v>43096.481180555558</v>
      </c>
      <c r="P153" s="4">
        <f t="shared" si="2"/>
        <v>288.36194444453577</v>
      </c>
      <c r="Q153" t="b">
        <v>0</v>
      </c>
      <c r="R153" t="s">
        <v>515</v>
      </c>
      <c r="S153" t="e">
        <v>#N/A</v>
      </c>
      <c r="T153" t="s">
        <v>345</v>
      </c>
      <c r="U153" t="s">
        <v>346</v>
      </c>
      <c r="V153">
        <v>138163</v>
      </c>
    </row>
    <row r="154" spans="2:22">
      <c r="B154">
        <v>532</v>
      </c>
      <c r="C154" t="s">
        <v>503</v>
      </c>
      <c r="D154">
        <v>524</v>
      </c>
      <c r="E154" s="1">
        <v>43758.015682870369</v>
      </c>
      <c r="F154" t="s">
        <v>87</v>
      </c>
      <c r="G154" t="s">
        <v>60</v>
      </c>
      <c r="H154" t="s">
        <v>518</v>
      </c>
      <c r="I154" s="1">
        <v>43767.70416666667</v>
      </c>
      <c r="J154" s="2" t="s">
        <v>519</v>
      </c>
      <c r="K154" s="2" t="e">
        <f>VLOOKUP(J154,Ignition!T:T,1,FALSE)</f>
        <v>#N/A</v>
      </c>
      <c r="L154" t="s">
        <v>319</v>
      </c>
      <c r="M154" s="5" t="s">
        <v>362</v>
      </c>
      <c r="N154" s="1" t="s">
        <v>320</v>
      </c>
      <c r="O154" s="1">
        <v>43770.535543981481</v>
      </c>
      <c r="P154" s="4">
        <f t="shared" si="2"/>
        <v>300.47666666668374</v>
      </c>
      <c r="Q154" t="b">
        <v>0</v>
      </c>
      <c r="R154" t="s">
        <v>518</v>
      </c>
      <c r="S154" t="e">
        <v>#N/A</v>
      </c>
      <c r="T154" t="s">
        <v>345</v>
      </c>
      <c r="U154" t="s">
        <v>346</v>
      </c>
      <c r="V154">
        <v>188854</v>
      </c>
    </row>
    <row r="155" spans="2:22">
      <c r="B155">
        <v>532</v>
      </c>
      <c r="C155" t="s">
        <v>503</v>
      </c>
      <c r="D155">
        <v>524</v>
      </c>
      <c r="E155" s="1">
        <v>43765.625335648147</v>
      </c>
      <c r="F155" t="s">
        <v>87</v>
      </c>
      <c r="G155" t="s">
        <v>60</v>
      </c>
      <c r="H155" t="s">
        <v>518</v>
      </c>
      <c r="I155" s="1">
        <v>43767.70416666667</v>
      </c>
      <c r="J155" s="2" t="s">
        <v>519</v>
      </c>
      <c r="K155" s="2" t="e">
        <f>VLOOKUP(J155,Ignition!T:T,1,FALSE)</f>
        <v>#N/A</v>
      </c>
      <c r="L155" t="s">
        <v>319</v>
      </c>
      <c r="M155" s="5" t="s">
        <v>367</v>
      </c>
      <c r="N155" s="1" t="s">
        <v>320</v>
      </c>
      <c r="O155" s="1">
        <v>43770.53392361111</v>
      </c>
      <c r="P155" s="4">
        <f t="shared" si="2"/>
        <v>117.80611111113103</v>
      </c>
      <c r="Q155" t="b">
        <v>0</v>
      </c>
      <c r="R155" t="s">
        <v>518</v>
      </c>
      <c r="S155" t="e">
        <v>#N/A</v>
      </c>
      <c r="T155" t="s">
        <v>345</v>
      </c>
      <c r="U155" t="s">
        <v>346</v>
      </c>
      <c r="V155">
        <v>188854</v>
      </c>
    </row>
    <row r="156" spans="2:22">
      <c r="B156">
        <v>532</v>
      </c>
      <c r="C156" t="s">
        <v>503</v>
      </c>
      <c r="D156">
        <v>599</v>
      </c>
      <c r="E156" s="1">
        <v>43073.185370370367</v>
      </c>
      <c r="F156" t="s">
        <v>178</v>
      </c>
      <c r="G156" t="s">
        <v>49</v>
      </c>
      <c r="H156" t="s">
        <v>520</v>
      </c>
      <c r="I156" s="1">
        <v>43076.457638888889</v>
      </c>
      <c r="J156" s="2" t="s">
        <v>521</v>
      </c>
      <c r="K156" s="2" t="e">
        <f>VLOOKUP(J156,Ignition!T:T,1,FALSE)</f>
        <v>#N/A</v>
      </c>
      <c r="L156" t="s">
        <v>319</v>
      </c>
      <c r="M156" s="5" t="s">
        <v>522</v>
      </c>
      <c r="N156" s="1" t="s">
        <v>320</v>
      </c>
      <c r="O156" s="1">
        <v>43084.423437500001</v>
      </c>
      <c r="P156" s="4">
        <f t="shared" si="2"/>
        <v>269.71361111121951</v>
      </c>
      <c r="Q156" t="b">
        <v>0</v>
      </c>
      <c r="R156" t="s">
        <v>520</v>
      </c>
      <c r="S156" t="e">
        <v>#N/A</v>
      </c>
      <c r="T156" t="s">
        <v>345</v>
      </c>
      <c r="U156" t="s">
        <v>346</v>
      </c>
      <c r="V156">
        <v>137515</v>
      </c>
    </row>
    <row r="157" spans="2:22">
      <c r="B157">
        <v>532</v>
      </c>
      <c r="C157" t="s">
        <v>503</v>
      </c>
      <c r="D157">
        <v>1233</v>
      </c>
      <c r="E157" s="1">
        <v>43073.186898148146</v>
      </c>
      <c r="F157" t="s">
        <v>178</v>
      </c>
      <c r="G157" t="s">
        <v>60</v>
      </c>
      <c r="H157" t="s">
        <v>523</v>
      </c>
      <c r="I157" s="1">
        <v>43075.693749999999</v>
      </c>
      <c r="J157" s="2" t="s">
        <v>524</v>
      </c>
      <c r="K157" s="2" t="e">
        <f>VLOOKUP(J157,Ignition!T:T,1,FALSE)</f>
        <v>#N/A</v>
      </c>
      <c r="L157" t="s">
        <v>319</v>
      </c>
      <c r="M157" s="5" t="s">
        <v>406</v>
      </c>
      <c r="N157" s="1" t="s">
        <v>320</v>
      </c>
      <c r="O157" s="1">
        <v>43075.714618055557</v>
      </c>
      <c r="P157" s="4">
        <f t="shared" si="2"/>
        <v>60.665277777879965</v>
      </c>
      <c r="Q157" t="b">
        <v>0</v>
      </c>
      <c r="R157" t="s">
        <v>523</v>
      </c>
      <c r="S157" t="e">
        <v>#N/A</v>
      </c>
      <c r="T157" t="s">
        <v>345</v>
      </c>
      <c r="U157" t="s">
        <v>346</v>
      </c>
      <c r="V157">
        <v>137426</v>
      </c>
    </row>
    <row r="158" spans="2:22">
      <c r="B158">
        <v>532</v>
      </c>
      <c r="C158" t="s">
        <v>503</v>
      </c>
      <c r="D158">
        <v>1233</v>
      </c>
      <c r="E158" s="1">
        <v>43073.201458333337</v>
      </c>
      <c r="F158" t="s">
        <v>178</v>
      </c>
      <c r="G158" t="s">
        <v>60</v>
      </c>
      <c r="H158" t="s">
        <v>523</v>
      </c>
      <c r="I158" s="1">
        <v>43075.693749999999</v>
      </c>
      <c r="J158" s="2" t="s">
        <v>524</v>
      </c>
      <c r="K158" s="2" t="e">
        <f>VLOOKUP(J158,Ignition!T:T,1,FALSE)</f>
        <v>#N/A</v>
      </c>
      <c r="L158" t="s">
        <v>319</v>
      </c>
      <c r="M158" s="5" t="s">
        <v>408</v>
      </c>
      <c r="N158" s="1" t="s">
        <v>320</v>
      </c>
      <c r="O158" s="1">
        <v>43075.714560185188</v>
      </c>
      <c r="P158" s="4">
        <f t="shared" si="2"/>
        <v>60.31444444443332</v>
      </c>
      <c r="Q158" t="b">
        <v>0</v>
      </c>
      <c r="R158" t="s">
        <v>523</v>
      </c>
      <c r="S158" t="e">
        <v>#N/A</v>
      </c>
      <c r="T158" t="s">
        <v>345</v>
      </c>
      <c r="U158" t="s">
        <v>346</v>
      </c>
      <c r="V158">
        <v>137426</v>
      </c>
    </row>
    <row r="159" spans="2:22">
      <c r="B159">
        <v>534</v>
      </c>
      <c r="C159" t="s">
        <v>525</v>
      </c>
      <c r="D159">
        <v>470</v>
      </c>
      <c r="E159" s="1">
        <v>43415.111655092594</v>
      </c>
      <c r="F159" t="s">
        <v>178</v>
      </c>
      <c r="G159" t="s">
        <v>60</v>
      </c>
      <c r="H159" t="s">
        <v>526</v>
      </c>
      <c r="I159" s="1">
        <v>43417.45208333333</v>
      </c>
      <c r="J159" s="2" t="s">
        <v>527</v>
      </c>
      <c r="K159" s="2" t="e">
        <f>VLOOKUP(J159,Ignition!T:T,1,FALSE)</f>
        <v>#N/A</v>
      </c>
      <c r="L159" t="s">
        <v>319</v>
      </c>
      <c r="M159" s="5" t="s">
        <v>500</v>
      </c>
      <c r="N159" s="1" t="s">
        <v>320</v>
      </c>
      <c r="O159" s="1">
        <v>43421.492534722223</v>
      </c>
      <c r="P159" s="4">
        <f t="shared" si="2"/>
        <v>153.14111111109378</v>
      </c>
      <c r="Q159" t="b">
        <v>0</v>
      </c>
      <c r="R159" t="e">
        <v>#N/A</v>
      </c>
      <c r="S159" t="e">
        <v>#N/A</v>
      </c>
      <c r="T159" t="s">
        <v>329</v>
      </c>
      <c r="U159" t="s">
        <v>330</v>
      </c>
      <c r="V159">
        <v>163481</v>
      </c>
    </row>
    <row r="160" spans="2:22">
      <c r="B160">
        <v>534</v>
      </c>
      <c r="C160" t="s">
        <v>525</v>
      </c>
      <c r="D160">
        <v>908</v>
      </c>
      <c r="E160" s="1">
        <v>43768.801516203705</v>
      </c>
      <c r="F160" t="s">
        <v>178</v>
      </c>
      <c r="G160" t="s">
        <v>49</v>
      </c>
      <c r="H160" t="s">
        <v>528</v>
      </c>
      <c r="I160" s="1">
        <v>43769.263194444444</v>
      </c>
      <c r="J160" s="2" t="s">
        <v>529</v>
      </c>
      <c r="K160" s="2" t="e">
        <f>VLOOKUP(J160,Ignition!T:T,1,FALSE)</f>
        <v>#N/A</v>
      </c>
      <c r="L160" t="s">
        <v>319</v>
      </c>
      <c r="M160" s="5" t="s">
        <v>530</v>
      </c>
      <c r="N160" s="1" t="s">
        <v>320</v>
      </c>
      <c r="O160" s="1">
        <v>43770.554583333331</v>
      </c>
      <c r="P160" s="4">
        <f t="shared" si="2"/>
        <v>42.073611111030914</v>
      </c>
      <c r="Q160" t="b">
        <v>0</v>
      </c>
      <c r="R160" t="s">
        <v>528</v>
      </c>
      <c r="S160" t="e">
        <v>#N/A</v>
      </c>
      <c r="T160" t="s">
        <v>345</v>
      </c>
      <c r="U160" t="s">
        <v>346</v>
      </c>
      <c r="V160">
        <v>189311</v>
      </c>
    </row>
    <row r="161" spans="2:22">
      <c r="B161">
        <v>534</v>
      </c>
      <c r="C161" t="s">
        <v>525</v>
      </c>
      <c r="D161">
        <v>908</v>
      </c>
      <c r="E161" s="1">
        <v>43768.803912037038</v>
      </c>
      <c r="F161" t="s">
        <v>178</v>
      </c>
      <c r="G161" t="s">
        <v>49</v>
      </c>
      <c r="H161" t="s">
        <v>528</v>
      </c>
      <c r="I161" s="1">
        <v>43769.263194444444</v>
      </c>
      <c r="J161" s="2" t="s">
        <v>529</v>
      </c>
      <c r="K161" s="2" t="e">
        <f>VLOOKUP(J161,Ignition!T:T,1,FALSE)</f>
        <v>#N/A</v>
      </c>
      <c r="L161" t="s">
        <v>319</v>
      </c>
      <c r="M161" s="5" t="s">
        <v>531</v>
      </c>
      <c r="N161" s="1" t="s">
        <v>320</v>
      </c>
      <c r="O161" s="1">
        <v>43770.55541666667</v>
      </c>
      <c r="P161" s="4">
        <f t="shared" si="2"/>
        <v>42.036111111170612</v>
      </c>
      <c r="Q161" t="b">
        <v>0</v>
      </c>
      <c r="R161" t="s">
        <v>528</v>
      </c>
      <c r="S161" t="e">
        <v>#N/A</v>
      </c>
      <c r="T161" t="s">
        <v>345</v>
      </c>
      <c r="U161" t="s">
        <v>346</v>
      </c>
      <c r="V161">
        <v>189311</v>
      </c>
    </row>
    <row r="162" spans="2:22">
      <c r="B162">
        <v>534</v>
      </c>
      <c r="C162" t="s">
        <v>525</v>
      </c>
      <c r="D162">
        <v>908</v>
      </c>
      <c r="E162" s="1">
        <v>43768.804212962961</v>
      </c>
      <c r="F162" t="s">
        <v>178</v>
      </c>
      <c r="G162" t="s">
        <v>49</v>
      </c>
      <c r="H162" t="s">
        <v>528</v>
      </c>
      <c r="I162" s="1">
        <v>43769.263194444444</v>
      </c>
      <c r="J162" s="2" t="s">
        <v>529</v>
      </c>
      <c r="K162" s="2" t="e">
        <f>VLOOKUP(J162,Ignition!T:T,1,FALSE)</f>
        <v>#N/A</v>
      </c>
      <c r="L162" t="s">
        <v>319</v>
      </c>
      <c r="M162" s="5" t="s">
        <v>532</v>
      </c>
      <c r="N162" s="1" t="s">
        <v>320</v>
      </c>
      <c r="O162" s="1">
        <v>43769.978148148148</v>
      </c>
      <c r="P162" s="4">
        <f t="shared" si="2"/>
        <v>28.174444444477558</v>
      </c>
      <c r="Q162" t="b">
        <v>0</v>
      </c>
      <c r="R162" t="s">
        <v>528</v>
      </c>
      <c r="S162" t="e">
        <v>#N/A</v>
      </c>
      <c r="T162" t="s">
        <v>345</v>
      </c>
      <c r="U162" t="s">
        <v>346</v>
      </c>
      <c r="V162">
        <v>189311</v>
      </c>
    </row>
    <row r="163" spans="2:22">
      <c r="B163">
        <v>536</v>
      </c>
      <c r="C163" t="s">
        <v>533</v>
      </c>
      <c r="D163">
        <v>233</v>
      </c>
      <c r="E163" s="1">
        <v>44080.23333333333</v>
      </c>
      <c r="F163" t="s">
        <v>87</v>
      </c>
      <c r="G163" t="s">
        <v>49</v>
      </c>
      <c r="H163" t="s">
        <v>517</v>
      </c>
      <c r="I163" s="1">
        <v>44080.70416666667</v>
      </c>
      <c r="J163" s="2" t="s">
        <v>534</v>
      </c>
      <c r="K163" s="2" t="e">
        <f>VLOOKUP(J163,Ignition!T:T,1,FALSE)</f>
        <v>#N/A</v>
      </c>
      <c r="L163" t="s">
        <v>319</v>
      </c>
      <c r="M163" s="5" t="s">
        <v>514</v>
      </c>
      <c r="N163" s="1" t="s">
        <v>320</v>
      </c>
      <c r="O163" s="1">
        <v>44080.813680555555</v>
      </c>
      <c r="P163" s="4">
        <f t="shared" si="2"/>
        <v>13.928333333402406</v>
      </c>
      <c r="Q163" t="b">
        <v>0</v>
      </c>
      <c r="R163" t="e">
        <v>#N/A</v>
      </c>
      <c r="S163" t="s">
        <v>514</v>
      </c>
      <c r="T163" t="s">
        <v>324</v>
      </c>
      <c r="U163" t="s">
        <v>322</v>
      </c>
      <c r="V163">
        <v>214500</v>
      </c>
    </row>
    <row r="164" spans="2:22">
      <c r="B164">
        <v>536</v>
      </c>
      <c r="C164" t="s">
        <v>533</v>
      </c>
      <c r="D164">
        <v>233</v>
      </c>
      <c r="E164" s="1">
        <v>44080.234490740739</v>
      </c>
      <c r="F164" t="s">
        <v>87</v>
      </c>
      <c r="G164" t="s">
        <v>49</v>
      </c>
      <c r="H164" t="s">
        <v>517</v>
      </c>
      <c r="I164" s="1">
        <v>44080.70416666667</v>
      </c>
      <c r="J164" s="2" t="s">
        <v>534</v>
      </c>
      <c r="K164" s="2" t="e">
        <f>VLOOKUP(J164,Ignition!T:T,1,FALSE)</f>
        <v>#N/A</v>
      </c>
      <c r="L164" t="s">
        <v>319</v>
      </c>
      <c r="M164" s="5" t="s">
        <v>517</v>
      </c>
      <c r="N164" s="1" t="s">
        <v>320</v>
      </c>
      <c r="O164" s="1">
        <v>44080.794212962966</v>
      </c>
      <c r="P164" s="4">
        <f t="shared" si="2"/>
        <v>13.433333333465271</v>
      </c>
      <c r="Q164" t="b">
        <v>1</v>
      </c>
      <c r="T164" t="s">
        <v>321</v>
      </c>
      <c r="U164" t="s">
        <v>322</v>
      </c>
      <c r="V164">
        <v>214500</v>
      </c>
    </row>
    <row r="165" spans="2:22">
      <c r="B165">
        <v>612</v>
      </c>
      <c r="C165" t="s">
        <v>535</v>
      </c>
      <c r="D165">
        <v>442</v>
      </c>
      <c r="E165" s="1">
        <v>43922.475115740737</v>
      </c>
      <c r="F165" t="s">
        <v>87</v>
      </c>
      <c r="G165" t="s">
        <v>60</v>
      </c>
      <c r="H165" t="s">
        <v>536</v>
      </c>
      <c r="I165" s="1">
        <v>44054.845138888886</v>
      </c>
      <c r="J165" s="2" t="s">
        <v>537</v>
      </c>
      <c r="K165" s="2" t="e">
        <f>VLOOKUP(J165,Ignition!T:T,1,FALSE)</f>
        <v>#N/A</v>
      </c>
      <c r="L165" t="s">
        <v>319</v>
      </c>
      <c r="M165" s="5" t="s">
        <v>491</v>
      </c>
      <c r="N165" s="1" t="s">
        <v>320</v>
      </c>
      <c r="O165" s="1">
        <v>44063.371064814812</v>
      </c>
      <c r="P165" s="4">
        <f t="shared" si="2"/>
        <v>3381.5027777777868</v>
      </c>
      <c r="Q165" t="b">
        <v>0</v>
      </c>
      <c r="R165" t="e">
        <v>#N/A</v>
      </c>
      <c r="S165" t="e">
        <v>#N/A</v>
      </c>
      <c r="T165" t="s">
        <v>329</v>
      </c>
      <c r="U165" t="s">
        <v>330</v>
      </c>
      <c r="V165">
        <v>212120</v>
      </c>
    </row>
    <row r="166" spans="2:22">
      <c r="B166">
        <v>544</v>
      </c>
      <c r="C166" t="s">
        <v>538</v>
      </c>
      <c r="D166">
        <v>788</v>
      </c>
      <c r="E166" s="1">
        <v>43415.117858796293</v>
      </c>
      <c r="F166" t="s">
        <v>178</v>
      </c>
      <c r="G166" t="s">
        <v>412</v>
      </c>
      <c r="H166" t="s">
        <v>539</v>
      </c>
      <c r="I166" s="1">
        <v>43416.495833333334</v>
      </c>
      <c r="J166" s="2" t="s">
        <v>540</v>
      </c>
      <c r="K166" s="2" t="e">
        <f>VLOOKUP(J166,Ignition!T:T,1,FALSE)</f>
        <v>#N/A</v>
      </c>
      <c r="L166" t="s">
        <v>319</v>
      </c>
      <c r="M166" s="5" t="s">
        <v>539</v>
      </c>
      <c r="N166" s="1" t="s">
        <v>320</v>
      </c>
      <c r="O166" s="1">
        <v>43416.506793981483</v>
      </c>
      <c r="P166" s="4">
        <f t="shared" si="2"/>
        <v>33.334444444568362</v>
      </c>
      <c r="Q166" t="b">
        <v>1</v>
      </c>
      <c r="T166" t="s">
        <v>321</v>
      </c>
      <c r="U166" t="s">
        <v>322</v>
      </c>
      <c r="V166">
        <v>163351</v>
      </c>
    </row>
    <row r="167" spans="2:22">
      <c r="B167">
        <v>550</v>
      </c>
      <c r="C167" t="s">
        <v>541</v>
      </c>
      <c r="D167">
        <v>239</v>
      </c>
      <c r="E167" s="1">
        <v>44079.012499999997</v>
      </c>
      <c r="F167" t="s">
        <v>87</v>
      </c>
      <c r="G167" t="s">
        <v>49</v>
      </c>
      <c r="H167" t="s">
        <v>542</v>
      </c>
      <c r="I167" s="1">
        <v>44081.668055555558</v>
      </c>
      <c r="J167" s="2" t="s">
        <v>543</v>
      </c>
      <c r="K167" s="2" t="e">
        <f>VLOOKUP(J167,Ignition!T:T,1,FALSE)</f>
        <v>#N/A</v>
      </c>
      <c r="L167" t="s">
        <v>544</v>
      </c>
      <c r="M167" s="5" t="s">
        <v>545</v>
      </c>
      <c r="N167" s="1" t="s">
        <v>320</v>
      </c>
      <c r="O167" s="1">
        <v>44084.565995370373</v>
      </c>
      <c r="P167" s="4">
        <f t="shared" si="2"/>
        <v>133.283888889011</v>
      </c>
      <c r="Q167" t="b">
        <v>0</v>
      </c>
      <c r="R167" t="s">
        <v>542</v>
      </c>
      <c r="S167" t="e">
        <v>#N/A</v>
      </c>
      <c r="T167" t="s">
        <v>345</v>
      </c>
      <c r="U167" t="s">
        <v>346</v>
      </c>
      <c r="V167">
        <v>214625</v>
      </c>
    </row>
    <row r="168" spans="2:22" s="61" customFormat="1">
      <c r="B168" s="61">
        <v>550</v>
      </c>
      <c r="C168" s="61" t="s">
        <v>546</v>
      </c>
      <c r="D168" s="61">
        <v>78</v>
      </c>
      <c r="E168" s="62">
        <v>43127.809965277775</v>
      </c>
      <c r="F168" s="61" t="s">
        <v>87</v>
      </c>
      <c r="G168" s="61" t="s">
        <v>60</v>
      </c>
      <c r="H168" s="61">
        <v>1458</v>
      </c>
      <c r="I168" s="62">
        <v>43128.862500000003</v>
      </c>
      <c r="J168" s="63" t="s">
        <v>547</v>
      </c>
      <c r="K168" s="63" t="e">
        <f>VLOOKUP(J168,Ignition!T:T,1,FALSE)</f>
        <v>#N/A</v>
      </c>
      <c r="L168" s="61" t="s">
        <v>319</v>
      </c>
      <c r="M168" s="61" t="s">
        <v>548</v>
      </c>
      <c r="N168" s="62" t="s">
        <v>320</v>
      </c>
      <c r="O168" s="62">
        <v>43130.568287037036</v>
      </c>
      <c r="P168" s="64">
        <f t="shared" si="2"/>
        <v>66.199722222285345</v>
      </c>
      <c r="Q168" s="61" t="b">
        <v>0</v>
      </c>
      <c r="R168" s="61" t="e">
        <v>#N/A</v>
      </c>
      <c r="S168" s="61" t="e">
        <v>#N/A</v>
      </c>
      <c r="T168" s="61" t="s">
        <v>549</v>
      </c>
      <c r="U168" s="61" t="s">
        <v>550</v>
      </c>
      <c r="V168" s="61">
        <v>141084</v>
      </c>
    </row>
    <row r="169" spans="2:22">
      <c r="B169">
        <v>550</v>
      </c>
      <c r="C169" t="s">
        <v>546</v>
      </c>
      <c r="D169">
        <v>235</v>
      </c>
      <c r="E169" s="1">
        <v>43415.125717592593</v>
      </c>
      <c r="F169" t="s">
        <v>87</v>
      </c>
      <c r="G169" t="s">
        <v>49</v>
      </c>
      <c r="H169" t="s">
        <v>551</v>
      </c>
      <c r="I169" s="1">
        <v>43421.104861111111</v>
      </c>
      <c r="J169" s="2" t="s">
        <v>552</v>
      </c>
      <c r="K169" s="2" t="e">
        <f>VLOOKUP(J169,Ignition!T:T,1,FALSE)</f>
        <v>#N/A</v>
      </c>
      <c r="L169" t="s">
        <v>319</v>
      </c>
      <c r="M169" s="5" t="s">
        <v>553</v>
      </c>
      <c r="N169" s="1" t="s">
        <v>320</v>
      </c>
      <c r="O169" s="1">
        <v>43421.545798611114</v>
      </c>
      <c r="P169" s="4">
        <f t="shared" si="2"/>
        <v>154.08194444450783</v>
      </c>
      <c r="Q169" t="b">
        <v>0</v>
      </c>
      <c r="R169" t="e">
        <v>#N/A</v>
      </c>
      <c r="S169" t="s">
        <v>551</v>
      </c>
      <c r="T169" t="s">
        <v>324</v>
      </c>
      <c r="U169" t="s">
        <v>322</v>
      </c>
      <c r="V169">
        <v>163806</v>
      </c>
    </row>
    <row r="170" spans="2:22">
      <c r="B170">
        <v>550</v>
      </c>
      <c r="C170" t="s">
        <v>546</v>
      </c>
      <c r="D170">
        <v>235</v>
      </c>
      <c r="E170" s="1">
        <v>43415.127523148149</v>
      </c>
      <c r="F170" t="s">
        <v>87</v>
      </c>
      <c r="G170" t="s">
        <v>49</v>
      </c>
      <c r="H170" t="s">
        <v>551</v>
      </c>
      <c r="I170" s="1">
        <v>43421.104861111111</v>
      </c>
      <c r="J170" s="2" t="s">
        <v>552</v>
      </c>
      <c r="K170" s="2" t="e">
        <f>VLOOKUP(J170,Ignition!T:T,1,FALSE)</f>
        <v>#N/A</v>
      </c>
      <c r="L170" t="s">
        <v>319</v>
      </c>
      <c r="M170" s="5" t="s">
        <v>551</v>
      </c>
      <c r="N170" s="1" t="s">
        <v>320</v>
      </c>
      <c r="O170" s="1">
        <v>43421.308159722219</v>
      </c>
      <c r="P170" s="4">
        <f t="shared" si="2"/>
        <v>148.33527777768904</v>
      </c>
      <c r="Q170" t="b">
        <v>1</v>
      </c>
      <c r="T170" t="s">
        <v>321</v>
      </c>
      <c r="U170" t="s">
        <v>322</v>
      </c>
      <c r="V170">
        <v>163806</v>
      </c>
    </row>
    <row r="171" spans="2:22">
      <c r="B171">
        <v>550</v>
      </c>
      <c r="C171" t="s">
        <v>546</v>
      </c>
      <c r="D171">
        <v>445</v>
      </c>
      <c r="E171" s="1">
        <v>42979.331446759257</v>
      </c>
      <c r="F171" t="s">
        <v>178</v>
      </c>
      <c r="G171" t="s">
        <v>49</v>
      </c>
      <c r="H171" t="s">
        <v>359</v>
      </c>
      <c r="I171" s="1">
        <v>42979.597222222219</v>
      </c>
      <c r="J171" s="2" t="s">
        <v>554</v>
      </c>
      <c r="K171" s="2" t="e">
        <f>VLOOKUP(J171,Ignition!T:T,1,FALSE)</f>
        <v>#N/A</v>
      </c>
      <c r="L171" t="s">
        <v>319</v>
      </c>
      <c r="M171" s="5" t="s">
        <v>359</v>
      </c>
      <c r="N171" s="1" t="s">
        <v>320</v>
      </c>
      <c r="O171" s="1">
        <v>42979.703981481478</v>
      </c>
      <c r="P171" s="4">
        <f t="shared" si="2"/>
        <v>8.9408333332976326</v>
      </c>
      <c r="Q171" t="b">
        <v>1</v>
      </c>
      <c r="T171" t="s">
        <v>321</v>
      </c>
      <c r="U171" t="s">
        <v>322</v>
      </c>
      <c r="V171">
        <v>130417</v>
      </c>
    </row>
    <row r="172" spans="2:22">
      <c r="B172">
        <v>550</v>
      </c>
      <c r="C172" t="s">
        <v>546</v>
      </c>
      <c r="D172">
        <v>470</v>
      </c>
      <c r="E172" s="1">
        <v>43748.015462962961</v>
      </c>
      <c r="F172" t="s">
        <v>178</v>
      </c>
      <c r="G172" t="s">
        <v>412</v>
      </c>
      <c r="H172" t="s">
        <v>555</v>
      </c>
      <c r="I172" s="1">
        <v>43749.433333333334</v>
      </c>
      <c r="J172" s="2" t="s">
        <v>556</v>
      </c>
      <c r="K172" s="2" t="e">
        <f>VLOOKUP(J172,Ignition!T:T,1,FALSE)</f>
        <v>#N/A</v>
      </c>
      <c r="L172" t="s">
        <v>319</v>
      </c>
      <c r="M172" s="5" t="s">
        <v>500</v>
      </c>
      <c r="N172" s="1" t="s">
        <v>320</v>
      </c>
      <c r="O172" s="1">
        <v>43749.51122685185</v>
      </c>
      <c r="P172" s="4">
        <f t="shared" si="2"/>
        <v>35.898333333316259</v>
      </c>
      <c r="Q172" t="b">
        <v>0</v>
      </c>
      <c r="R172" t="e">
        <v>#N/A</v>
      </c>
      <c r="S172" t="e">
        <v>#N/A</v>
      </c>
      <c r="T172" t="s">
        <v>329</v>
      </c>
      <c r="U172" t="s">
        <v>330</v>
      </c>
      <c r="V172">
        <v>187383</v>
      </c>
    </row>
    <row r="173" spans="2:22">
      <c r="B173">
        <v>550</v>
      </c>
      <c r="C173" t="s">
        <v>546</v>
      </c>
      <c r="D173">
        <v>859</v>
      </c>
      <c r="E173" s="1">
        <v>43415.102164351854</v>
      </c>
      <c r="F173" t="s">
        <v>178</v>
      </c>
      <c r="G173" t="s">
        <v>49</v>
      </c>
      <c r="H173" t="s">
        <v>557</v>
      </c>
      <c r="I173" s="1">
        <v>43416.54791666667</v>
      </c>
      <c r="J173" s="2" t="s">
        <v>558</v>
      </c>
      <c r="K173" s="2" t="e">
        <f>VLOOKUP(J173,Ignition!T:T,1,FALSE)</f>
        <v>#N/A</v>
      </c>
      <c r="L173" t="s">
        <v>319</v>
      </c>
      <c r="M173" s="5" t="s">
        <v>557</v>
      </c>
      <c r="N173" s="1" t="s">
        <v>320</v>
      </c>
      <c r="O173" s="1">
        <v>43416.620706018519</v>
      </c>
      <c r="P173" s="4">
        <f t="shared" si="2"/>
        <v>36.444999999948777</v>
      </c>
      <c r="Q173" t="b">
        <v>1</v>
      </c>
      <c r="T173" t="s">
        <v>321</v>
      </c>
      <c r="U173" t="s">
        <v>322</v>
      </c>
      <c r="V173">
        <v>163361</v>
      </c>
    </row>
    <row r="174" spans="2:22">
      <c r="B174">
        <v>550</v>
      </c>
      <c r="C174" t="s">
        <v>546</v>
      </c>
      <c r="D174">
        <v>971</v>
      </c>
      <c r="E174" s="1">
        <v>43758.107465277775</v>
      </c>
      <c r="F174" t="s">
        <v>178</v>
      </c>
      <c r="G174" t="s">
        <v>60</v>
      </c>
      <c r="H174" t="s">
        <v>559</v>
      </c>
      <c r="I174" s="1">
        <v>43768.402777777781</v>
      </c>
      <c r="J174" s="2" t="s">
        <v>560</v>
      </c>
      <c r="K174" s="2" t="e">
        <f>VLOOKUP(J174,Ignition!T:T,1,FALSE)</f>
        <v>#N/A</v>
      </c>
      <c r="L174" t="s">
        <v>319</v>
      </c>
      <c r="M174" s="5" t="s">
        <v>561</v>
      </c>
      <c r="N174" s="1" t="s">
        <v>320</v>
      </c>
      <c r="O174" s="1">
        <v>43770.620659722219</v>
      </c>
      <c r="P174" s="4">
        <f t="shared" si="2"/>
        <v>300.31666666665114</v>
      </c>
      <c r="Q174" t="b">
        <v>0</v>
      </c>
      <c r="R174" t="e">
        <v>#N/A</v>
      </c>
      <c r="S174" t="e">
        <v>#N/A</v>
      </c>
      <c r="T174" t="s">
        <v>329</v>
      </c>
      <c r="U174" t="s">
        <v>330</v>
      </c>
      <c r="V174">
        <v>189097</v>
      </c>
    </row>
    <row r="175" spans="2:22">
      <c r="B175">
        <v>550</v>
      </c>
      <c r="C175" t="s">
        <v>546</v>
      </c>
      <c r="D175">
        <v>971</v>
      </c>
      <c r="E175" s="1">
        <v>43763.753506944442</v>
      </c>
      <c r="F175" t="s">
        <v>178</v>
      </c>
      <c r="G175" t="s">
        <v>60</v>
      </c>
      <c r="H175" t="s">
        <v>559</v>
      </c>
      <c r="I175" s="1">
        <v>43768.402777777781</v>
      </c>
      <c r="J175" s="2" t="s">
        <v>560</v>
      </c>
      <c r="K175" s="2" t="e">
        <f>VLOOKUP(J175,Ignition!T:T,1,FALSE)</f>
        <v>#N/A</v>
      </c>
      <c r="L175" t="s">
        <v>319</v>
      </c>
      <c r="M175" s="5" t="s">
        <v>562</v>
      </c>
      <c r="N175" s="1" t="s">
        <v>320</v>
      </c>
      <c r="O175" s="1">
        <v>43770.464722222219</v>
      </c>
      <c r="P175" s="4">
        <f t="shared" si="2"/>
        <v>161.06916666665347</v>
      </c>
      <c r="Q175" t="b">
        <v>0</v>
      </c>
      <c r="R175" t="e">
        <v>#N/A</v>
      </c>
      <c r="S175" t="e">
        <v>#N/A</v>
      </c>
      <c r="T175" t="s">
        <v>329</v>
      </c>
      <c r="U175" t="s">
        <v>330</v>
      </c>
      <c r="V175">
        <v>189097</v>
      </c>
    </row>
    <row r="176" spans="2:22">
      <c r="B176">
        <v>550</v>
      </c>
      <c r="C176" t="s">
        <v>546</v>
      </c>
      <c r="D176">
        <v>1215</v>
      </c>
      <c r="E176" s="1">
        <v>42979.331562500003</v>
      </c>
      <c r="F176" t="s">
        <v>178</v>
      </c>
      <c r="G176" t="s">
        <v>49</v>
      </c>
      <c r="H176" t="s">
        <v>359</v>
      </c>
      <c r="I176" s="1">
        <v>42979.597222222219</v>
      </c>
      <c r="J176" s="2" t="s">
        <v>554</v>
      </c>
      <c r="K176" s="2" t="e">
        <f>VLOOKUP(J176,Ignition!T:T,1,FALSE)</f>
        <v>#N/A</v>
      </c>
      <c r="L176" t="s">
        <v>319</v>
      </c>
      <c r="M176" s="5" t="s">
        <v>336</v>
      </c>
      <c r="N176" s="1" t="s">
        <v>320</v>
      </c>
      <c r="O176" s="1">
        <v>42979.742164351854</v>
      </c>
      <c r="P176" s="4">
        <f t="shared" si="2"/>
        <v>9.8544444444123656</v>
      </c>
      <c r="Q176" t="b">
        <v>0</v>
      </c>
      <c r="R176" t="e">
        <v>#N/A</v>
      </c>
      <c r="S176" t="e">
        <v>#N/A</v>
      </c>
      <c r="T176" t="s">
        <v>329</v>
      </c>
      <c r="U176" t="s">
        <v>330</v>
      </c>
      <c r="V176">
        <v>130417</v>
      </c>
    </row>
    <row r="177" spans="2:22">
      <c r="B177">
        <v>550</v>
      </c>
      <c r="C177" t="s">
        <v>546</v>
      </c>
      <c r="D177">
        <v>1215</v>
      </c>
      <c r="E177" s="1">
        <v>42979.331585648149</v>
      </c>
      <c r="F177" t="s">
        <v>178</v>
      </c>
      <c r="G177" t="s">
        <v>49</v>
      </c>
      <c r="H177" t="s">
        <v>359</v>
      </c>
      <c r="I177" s="1">
        <v>42979.597222222219</v>
      </c>
      <c r="J177" s="2" t="s">
        <v>554</v>
      </c>
      <c r="K177" s="2" t="e">
        <f>VLOOKUP(J177,Ignition!T:T,1,FALSE)</f>
        <v>#N/A</v>
      </c>
      <c r="L177" t="s">
        <v>319</v>
      </c>
      <c r="M177" s="5" t="s">
        <v>334</v>
      </c>
      <c r="N177" s="1" t="s">
        <v>320</v>
      </c>
      <c r="O177" s="1">
        <v>42979.739675925928</v>
      </c>
      <c r="P177" s="4">
        <f t="shared" si="2"/>
        <v>9.7941666666883975</v>
      </c>
      <c r="Q177" t="b">
        <v>0</v>
      </c>
      <c r="R177" t="e">
        <v>#N/A</v>
      </c>
      <c r="S177" t="e">
        <v>#N/A</v>
      </c>
      <c r="T177" t="s">
        <v>329</v>
      </c>
      <c r="U177" t="s">
        <v>330</v>
      </c>
      <c r="V177">
        <v>130417</v>
      </c>
    </row>
    <row r="178" spans="2:22">
      <c r="B178">
        <v>318</v>
      </c>
      <c r="C178" t="s">
        <v>563</v>
      </c>
      <c r="D178">
        <v>75</v>
      </c>
      <c r="E178" s="1">
        <v>44078.929166666669</v>
      </c>
      <c r="F178" t="s">
        <v>87</v>
      </c>
      <c r="G178" t="s">
        <v>60</v>
      </c>
      <c r="H178" t="s">
        <v>564</v>
      </c>
      <c r="I178" s="1">
        <v>44079.612500000003</v>
      </c>
      <c r="J178" s="2" t="s">
        <v>565</v>
      </c>
      <c r="K178" s="2" t="e">
        <f>VLOOKUP(J178,Ignition!T:T,1,FALSE)</f>
        <v>#N/A</v>
      </c>
      <c r="L178" t="s">
        <v>319</v>
      </c>
      <c r="M178" s="5" t="s">
        <v>566</v>
      </c>
      <c r="N178" s="1" t="s">
        <v>320</v>
      </c>
      <c r="O178" s="1">
        <v>44084.529629629629</v>
      </c>
      <c r="P178" s="4">
        <f t="shared" si="2"/>
        <v>134.4111111110542</v>
      </c>
      <c r="Q178" t="b">
        <v>0</v>
      </c>
      <c r="R178" t="e">
        <v>#N/A</v>
      </c>
      <c r="S178" t="s">
        <v>564</v>
      </c>
      <c r="T178" t="s">
        <v>324</v>
      </c>
      <c r="U178" t="s">
        <v>322</v>
      </c>
      <c r="V178">
        <v>214281</v>
      </c>
    </row>
    <row r="179" spans="2:22">
      <c r="B179">
        <v>318</v>
      </c>
      <c r="C179" t="s">
        <v>563</v>
      </c>
      <c r="D179">
        <v>75</v>
      </c>
      <c r="E179" s="1">
        <v>44078.929861111108</v>
      </c>
      <c r="F179" t="s">
        <v>87</v>
      </c>
      <c r="G179" t="s">
        <v>60</v>
      </c>
      <c r="H179" t="s">
        <v>564</v>
      </c>
      <c r="I179" s="1">
        <v>44079.612500000003</v>
      </c>
      <c r="J179" s="2" t="s">
        <v>565</v>
      </c>
      <c r="K179" s="2" t="e">
        <f>VLOOKUP(J179,Ignition!T:T,1,FALSE)</f>
        <v>#N/A</v>
      </c>
      <c r="L179" t="s">
        <v>319</v>
      </c>
      <c r="M179" s="5" t="s">
        <v>564</v>
      </c>
      <c r="N179" s="1" t="s">
        <v>320</v>
      </c>
      <c r="O179" s="1">
        <v>44080.680324074077</v>
      </c>
      <c r="P179" s="4">
        <f t="shared" si="2"/>
        <v>42.011111111263745</v>
      </c>
      <c r="Q179" t="b">
        <v>1</v>
      </c>
      <c r="T179" t="s">
        <v>321</v>
      </c>
      <c r="U179" t="s">
        <v>322</v>
      </c>
      <c r="V179">
        <v>214281</v>
      </c>
    </row>
    <row r="180" spans="2:22">
      <c r="B180">
        <v>318</v>
      </c>
      <c r="C180" t="s">
        <v>563</v>
      </c>
      <c r="D180">
        <v>75</v>
      </c>
      <c r="E180" s="1">
        <v>44078.931481481479</v>
      </c>
      <c r="F180" t="s">
        <v>87</v>
      </c>
      <c r="G180" t="s">
        <v>60</v>
      </c>
      <c r="H180" t="s">
        <v>564</v>
      </c>
      <c r="I180" s="1">
        <v>44079.612500000003</v>
      </c>
      <c r="J180" s="2" t="s">
        <v>565</v>
      </c>
      <c r="K180" s="2" t="e">
        <f>VLOOKUP(J180,Ignition!T:T,1,FALSE)</f>
        <v>#N/A</v>
      </c>
      <c r="L180" t="s">
        <v>319</v>
      </c>
      <c r="M180" s="5" t="s">
        <v>567</v>
      </c>
      <c r="N180" s="1" t="s">
        <v>320</v>
      </c>
      <c r="O180" s="1">
        <v>44079.619444444441</v>
      </c>
      <c r="P180" s="4">
        <f t="shared" si="2"/>
        <v>16.511111111089122</v>
      </c>
      <c r="Q180" t="b">
        <v>0</v>
      </c>
      <c r="R180" t="e">
        <v>#N/A</v>
      </c>
      <c r="S180" t="s">
        <v>564</v>
      </c>
      <c r="T180" t="s">
        <v>324</v>
      </c>
      <c r="U180" t="s">
        <v>322</v>
      </c>
      <c r="V180">
        <v>214281</v>
      </c>
    </row>
    <row r="181" spans="2:22">
      <c r="B181">
        <v>420</v>
      </c>
      <c r="C181" t="s">
        <v>568</v>
      </c>
      <c r="D181">
        <v>236</v>
      </c>
      <c r="E181" s="1">
        <v>43415.125983796293</v>
      </c>
      <c r="F181" t="s">
        <v>178</v>
      </c>
      <c r="G181" t="s">
        <v>49</v>
      </c>
      <c r="H181" t="s">
        <v>569</v>
      </c>
      <c r="I181" s="1">
        <v>43417.411111111112</v>
      </c>
      <c r="J181" s="2" t="s">
        <v>570</v>
      </c>
      <c r="K181" s="2" t="e">
        <f>VLOOKUP(J181,Ignition!T:T,1,FALSE)</f>
        <v>#N/A</v>
      </c>
      <c r="L181" t="s">
        <v>319</v>
      </c>
      <c r="M181" s="5" t="s">
        <v>347</v>
      </c>
      <c r="N181" s="1" t="s">
        <v>320</v>
      </c>
      <c r="O181" s="1">
        <v>43421.548113425924</v>
      </c>
      <c r="P181" s="4">
        <f t="shared" si="2"/>
        <v>154.13111111114267</v>
      </c>
      <c r="Q181" t="b">
        <v>0</v>
      </c>
      <c r="R181" t="s">
        <v>569</v>
      </c>
      <c r="S181" t="e">
        <v>#N/A</v>
      </c>
      <c r="T181" t="s">
        <v>345</v>
      </c>
      <c r="U181" t="s">
        <v>346</v>
      </c>
      <c r="V181">
        <v>163463</v>
      </c>
    </row>
    <row r="182" spans="2:22">
      <c r="B182">
        <v>420</v>
      </c>
      <c r="C182" t="s">
        <v>568</v>
      </c>
      <c r="D182">
        <v>236</v>
      </c>
      <c r="E182" s="1">
        <v>43415.126817129632</v>
      </c>
      <c r="F182" t="s">
        <v>178</v>
      </c>
      <c r="G182" t="s">
        <v>49</v>
      </c>
      <c r="H182" t="s">
        <v>569</v>
      </c>
      <c r="I182" s="1">
        <v>43417.411111111112</v>
      </c>
      <c r="J182" s="2" t="s">
        <v>570</v>
      </c>
      <c r="K182" s="2" t="e">
        <f>VLOOKUP(J182,Ignition!T:T,1,FALSE)</f>
        <v>#N/A</v>
      </c>
      <c r="L182" t="s">
        <v>319</v>
      </c>
      <c r="M182" s="5" t="s">
        <v>344</v>
      </c>
      <c r="N182" s="1" t="s">
        <v>320</v>
      </c>
      <c r="O182" s="1">
        <v>43417.580451388887</v>
      </c>
      <c r="P182" s="4">
        <f t="shared" si="2"/>
        <v>58.887222222110722</v>
      </c>
      <c r="Q182" t="b">
        <v>0</v>
      </c>
      <c r="R182" t="s">
        <v>569</v>
      </c>
      <c r="S182" t="e">
        <v>#N/A</v>
      </c>
      <c r="T182" t="s">
        <v>345</v>
      </c>
      <c r="U182" t="s">
        <v>346</v>
      </c>
      <c r="V182">
        <v>163463</v>
      </c>
    </row>
    <row r="183" spans="2:22">
      <c r="B183">
        <v>420</v>
      </c>
      <c r="C183" t="s">
        <v>568</v>
      </c>
      <c r="D183">
        <v>972</v>
      </c>
      <c r="E183" s="1">
        <v>43415.121354166666</v>
      </c>
      <c r="F183" t="s">
        <v>178</v>
      </c>
      <c r="G183" t="s">
        <v>49</v>
      </c>
      <c r="H183" t="s">
        <v>571</v>
      </c>
      <c r="I183" s="1">
        <v>43416.335416666669</v>
      </c>
      <c r="J183" s="2" t="s">
        <v>572</v>
      </c>
      <c r="K183" s="2" t="e">
        <f>VLOOKUP(J183,Ignition!T:T,1,FALSE)</f>
        <v>#N/A</v>
      </c>
      <c r="L183" t="s">
        <v>319</v>
      </c>
      <c r="M183" s="5" t="s">
        <v>571</v>
      </c>
      <c r="N183" s="1" t="s">
        <v>320</v>
      </c>
      <c r="O183" s="1">
        <v>43416.655486111114</v>
      </c>
      <c r="P183" s="4">
        <f t="shared" si="2"/>
        <v>36.819166666769888</v>
      </c>
      <c r="Q183" t="b">
        <v>1</v>
      </c>
      <c r="T183" t="s">
        <v>321</v>
      </c>
      <c r="U183" t="s">
        <v>322</v>
      </c>
      <c r="V183">
        <v>163325</v>
      </c>
    </row>
    <row r="184" spans="2:22">
      <c r="B184">
        <v>420</v>
      </c>
      <c r="C184" t="s">
        <v>568</v>
      </c>
      <c r="D184">
        <v>972</v>
      </c>
      <c r="E184" s="1">
        <v>43415.121412037035</v>
      </c>
      <c r="F184" t="s">
        <v>178</v>
      </c>
      <c r="G184" t="s">
        <v>49</v>
      </c>
      <c r="H184" t="s">
        <v>571</v>
      </c>
      <c r="I184" s="1">
        <v>43416.335416666669</v>
      </c>
      <c r="J184" s="2" t="s">
        <v>572</v>
      </c>
      <c r="K184" s="2" t="e">
        <f>VLOOKUP(J184,Ignition!T:T,1,FALSE)</f>
        <v>#N/A</v>
      </c>
      <c r="L184" t="s">
        <v>319</v>
      </c>
      <c r="M184" s="5" t="s">
        <v>573</v>
      </c>
      <c r="N184" s="1" t="s">
        <v>320</v>
      </c>
      <c r="O184" s="1">
        <v>43416.464618055557</v>
      </c>
      <c r="P184" s="4">
        <f t="shared" si="2"/>
        <v>32.236944444535766</v>
      </c>
      <c r="Q184" t="b">
        <v>0</v>
      </c>
      <c r="R184" t="e">
        <v>#N/A</v>
      </c>
      <c r="S184" t="s">
        <v>573</v>
      </c>
      <c r="T184" t="s">
        <v>324</v>
      </c>
      <c r="U184" t="s">
        <v>322</v>
      </c>
      <c r="V184">
        <v>163325</v>
      </c>
    </row>
    <row r="185" spans="2:22">
      <c r="B185">
        <v>420</v>
      </c>
      <c r="C185" t="s">
        <v>568</v>
      </c>
      <c r="D185">
        <v>1001</v>
      </c>
      <c r="E185" s="1">
        <v>43417.005497685182</v>
      </c>
      <c r="F185" t="s">
        <v>178</v>
      </c>
      <c r="G185" t="s">
        <v>412</v>
      </c>
      <c r="H185" t="s">
        <v>574</v>
      </c>
      <c r="I185" s="1">
        <v>43417.231249999997</v>
      </c>
      <c r="J185" s="2" t="s">
        <v>575</v>
      </c>
      <c r="K185" s="2" t="e">
        <f>VLOOKUP(J185,Ignition!T:T,1,FALSE)</f>
        <v>#N/A</v>
      </c>
      <c r="L185" t="s">
        <v>319</v>
      </c>
      <c r="M185" s="5" t="s">
        <v>576</v>
      </c>
      <c r="N185" s="1" t="s">
        <v>320</v>
      </c>
      <c r="O185" s="1">
        <v>43417.237372685187</v>
      </c>
      <c r="P185" s="4">
        <f t="shared" si="2"/>
        <v>5.5650000001187436</v>
      </c>
      <c r="Q185" t="b">
        <v>0</v>
      </c>
      <c r="R185" t="e">
        <v>#N/A</v>
      </c>
      <c r="S185" t="s">
        <v>576</v>
      </c>
      <c r="T185" t="s">
        <v>324</v>
      </c>
      <c r="U185" t="s">
        <v>322</v>
      </c>
      <c r="V185">
        <v>163393</v>
      </c>
    </row>
    <row r="186" spans="2:22">
      <c r="B186">
        <v>420</v>
      </c>
      <c r="C186" t="s">
        <v>568</v>
      </c>
      <c r="D186">
        <v>1001</v>
      </c>
      <c r="E186" s="1">
        <v>43417.005844907406</v>
      </c>
      <c r="F186" t="s">
        <v>178</v>
      </c>
      <c r="G186" t="s">
        <v>412</v>
      </c>
      <c r="H186" t="s">
        <v>574</v>
      </c>
      <c r="I186" s="1">
        <v>43417.231249999997</v>
      </c>
      <c r="J186" s="2" t="s">
        <v>575</v>
      </c>
      <c r="K186" s="2" t="e">
        <f>VLOOKUP(J186,Ignition!T:T,1,FALSE)</f>
        <v>#N/A</v>
      </c>
      <c r="L186" t="s">
        <v>319</v>
      </c>
      <c r="M186" s="5" t="s">
        <v>574</v>
      </c>
      <c r="N186" s="1" t="s">
        <v>320</v>
      </c>
      <c r="O186" s="1">
        <v>43417.236909722225</v>
      </c>
      <c r="P186" s="4">
        <f t="shared" si="2"/>
        <v>5.5455555556691252</v>
      </c>
      <c r="Q186" t="b">
        <v>1</v>
      </c>
      <c r="T186" t="s">
        <v>321</v>
      </c>
      <c r="U186" t="s">
        <v>322</v>
      </c>
      <c r="V186">
        <v>163393</v>
      </c>
    </row>
    <row r="187" spans="2:22">
      <c r="B187">
        <v>322</v>
      </c>
      <c r="C187" t="s">
        <v>577</v>
      </c>
      <c r="D187">
        <v>307</v>
      </c>
      <c r="E187" s="1">
        <v>43761.940833333334</v>
      </c>
      <c r="F187" t="s">
        <v>87</v>
      </c>
      <c r="G187" t="s">
        <v>412</v>
      </c>
      <c r="H187" t="s">
        <v>578</v>
      </c>
      <c r="I187" s="1">
        <v>43762.696527777778</v>
      </c>
      <c r="J187" s="2" t="s">
        <v>579</v>
      </c>
      <c r="K187" s="2" t="e">
        <f>VLOOKUP(J187,Ignition!T:T,1,FALSE)</f>
        <v>#N/A</v>
      </c>
      <c r="L187" t="s">
        <v>319</v>
      </c>
      <c r="M187" s="5" t="s">
        <v>578</v>
      </c>
      <c r="N187" s="1" t="s">
        <v>320</v>
      </c>
      <c r="O187" s="1">
        <v>43762.701284722221</v>
      </c>
      <c r="P187" s="4">
        <f t="shared" si="2"/>
        <v>18.250833333295304</v>
      </c>
      <c r="Q187" t="b">
        <v>1</v>
      </c>
      <c r="T187" t="s">
        <v>321</v>
      </c>
      <c r="U187" t="s">
        <v>322</v>
      </c>
      <c r="V187">
        <v>188539</v>
      </c>
    </row>
    <row r="188" spans="2:22">
      <c r="B188">
        <v>322</v>
      </c>
      <c r="C188" t="s">
        <v>577</v>
      </c>
      <c r="D188">
        <v>1166</v>
      </c>
      <c r="E188" s="1">
        <v>43743.441979166666</v>
      </c>
      <c r="F188" t="s">
        <v>87</v>
      </c>
      <c r="G188" t="s">
        <v>60</v>
      </c>
      <c r="H188" t="s">
        <v>580</v>
      </c>
      <c r="I188" s="1">
        <v>43744.561111111114</v>
      </c>
      <c r="J188" s="2" t="s">
        <v>581</v>
      </c>
      <c r="K188" s="2" t="e">
        <f>VLOOKUP(J188,Ignition!T:T,1,FALSE)</f>
        <v>#N/A</v>
      </c>
      <c r="L188" t="s">
        <v>319</v>
      </c>
      <c r="M188" s="5" t="s">
        <v>479</v>
      </c>
      <c r="N188" s="1" t="s">
        <v>320</v>
      </c>
      <c r="O188" s="1">
        <v>43745.285462962966</v>
      </c>
      <c r="P188" s="4">
        <f t="shared" si="2"/>
        <v>44.243611111189239</v>
      </c>
      <c r="Q188" t="b">
        <v>0</v>
      </c>
      <c r="R188" t="s">
        <v>580</v>
      </c>
      <c r="S188" t="e">
        <v>#N/A</v>
      </c>
      <c r="T188" t="s">
        <v>345</v>
      </c>
      <c r="U188" t="s">
        <v>346</v>
      </c>
      <c r="V188">
        <v>186894</v>
      </c>
    </row>
    <row r="189" spans="2:22">
      <c r="B189">
        <v>426</v>
      </c>
      <c r="C189" t="s">
        <v>582</v>
      </c>
      <c r="D189">
        <v>236</v>
      </c>
      <c r="E189" s="1">
        <v>43073.183229166665</v>
      </c>
      <c r="F189" t="s">
        <v>178</v>
      </c>
      <c r="G189" t="s">
        <v>49</v>
      </c>
      <c r="H189" t="s">
        <v>583</v>
      </c>
      <c r="I189" s="1">
        <v>43076.400694444441</v>
      </c>
      <c r="J189" s="2" t="s">
        <v>584</v>
      </c>
      <c r="K189" s="2" t="e">
        <f>VLOOKUP(J189,Ignition!T:T,1,FALSE)</f>
        <v>#N/A</v>
      </c>
      <c r="L189" t="s">
        <v>319</v>
      </c>
      <c r="M189" s="5" t="s">
        <v>347</v>
      </c>
      <c r="N189" s="1" t="s">
        <v>320</v>
      </c>
      <c r="O189" s="1">
        <v>43098.398310185185</v>
      </c>
      <c r="P189" s="4">
        <f t="shared" si="2"/>
        <v>605.16194444446592</v>
      </c>
      <c r="Q189" t="b">
        <v>0</v>
      </c>
      <c r="R189" t="e">
        <v>#N/A</v>
      </c>
      <c r="S189" t="e">
        <v>#N/A</v>
      </c>
      <c r="T189" t="s">
        <v>329</v>
      </c>
      <c r="U189" t="s">
        <v>330</v>
      </c>
      <c r="V189">
        <v>137542</v>
      </c>
    </row>
    <row r="190" spans="2:22">
      <c r="B190">
        <v>426</v>
      </c>
      <c r="C190" t="s">
        <v>582</v>
      </c>
      <c r="D190">
        <v>305</v>
      </c>
      <c r="E190" s="1">
        <v>43415.098043981481</v>
      </c>
      <c r="F190" t="s">
        <v>178</v>
      </c>
      <c r="G190" t="s">
        <v>412</v>
      </c>
      <c r="H190" t="s">
        <v>585</v>
      </c>
      <c r="I190" s="1">
        <v>43417.311805555553</v>
      </c>
      <c r="J190" s="2" t="s">
        <v>586</v>
      </c>
      <c r="K190" s="2" t="e">
        <f>VLOOKUP(J190,Ignition!T:T,1,FALSE)</f>
        <v>#N/A</v>
      </c>
      <c r="L190" t="s">
        <v>319</v>
      </c>
      <c r="M190" s="5" t="s">
        <v>585</v>
      </c>
      <c r="N190" s="1" t="s">
        <v>320</v>
      </c>
      <c r="O190" s="1">
        <v>43417.971238425926</v>
      </c>
      <c r="P190" s="4">
        <f t="shared" si="2"/>
        <v>68.956666666665114</v>
      </c>
      <c r="Q190" t="b">
        <v>1</v>
      </c>
      <c r="T190" t="s">
        <v>321</v>
      </c>
      <c r="U190" t="s">
        <v>322</v>
      </c>
      <c r="V190">
        <v>163412</v>
      </c>
    </row>
    <row r="191" spans="2:22">
      <c r="B191">
        <v>426</v>
      </c>
      <c r="C191" t="s">
        <v>582</v>
      </c>
      <c r="D191">
        <v>305</v>
      </c>
      <c r="E191" s="1">
        <v>43415.098101851851</v>
      </c>
      <c r="F191" t="s">
        <v>178</v>
      </c>
      <c r="G191" t="s">
        <v>412</v>
      </c>
      <c r="H191" t="s">
        <v>585</v>
      </c>
      <c r="I191" s="1">
        <v>43417.311805555553</v>
      </c>
      <c r="J191" s="2" t="s">
        <v>586</v>
      </c>
      <c r="K191" s="2" t="e">
        <f>VLOOKUP(J191,Ignition!T:T,1,FALSE)</f>
        <v>#N/A</v>
      </c>
      <c r="L191" t="s">
        <v>319</v>
      </c>
      <c r="M191" s="5" t="s">
        <v>587</v>
      </c>
      <c r="N191" s="1" t="s">
        <v>320</v>
      </c>
      <c r="O191" s="1">
        <v>43417.970509259256</v>
      </c>
      <c r="P191" s="4">
        <f t="shared" si="2"/>
        <v>68.937777777726296</v>
      </c>
      <c r="Q191" t="b">
        <v>0</v>
      </c>
      <c r="R191" t="e">
        <v>#N/A</v>
      </c>
      <c r="S191" t="s">
        <v>585</v>
      </c>
      <c r="T191" t="s">
        <v>324</v>
      </c>
      <c r="U191" t="s">
        <v>322</v>
      </c>
      <c r="V191">
        <v>163412</v>
      </c>
    </row>
    <row r="192" spans="2:22">
      <c r="B192">
        <v>100</v>
      </c>
      <c r="C192" t="s">
        <v>59</v>
      </c>
      <c r="D192">
        <v>176</v>
      </c>
      <c r="E192" s="1">
        <v>43127.820324074077</v>
      </c>
      <c r="F192" t="s">
        <v>87</v>
      </c>
      <c r="G192" t="s">
        <v>49</v>
      </c>
      <c r="H192" t="s">
        <v>588</v>
      </c>
      <c r="I192" s="1">
        <v>43129.029861111114</v>
      </c>
      <c r="J192" s="2" t="s">
        <v>589</v>
      </c>
      <c r="K192" s="2" t="e">
        <f>VLOOKUP(J192,Ignition!T:T,1,FALSE)</f>
        <v>#N/A</v>
      </c>
      <c r="L192" t="s">
        <v>319</v>
      </c>
      <c r="M192" s="5" t="s">
        <v>338</v>
      </c>
      <c r="N192" s="1" t="s">
        <v>320</v>
      </c>
      <c r="O192" s="1">
        <v>43129.40457175926</v>
      </c>
      <c r="P192" s="4">
        <f t="shared" si="2"/>
        <v>38.021944444393739</v>
      </c>
      <c r="Q192" t="b">
        <v>0</v>
      </c>
      <c r="R192" t="e">
        <v>#N/A</v>
      </c>
      <c r="S192" t="e">
        <v>#N/A</v>
      </c>
      <c r="T192" t="s">
        <v>329</v>
      </c>
      <c r="U192" t="s">
        <v>330</v>
      </c>
      <c r="V192">
        <v>141092</v>
      </c>
    </row>
    <row r="193" spans="2:22">
      <c r="B193">
        <v>100</v>
      </c>
      <c r="C193" t="s">
        <v>59</v>
      </c>
      <c r="D193">
        <v>176</v>
      </c>
      <c r="E193" s="1">
        <v>43127.820324074077</v>
      </c>
      <c r="F193" t="s">
        <v>87</v>
      </c>
      <c r="G193" t="s">
        <v>60</v>
      </c>
      <c r="H193" t="s">
        <v>338</v>
      </c>
      <c r="I193" s="1">
        <v>43129.015277777777</v>
      </c>
      <c r="J193" s="2" t="s">
        <v>590</v>
      </c>
      <c r="K193" s="2" t="e">
        <f>VLOOKUP(J193,Ignition!T:T,1,FALSE)</f>
        <v>#N/A</v>
      </c>
      <c r="L193" t="s">
        <v>319</v>
      </c>
      <c r="M193" s="5" t="s">
        <v>338</v>
      </c>
      <c r="N193" s="1" t="s">
        <v>320</v>
      </c>
      <c r="O193" s="1">
        <v>43129.40457175926</v>
      </c>
      <c r="P193" s="4">
        <f t="shared" si="2"/>
        <v>38.021944444393739</v>
      </c>
      <c r="Q193" t="b">
        <v>1</v>
      </c>
      <c r="T193" t="s">
        <v>321</v>
      </c>
      <c r="U193" t="s">
        <v>322</v>
      </c>
      <c r="V193">
        <v>141091</v>
      </c>
    </row>
    <row r="194" spans="2:22">
      <c r="B194">
        <v>100</v>
      </c>
      <c r="C194" t="s">
        <v>59</v>
      </c>
      <c r="D194">
        <v>198</v>
      </c>
      <c r="E194" s="1">
        <v>43755.392731481479</v>
      </c>
      <c r="F194" t="s">
        <v>51</v>
      </c>
      <c r="G194" t="s">
        <v>412</v>
      </c>
      <c r="H194" t="s">
        <v>591</v>
      </c>
      <c r="I194" s="1">
        <v>43757.602083333331</v>
      </c>
      <c r="J194" s="2" t="s">
        <v>592</v>
      </c>
      <c r="K194" s="2" t="e">
        <f>VLOOKUP(J194,Ignition!T:T,1,FALSE)</f>
        <v>#N/A</v>
      </c>
      <c r="L194" t="s">
        <v>544</v>
      </c>
      <c r="M194" s="5" t="s">
        <v>593</v>
      </c>
      <c r="N194" s="1" t="s">
        <v>320</v>
      </c>
      <c r="O194" s="1">
        <v>43757.658136574071</v>
      </c>
      <c r="P194" s="4">
        <f t="shared" si="2"/>
        <v>54.369722222210839</v>
      </c>
      <c r="Q194" t="b">
        <v>0</v>
      </c>
      <c r="R194" t="s">
        <v>591</v>
      </c>
      <c r="S194" t="e">
        <v>#N/A</v>
      </c>
      <c r="T194" t="s">
        <v>345</v>
      </c>
      <c r="U194" t="s">
        <v>346</v>
      </c>
      <c r="V194">
        <v>188058</v>
      </c>
    </row>
    <row r="195" spans="2:22">
      <c r="B195">
        <v>100</v>
      </c>
      <c r="C195" t="s">
        <v>59</v>
      </c>
      <c r="D195">
        <v>206</v>
      </c>
      <c r="E195" s="1">
        <v>43761.912430555552</v>
      </c>
      <c r="F195" t="s">
        <v>87</v>
      </c>
      <c r="G195" t="s">
        <v>412</v>
      </c>
      <c r="H195" t="s">
        <v>594</v>
      </c>
      <c r="I195" s="1">
        <v>43762.006944444445</v>
      </c>
      <c r="J195" s="2" t="s">
        <v>595</v>
      </c>
      <c r="K195" s="2" t="e">
        <f>VLOOKUP(J195,Ignition!T:T,1,FALSE)</f>
        <v>#N/A</v>
      </c>
      <c r="L195" t="s">
        <v>319</v>
      </c>
      <c r="M195" s="5" t="s">
        <v>594</v>
      </c>
      <c r="N195" s="1" t="s">
        <v>320</v>
      </c>
      <c r="O195" s="1">
        <v>43762.012349537035</v>
      </c>
      <c r="P195" s="4">
        <f t="shared" ref="P195:P258" si="3">(O195-E195)*24</f>
        <v>2.3980555555899628</v>
      </c>
      <c r="Q195" t="b">
        <v>1</v>
      </c>
      <c r="T195" t="s">
        <v>321</v>
      </c>
      <c r="U195" t="s">
        <v>322</v>
      </c>
      <c r="V195">
        <v>188394</v>
      </c>
    </row>
    <row r="196" spans="2:22">
      <c r="B196">
        <v>100</v>
      </c>
      <c r="C196" t="s">
        <v>59</v>
      </c>
      <c r="D196">
        <v>211</v>
      </c>
      <c r="E196" s="1">
        <v>44169.463888888888</v>
      </c>
      <c r="F196" t="s">
        <v>87</v>
      </c>
      <c r="G196" t="s">
        <v>49</v>
      </c>
      <c r="H196" t="s">
        <v>596</v>
      </c>
      <c r="I196" s="1">
        <v>44170.6875</v>
      </c>
      <c r="J196" s="2" t="s">
        <v>597</v>
      </c>
      <c r="K196" s="2" t="e">
        <f>VLOOKUP(J196,Ignition!T:T,1,FALSE)</f>
        <v>#N/A</v>
      </c>
      <c r="L196" t="s">
        <v>319</v>
      </c>
      <c r="M196" s="5" t="s">
        <v>598</v>
      </c>
      <c r="N196" s="1" t="s">
        <v>320</v>
      </c>
      <c r="O196" s="1">
        <v>44172.962731481479</v>
      </c>
      <c r="P196" s="4">
        <f t="shared" si="3"/>
        <v>83.972222222189885</v>
      </c>
      <c r="Q196" t="b">
        <v>0</v>
      </c>
      <c r="R196" t="s">
        <v>596</v>
      </c>
      <c r="S196" t="e">
        <v>#N/A</v>
      </c>
      <c r="T196" t="s">
        <v>345</v>
      </c>
      <c r="U196" t="s">
        <v>346</v>
      </c>
      <c r="V196">
        <v>221901</v>
      </c>
    </row>
    <row r="197" spans="2:22">
      <c r="B197">
        <v>100</v>
      </c>
      <c r="C197" t="s">
        <v>59</v>
      </c>
      <c r="D197">
        <v>211</v>
      </c>
      <c r="E197" s="1">
        <v>44169.464155092595</v>
      </c>
      <c r="F197" t="s">
        <v>87</v>
      </c>
      <c r="G197" t="s">
        <v>49</v>
      </c>
      <c r="H197" t="s">
        <v>596</v>
      </c>
      <c r="I197" s="1">
        <v>44170.6875</v>
      </c>
      <c r="J197" s="2" t="s">
        <v>597</v>
      </c>
      <c r="K197" s="2" t="e">
        <f>VLOOKUP(J197,Ignition!T:T,1,FALSE)</f>
        <v>#N/A</v>
      </c>
      <c r="L197" t="s">
        <v>319</v>
      </c>
      <c r="M197" s="5" t="s">
        <v>599</v>
      </c>
      <c r="N197" s="1" t="s">
        <v>320</v>
      </c>
      <c r="O197" s="1">
        <v>44172.96597222222</v>
      </c>
      <c r="P197" s="4">
        <f t="shared" si="3"/>
        <v>84.043611111002974</v>
      </c>
      <c r="Q197" t="b">
        <v>0</v>
      </c>
      <c r="R197" t="s">
        <v>596</v>
      </c>
      <c r="S197" t="e">
        <v>#N/A</v>
      </c>
      <c r="T197" t="s">
        <v>345</v>
      </c>
      <c r="U197" t="s">
        <v>346</v>
      </c>
      <c r="V197">
        <v>221901</v>
      </c>
    </row>
    <row r="198" spans="2:22">
      <c r="B198">
        <v>100</v>
      </c>
      <c r="C198" t="s">
        <v>59</v>
      </c>
      <c r="D198">
        <v>217</v>
      </c>
      <c r="E198" s="1">
        <v>43030.251608796294</v>
      </c>
      <c r="F198" t="s">
        <v>178</v>
      </c>
      <c r="G198" t="s">
        <v>49</v>
      </c>
      <c r="H198" t="s">
        <v>510</v>
      </c>
      <c r="I198" s="1">
        <v>43032.523611111108</v>
      </c>
      <c r="J198" s="2" t="s">
        <v>600</v>
      </c>
      <c r="K198" s="2" t="e">
        <f>VLOOKUP(J198,Ignition!T:T,1,FALSE)</f>
        <v>#N/A</v>
      </c>
      <c r="L198" t="s">
        <v>319</v>
      </c>
      <c r="M198" s="5" t="s">
        <v>510</v>
      </c>
      <c r="N198" s="1" t="s">
        <v>320</v>
      </c>
      <c r="O198" s="1">
        <v>43032.668368055558</v>
      </c>
      <c r="P198" s="4">
        <f t="shared" si="3"/>
        <v>58.00222222233424</v>
      </c>
      <c r="Q198" t="b">
        <v>1</v>
      </c>
      <c r="T198" t="s">
        <v>321</v>
      </c>
      <c r="U198" t="s">
        <v>322</v>
      </c>
      <c r="V198">
        <v>134614</v>
      </c>
    </row>
    <row r="199" spans="2:22">
      <c r="B199">
        <v>100</v>
      </c>
      <c r="C199" t="s">
        <v>59</v>
      </c>
      <c r="D199">
        <v>217</v>
      </c>
      <c r="E199" s="1">
        <v>44102.000462962962</v>
      </c>
      <c r="F199" t="s">
        <v>87</v>
      </c>
      <c r="G199" t="s">
        <v>49</v>
      </c>
      <c r="H199" t="s">
        <v>601</v>
      </c>
      <c r="I199" s="1">
        <v>44102.677777777775</v>
      </c>
      <c r="J199" s="2" t="s">
        <v>602</v>
      </c>
      <c r="K199" s="2" t="e">
        <f>VLOOKUP(J199,Ignition!T:T,1,FALSE)</f>
        <v>#N/A</v>
      </c>
      <c r="L199" t="s">
        <v>319</v>
      </c>
      <c r="M199" s="5" t="s">
        <v>603</v>
      </c>
      <c r="N199" s="1" t="s">
        <v>320</v>
      </c>
      <c r="O199" s="1">
        <v>44102.683333333334</v>
      </c>
      <c r="P199" s="4">
        <f t="shared" si="3"/>
        <v>16.388888888934162</v>
      </c>
      <c r="Q199" t="b">
        <v>0</v>
      </c>
      <c r="R199" t="e">
        <v>#N/A</v>
      </c>
      <c r="S199" t="s">
        <v>604</v>
      </c>
      <c r="T199" t="s">
        <v>324</v>
      </c>
      <c r="U199" t="s">
        <v>322</v>
      </c>
      <c r="V199">
        <v>216362</v>
      </c>
    </row>
    <row r="200" spans="2:22">
      <c r="B200">
        <v>100</v>
      </c>
      <c r="C200" t="s">
        <v>59</v>
      </c>
      <c r="D200">
        <v>217</v>
      </c>
      <c r="E200" s="1">
        <v>44102.000925925924</v>
      </c>
      <c r="F200" t="s">
        <v>87</v>
      </c>
      <c r="G200" t="s">
        <v>49</v>
      </c>
      <c r="H200" t="s">
        <v>601</v>
      </c>
      <c r="I200" s="1">
        <v>44102.677777777775</v>
      </c>
      <c r="J200" s="2" t="s">
        <v>602</v>
      </c>
      <c r="K200" s="2" t="e">
        <f>VLOOKUP(J200,Ignition!T:T,1,FALSE)</f>
        <v>#N/A</v>
      </c>
      <c r="L200" t="s">
        <v>319</v>
      </c>
      <c r="M200" s="5" t="s">
        <v>510</v>
      </c>
      <c r="N200" s="1" t="s">
        <v>320</v>
      </c>
      <c r="O200" s="1">
        <v>44102.68310185185</v>
      </c>
      <c r="P200" s="4">
        <f t="shared" si="3"/>
        <v>16.372222222213168</v>
      </c>
      <c r="Q200" t="b">
        <v>0</v>
      </c>
      <c r="R200" t="e">
        <v>#N/A</v>
      </c>
      <c r="S200" t="s">
        <v>604</v>
      </c>
      <c r="T200" t="s">
        <v>324</v>
      </c>
      <c r="U200" t="s">
        <v>322</v>
      </c>
      <c r="V200">
        <v>216362</v>
      </c>
    </row>
    <row r="201" spans="2:22">
      <c r="B201">
        <v>100</v>
      </c>
      <c r="C201" t="s">
        <v>59</v>
      </c>
      <c r="D201">
        <v>217</v>
      </c>
      <c r="E201" s="1">
        <v>44102.000925925924</v>
      </c>
      <c r="F201" t="s">
        <v>87</v>
      </c>
      <c r="G201" t="s">
        <v>49</v>
      </c>
      <c r="H201" t="s">
        <v>601</v>
      </c>
      <c r="I201" s="1">
        <v>44102.677777777775</v>
      </c>
      <c r="J201" s="2" t="s">
        <v>602</v>
      </c>
      <c r="K201" s="2" t="e">
        <f>VLOOKUP(J201,Ignition!T:T,1,FALSE)</f>
        <v>#N/A</v>
      </c>
      <c r="L201" t="s">
        <v>319</v>
      </c>
      <c r="M201" s="5" t="s">
        <v>604</v>
      </c>
      <c r="N201" s="1" t="s">
        <v>320</v>
      </c>
      <c r="O201" s="1">
        <v>44102.686111111114</v>
      </c>
      <c r="P201" s="4">
        <f t="shared" si="3"/>
        <v>16.444444444554392</v>
      </c>
      <c r="Q201" t="b">
        <v>0</v>
      </c>
      <c r="R201" t="e">
        <v>#N/A</v>
      </c>
      <c r="S201" t="s">
        <v>604</v>
      </c>
      <c r="T201" t="s">
        <v>324</v>
      </c>
      <c r="U201" t="s">
        <v>322</v>
      </c>
      <c r="V201">
        <v>216362</v>
      </c>
    </row>
    <row r="202" spans="2:22">
      <c r="B202">
        <v>100</v>
      </c>
      <c r="C202" t="s">
        <v>59</v>
      </c>
      <c r="D202">
        <v>217</v>
      </c>
      <c r="E202" s="1">
        <v>44102.078935185185</v>
      </c>
      <c r="F202" t="s">
        <v>87</v>
      </c>
      <c r="G202" t="s">
        <v>49</v>
      </c>
      <c r="H202" t="s">
        <v>601</v>
      </c>
      <c r="I202" s="1">
        <v>44102.677777777775</v>
      </c>
      <c r="J202" s="2" t="s">
        <v>602</v>
      </c>
      <c r="K202" s="2" t="e">
        <f>VLOOKUP(J202,Ignition!T:T,1,FALSE)</f>
        <v>#N/A</v>
      </c>
      <c r="L202" t="s">
        <v>319</v>
      </c>
      <c r="M202" s="5" t="s">
        <v>601</v>
      </c>
      <c r="N202" s="1" t="s">
        <v>320</v>
      </c>
      <c r="O202" s="1">
        <v>44102.685648148145</v>
      </c>
      <c r="P202" s="4">
        <f t="shared" si="3"/>
        <v>14.561111111019272</v>
      </c>
      <c r="Q202" t="b">
        <v>1</v>
      </c>
      <c r="T202" t="s">
        <v>321</v>
      </c>
      <c r="U202" t="s">
        <v>322</v>
      </c>
      <c r="V202">
        <v>216362</v>
      </c>
    </row>
    <row r="203" spans="2:22">
      <c r="B203">
        <v>100</v>
      </c>
      <c r="C203" t="s">
        <v>59</v>
      </c>
      <c r="D203">
        <v>221</v>
      </c>
      <c r="E203" s="1">
        <v>43758.120300925926</v>
      </c>
      <c r="F203" t="s">
        <v>87</v>
      </c>
      <c r="G203" t="s">
        <v>60</v>
      </c>
      <c r="H203" t="s">
        <v>605</v>
      </c>
      <c r="I203" s="1">
        <v>43760.497916666667</v>
      </c>
      <c r="J203" s="2" t="s">
        <v>606</v>
      </c>
      <c r="K203" s="2" t="e">
        <f>VLOOKUP(J203,Ignition!T:T,1,FALSE)</f>
        <v>#N/A</v>
      </c>
      <c r="L203" t="s">
        <v>319</v>
      </c>
      <c r="M203" s="5" t="s">
        <v>488</v>
      </c>
      <c r="N203" s="1" t="s">
        <v>320</v>
      </c>
      <c r="O203" s="1">
        <v>43760.501782407409</v>
      </c>
      <c r="P203" s="4">
        <f t="shared" si="3"/>
        <v>57.155555555596948</v>
      </c>
      <c r="Q203" t="b">
        <v>0</v>
      </c>
      <c r="R203" t="e">
        <v>#N/A</v>
      </c>
      <c r="S203" t="s">
        <v>605</v>
      </c>
      <c r="T203" t="s">
        <v>324</v>
      </c>
      <c r="U203" t="s">
        <v>322</v>
      </c>
      <c r="V203">
        <v>188270</v>
      </c>
    </row>
    <row r="204" spans="2:22">
      <c r="B204">
        <v>100</v>
      </c>
      <c r="C204" t="s">
        <v>59</v>
      </c>
      <c r="D204">
        <v>221</v>
      </c>
      <c r="E204" s="1">
        <v>43758.122164351851</v>
      </c>
      <c r="F204" t="s">
        <v>87</v>
      </c>
      <c r="G204" t="s">
        <v>60</v>
      </c>
      <c r="H204" t="s">
        <v>605</v>
      </c>
      <c r="I204" s="1">
        <v>43760.497916666667</v>
      </c>
      <c r="J204" s="2" t="s">
        <v>606</v>
      </c>
      <c r="K204" s="2" t="e">
        <f>VLOOKUP(J204,Ignition!T:T,1,FALSE)</f>
        <v>#N/A</v>
      </c>
      <c r="L204" t="s">
        <v>319</v>
      </c>
      <c r="M204" s="5" t="s">
        <v>607</v>
      </c>
      <c r="N204" s="1" t="s">
        <v>320</v>
      </c>
      <c r="O204" s="1">
        <v>43760.506516203706</v>
      </c>
      <c r="P204" s="4">
        <f t="shared" si="3"/>
        <v>57.224444444524124</v>
      </c>
      <c r="Q204" t="b">
        <v>0</v>
      </c>
      <c r="R204" t="e">
        <v>#N/A</v>
      </c>
      <c r="S204" t="s">
        <v>605</v>
      </c>
      <c r="T204" t="s">
        <v>324</v>
      </c>
      <c r="U204" t="s">
        <v>322</v>
      </c>
      <c r="V204">
        <v>188270</v>
      </c>
    </row>
    <row r="205" spans="2:22">
      <c r="B205">
        <v>100</v>
      </c>
      <c r="C205" t="s">
        <v>59</v>
      </c>
      <c r="D205">
        <v>221</v>
      </c>
      <c r="E205" s="1">
        <v>43758.613854166666</v>
      </c>
      <c r="F205" t="s">
        <v>87</v>
      </c>
      <c r="G205" t="s">
        <v>60</v>
      </c>
      <c r="H205" t="s">
        <v>605</v>
      </c>
      <c r="I205" s="1">
        <v>43760.497916666667</v>
      </c>
      <c r="J205" s="2" t="s">
        <v>606</v>
      </c>
      <c r="K205" s="2" t="e">
        <f>VLOOKUP(J205,Ignition!T:T,1,FALSE)</f>
        <v>#N/A</v>
      </c>
      <c r="L205" t="s">
        <v>319</v>
      </c>
      <c r="M205" s="5" t="s">
        <v>605</v>
      </c>
      <c r="N205" s="1" t="s">
        <v>320</v>
      </c>
      <c r="O205" s="1">
        <v>43760.501250000001</v>
      </c>
      <c r="P205" s="4">
        <f t="shared" si="3"/>
        <v>45.297500000044238</v>
      </c>
      <c r="Q205" t="b">
        <v>1</v>
      </c>
      <c r="T205" t="s">
        <v>321</v>
      </c>
      <c r="U205" t="s">
        <v>322</v>
      </c>
      <c r="V205">
        <v>188270</v>
      </c>
    </row>
    <row r="206" spans="2:22">
      <c r="B206">
        <v>100</v>
      </c>
      <c r="C206" t="s">
        <v>59</v>
      </c>
      <c r="D206">
        <v>222</v>
      </c>
      <c r="E206" s="1">
        <v>43080.660428240742</v>
      </c>
      <c r="F206" t="s">
        <v>87</v>
      </c>
      <c r="G206" t="s">
        <v>60</v>
      </c>
      <c r="H206" t="s">
        <v>608</v>
      </c>
      <c r="I206" s="1">
        <v>43102.209027777775</v>
      </c>
      <c r="J206" s="2" t="s">
        <v>609</v>
      </c>
      <c r="K206" s="2" t="e">
        <f>VLOOKUP(J206,Ignition!T:T,1,FALSE)</f>
        <v>#N/A</v>
      </c>
      <c r="L206" t="s">
        <v>544</v>
      </c>
      <c r="M206" s="5" t="s">
        <v>610</v>
      </c>
      <c r="N206" s="1" t="s">
        <v>320</v>
      </c>
      <c r="O206" s="1">
        <v>43102.644293981481</v>
      </c>
      <c r="P206" s="4">
        <f t="shared" si="3"/>
        <v>527.61277777771465</v>
      </c>
      <c r="Q206" t="b">
        <v>0</v>
      </c>
      <c r="R206" t="s">
        <v>608</v>
      </c>
      <c r="S206" t="e">
        <v>#N/A</v>
      </c>
      <c r="T206" t="s">
        <v>345</v>
      </c>
      <c r="U206" t="s">
        <v>346</v>
      </c>
      <c r="V206">
        <v>138963</v>
      </c>
    </row>
    <row r="207" spans="2:22">
      <c r="B207">
        <v>100</v>
      </c>
      <c r="C207" t="s">
        <v>59</v>
      </c>
      <c r="D207">
        <v>222</v>
      </c>
      <c r="E207" s="1">
        <v>43080.660740740743</v>
      </c>
      <c r="F207" t="s">
        <v>87</v>
      </c>
      <c r="G207" t="s">
        <v>60</v>
      </c>
      <c r="H207" t="s">
        <v>608</v>
      </c>
      <c r="I207" s="1">
        <v>43102.209027777775</v>
      </c>
      <c r="J207" s="2" t="s">
        <v>609</v>
      </c>
      <c r="K207" s="2" t="e">
        <f>VLOOKUP(J207,Ignition!T:T,1,FALSE)</f>
        <v>#N/A</v>
      </c>
      <c r="L207" t="s">
        <v>544</v>
      </c>
      <c r="M207" s="5" t="s">
        <v>611</v>
      </c>
      <c r="N207" s="1" t="s">
        <v>320</v>
      </c>
      <c r="O207" s="1">
        <v>43102.644421296296</v>
      </c>
      <c r="P207" s="4">
        <f t="shared" si="3"/>
        <v>527.60833333327901</v>
      </c>
      <c r="Q207" t="b">
        <v>0</v>
      </c>
      <c r="R207" t="s">
        <v>608</v>
      </c>
      <c r="S207" t="e">
        <v>#N/A</v>
      </c>
      <c r="T207" t="s">
        <v>345</v>
      </c>
      <c r="U207" t="s">
        <v>346</v>
      </c>
      <c r="V207">
        <v>138963</v>
      </c>
    </row>
    <row r="208" spans="2:22">
      <c r="B208">
        <v>100</v>
      </c>
      <c r="C208" t="s">
        <v>59</v>
      </c>
      <c r="D208">
        <v>222</v>
      </c>
      <c r="E208" s="1">
        <v>43080.662847222222</v>
      </c>
      <c r="F208" t="s">
        <v>87</v>
      </c>
      <c r="G208" t="s">
        <v>60</v>
      </c>
      <c r="H208" t="s">
        <v>608</v>
      </c>
      <c r="I208" s="1">
        <v>43102.209027777775</v>
      </c>
      <c r="J208" s="2" t="s">
        <v>609</v>
      </c>
      <c r="K208" s="2" t="e">
        <f>VLOOKUP(J208,Ignition!T:T,1,FALSE)</f>
        <v>#N/A</v>
      </c>
      <c r="L208" t="s">
        <v>544</v>
      </c>
      <c r="M208" s="5" t="s">
        <v>325</v>
      </c>
      <c r="N208" s="1" t="s">
        <v>320</v>
      </c>
      <c r="O208" s="1">
        <v>43102.648113425923</v>
      </c>
      <c r="P208" s="4">
        <f t="shared" si="3"/>
        <v>527.64638888882473</v>
      </c>
      <c r="Q208" t="b">
        <v>0</v>
      </c>
      <c r="R208" t="s">
        <v>608</v>
      </c>
      <c r="S208" t="e">
        <v>#N/A</v>
      </c>
      <c r="T208" t="s">
        <v>345</v>
      </c>
      <c r="U208" t="s">
        <v>346</v>
      </c>
      <c r="V208">
        <v>138963</v>
      </c>
    </row>
    <row r="209" spans="2:22">
      <c r="B209">
        <v>100</v>
      </c>
      <c r="C209" t="s">
        <v>59</v>
      </c>
      <c r="D209">
        <v>222</v>
      </c>
      <c r="E209" s="1">
        <v>43086.712233796294</v>
      </c>
      <c r="F209" t="s">
        <v>87</v>
      </c>
      <c r="G209" t="s">
        <v>60</v>
      </c>
      <c r="H209" t="s">
        <v>608</v>
      </c>
      <c r="I209" s="1">
        <v>43102.209027777775</v>
      </c>
      <c r="J209" s="2" t="s">
        <v>609</v>
      </c>
      <c r="K209" s="2" t="e">
        <f>VLOOKUP(J209,Ignition!T:T,1,FALSE)</f>
        <v>#N/A</v>
      </c>
      <c r="L209" t="s">
        <v>544</v>
      </c>
      <c r="M209" s="5" t="s">
        <v>317</v>
      </c>
      <c r="N209" s="1" t="s">
        <v>320</v>
      </c>
      <c r="O209" s="1">
        <v>43102.435497685183</v>
      </c>
      <c r="P209" s="4">
        <f t="shared" si="3"/>
        <v>377.35833333333721</v>
      </c>
      <c r="Q209" t="b">
        <v>0</v>
      </c>
      <c r="R209" t="s">
        <v>608</v>
      </c>
      <c r="S209" t="e">
        <v>#N/A</v>
      </c>
      <c r="T209" t="s">
        <v>345</v>
      </c>
      <c r="U209" t="s">
        <v>346</v>
      </c>
      <c r="V209">
        <v>138963</v>
      </c>
    </row>
    <row r="210" spans="2:22">
      <c r="B210">
        <v>100</v>
      </c>
      <c r="C210" t="s">
        <v>59</v>
      </c>
      <c r="D210">
        <v>222</v>
      </c>
      <c r="E210" s="1">
        <v>43089.602812500001</v>
      </c>
      <c r="F210" t="s">
        <v>87</v>
      </c>
      <c r="G210" t="s">
        <v>60</v>
      </c>
      <c r="H210" t="s">
        <v>608</v>
      </c>
      <c r="I210" s="1">
        <v>43102.209027777775</v>
      </c>
      <c r="J210" s="2" t="s">
        <v>609</v>
      </c>
      <c r="K210" s="2" t="e">
        <f>VLOOKUP(J210,Ignition!T:T,1,FALSE)</f>
        <v>#N/A</v>
      </c>
      <c r="L210" t="s">
        <v>544</v>
      </c>
      <c r="M210" s="5" t="s">
        <v>612</v>
      </c>
      <c r="N210" s="1" t="s">
        <v>320</v>
      </c>
      <c r="O210" s="1">
        <v>43102.64435185185</v>
      </c>
      <c r="P210" s="4">
        <f t="shared" si="3"/>
        <v>312.99694444437046</v>
      </c>
      <c r="Q210" t="b">
        <v>0</v>
      </c>
      <c r="R210" t="s">
        <v>608</v>
      </c>
      <c r="S210" t="e">
        <v>#N/A</v>
      </c>
      <c r="T210" t="s">
        <v>345</v>
      </c>
      <c r="U210" t="s">
        <v>346</v>
      </c>
      <c r="V210">
        <v>138963</v>
      </c>
    </row>
    <row r="211" spans="2:22">
      <c r="B211">
        <v>100</v>
      </c>
      <c r="C211" t="s">
        <v>59</v>
      </c>
      <c r="D211">
        <v>222</v>
      </c>
      <c r="E211" s="1">
        <v>43089.602881944447</v>
      </c>
      <c r="F211" t="s">
        <v>87</v>
      </c>
      <c r="G211" t="s">
        <v>60</v>
      </c>
      <c r="H211" t="s">
        <v>608</v>
      </c>
      <c r="I211" s="1">
        <v>43102.209027777775</v>
      </c>
      <c r="J211" s="2" t="s">
        <v>609</v>
      </c>
      <c r="K211" s="2" t="e">
        <f>VLOOKUP(J211,Ignition!T:T,1,FALSE)</f>
        <v>#N/A</v>
      </c>
      <c r="L211" t="s">
        <v>544</v>
      </c>
      <c r="M211" s="5" t="s">
        <v>323</v>
      </c>
      <c r="N211" s="1" t="s">
        <v>320</v>
      </c>
      <c r="O211" s="1">
        <v>43102.644224537034</v>
      </c>
      <c r="P211" s="4">
        <f t="shared" si="3"/>
        <v>312.9922222220921</v>
      </c>
      <c r="Q211" t="b">
        <v>0</v>
      </c>
      <c r="R211" t="s">
        <v>608</v>
      </c>
      <c r="S211" t="e">
        <v>#N/A</v>
      </c>
      <c r="T211" t="s">
        <v>345</v>
      </c>
      <c r="U211" t="s">
        <v>346</v>
      </c>
      <c r="V211">
        <v>138963</v>
      </c>
    </row>
    <row r="212" spans="2:22">
      <c r="B212">
        <v>100</v>
      </c>
      <c r="C212" t="s">
        <v>59</v>
      </c>
      <c r="D212">
        <v>236</v>
      </c>
      <c r="E212" s="1">
        <v>42265.496898148151</v>
      </c>
      <c r="F212" t="s">
        <v>87</v>
      </c>
      <c r="G212" t="s">
        <v>49</v>
      </c>
      <c r="H212" t="s">
        <v>344</v>
      </c>
      <c r="I212" s="1">
        <v>42267.731944444444</v>
      </c>
      <c r="J212" s="2" t="s">
        <v>613</v>
      </c>
      <c r="K212" s="2" t="e">
        <f>VLOOKUP(J212,Ignition!T:T,1,FALSE)</f>
        <v>#N/A</v>
      </c>
      <c r="L212" t="s">
        <v>319</v>
      </c>
      <c r="M212" s="5" t="s">
        <v>344</v>
      </c>
      <c r="N212" s="1" t="s">
        <v>320</v>
      </c>
      <c r="O212" s="1">
        <v>42339.329618055555</v>
      </c>
      <c r="P212" s="4">
        <f t="shared" si="3"/>
        <v>1771.9852777777123</v>
      </c>
      <c r="Q212" t="b">
        <v>1</v>
      </c>
      <c r="T212" t="s">
        <v>321</v>
      </c>
      <c r="U212" t="s">
        <v>322</v>
      </c>
      <c r="V212">
        <v>79127</v>
      </c>
    </row>
    <row r="213" spans="2:22">
      <c r="B213">
        <v>100</v>
      </c>
      <c r="C213" t="s">
        <v>59</v>
      </c>
      <c r="D213">
        <v>236</v>
      </c>
      <c r="E213" s="1">
        <v>42265.496898148151</v>
      </c>
      <c r="F213" t="s">
        <v>87</v>
      </c>
      <c r="G213" t="s">
        <v>49</v>
      </c>
      <c r="H213" t="s">
        <v>344</v>
      </c>
      <c r="I213" s="1">
        <v>42267.82916666667</v>
      </c>
      <c r="J213" s="2" t="s">
        <v>613</v>
      </c>
      <c r="K213" s="2" t="e">
        <f>VLOOKUP(J213,Ignition!T:T,1,FALSE)</f>
        <v>#N/A</v>
      </c>
      <c r="L213" t="s">
        <v>319</v>
      </c>
      <c r="M213" s="5" t="s">
        <v>344</v>
      </c>
      <c r="N213" s="1" t="s">
        <v>320</v>
      </c>
      <c r="O213" s="1">
        <v>42339.329618055555</v>
      </c>
      <c r="P213" s="4">
        <f t="shared" si="3"/>
        <v>1771.9852777777123</v>
      </c>
      <c r="Q213" t="b">
        <v>1</v>
      </c>
      <c r="T213" t="s">
        <v>321</v>
      </c>
      <c r="U213" t="s">
        <v>322</v>
      </c>
      <c r="V213">
        <v>79127</v>
      </c>
    </row>
    <row r="214" spans="2:22">
      <c r="B214">
        <v>100</v>
      </c>
      <c r="C214" t="s">
        <v>59</v>
      </c>
      <c r="D214">
        <v>236</v>
      </c>
      <c r="E214" s="1">
        <v>42265.496898148151</v>
      </c>
      <c r="F214" t="s">
        <v>87</v>
      </c>
      <c r="G214" t="s">
        <v>49</v>
      </c>
      <c r="H214" t="s">
        <v>344</v>
      </c>
      <c r="I214" s="1">
        <v>42267.863194444442</v>
      </c>
      <c r="J214" s="2" t="s">
        <v>613</v>
      </c>
      <c r="K214" s="2" t="e">
        <f>VLOOKUP(J214,Ignition!T:T,1,FALSE)</f>
        <v>#N/A</v>
      </c>
      <c r="L214" t="s">
        <v>319</v>
      </c>
      <c r="M214" s="5" t="s">
        <v>344</v>
      </c>
      <c r="N214" s="1" t="s">
        <v>320</v>
      </c>
      <c r="O214" s="1">
        <v>42339.329618055555</v>
      </c>
      <c r="P214" s="4">
        <f t="shared" si="3"/>
        <v>1771.9852777777123</v>
      </c>
      <c r="Q214" t="b">
        <v>1</v>
      </c>
      <c r="T214" t="s">
        <v>321</v>
      </c>
      <c r="U214" t="s">
        <v>322</v>
      </c>
      <c r="V214">
        <v>79127</v>
      </c>
    </row>
    <row r="215" spans="2:22">
      <c r="B215">
        <v>100</v>
      </c>
      <c r="C215" t="s">
        <v>59</v>
      </c>
      <c r="D215">
        <v>237</v>
      </c>
      <c r="E215" s="1">
        <v>43287.212002314816</v>
      </c>
      <c r="F215" t="s">
        <v>178</v>
      </c>
      <c r="G215" t="s">
        <v>60</v>
      </c>
      <c r="H215" t="s">
        <v>614</v>
      </c>
      <c r="I215" s="1">
        <v>43287.998611111114</v>
      </c>
      <c r="J215" s="2" t="s">
        <v>615</v>
      </c>
      <c r="K215" s="2" t="e">
        <f>VLOOKUP(J215,Ignition!T:T,1,FALSE)</f>
        <v>#N/A</v>
      </c>
      <c r="L215" t="s">
        <v>319</v>
      </c>
      <c r="M215" s="5" t="s">
        <v>351</v>
      </c>
      <c r="N215" s="1" t="s">
        <v>320</v>
      </c>
      <c r="O215" s="1">
        <v>43288.34983796296</v>
      </c>
      <c r="P215" s="4">
        <f t="shared" si="3"/>
        <v>27.308055555447936</v>
      </c>
      <c r="Q215" t="b">
        <v>0</v>
      </c>
      <c r="R215" t="s">
        <v>614</v>
      </c>
      <c r="S215" t="e">
        <v>#N/A</v>
      </c>
      <c r="T215" t="s">
        <v>345</v>
      </c>
      <c r="U215" t="s">
        <v>346</v>
      </c>
      <c r="V215">
        <v>153845</v>
      </c>
    </row>
    <row r="216" spans="2:22">
      <c r="B216">
        <v>100</v>
      </c>
      <c r="C216" t="s">
        <v>59</v>
      </c>
      <c r="D216">
        <v>239</v>
      </c>
      <c r="E216" s="1">
        <v>44167.681747685187</v>
      </c>
      <c r="F216" t="s">
        <v>87</v>
      </c>
      <c r="G216" t="s">
        <v>60</v>
      </c>
      <c r="H216" t="s">
        <v>616</v>
      </c>
      <c r="I216" s="1">
        <v>44174.38958333333</v>
      </c>
      <c r="J216" s="2" t="s">
        <v>617</v>
      </c>
      <c r="K216" s="2" t="e">
        <f>VLOOKUP(J216,Ignition!T:T,1,FALSE)</f>
        <v>#N/A</v>
      </c>
      <c r="L216" t="s">
        <v>319</v>
      </c>
      <c r="M216" s="5" t="s">
        <v>545</v>
      </c>
      <c r="N216" s="1" t="s">
        <v>320</v>
      </c>
      <c r="O216" s="1">
        <v>44174.395879629628</v>
      </c>
      <c r="P216" s="4">
        <f t="shared" si="3"/>
        <v>161.13916666660225</v>
      </c>
      <c r="Q216" t="b">
        <v>0</v>
      </c>
      <c r="R216" t="e">
        <v>#N/A</v>
      </c>
      <c r="S216" t="s">
        <v>616</v>
      </c>
      <c r="T216" t="s">
        <v>324</v>
      </c>
      <c r="U216" t="s">
        <v>322</v>
      </c>
      <c r="V216">
        <v>222143</v>
      </c>
    </row>
    <row r="217" spans="2:22">
      <c r="B217">
        <v>100</v>
      </c>
      <c r="C217" t="s">
        <v>59</v>
      </c>
      <c r="D217">
        <v>239</v>
      </c>
      <c r="E217" s="1">
        <v>44171.447685185187</v>
      </c>
      <c r="F217" t="s">
        <v>87</v>
      </c>
      <c r="G217" t="s">
        <v>60</v>
      </c>
      <c r="H217" t="s">
        <v>616</v>
      </c>
      <c r="I217" s="1">
        <v>44174.38958333333</v>
      </c>
      <c r="J217" s="2" t="s">
        <v>617</v>
      </c>
      <c r="K217" s="2" t="e">
        <f>VLOOKUP(J217,Ignition!T:T,1,FALSE)</f>
        <v>#N/A</v>
      </c>
      <c r="L217" t="s">
        <v>319</v>
      </c>
      <c r="M217" s="5" t="s">
        <v>616</v>
      </c>
      <c r="N217" s="1" t="s">
        <v>320</v>
      </c>
      <c r="O217" s="1">
        <v>44174.397222222222</v>
      </c>
      <c r="P217" s="4">
        <f t="shared" si="3"/>
        <v>70.788888888841029</v>
      </c>
      <c r="Q217" t="b">
        <v>1</v>
      </c>
      <c r="T217" t="s">
        <v>321</v>
      </c>
      <c r="U217" t="s">
        <v>322</v>
      </c>
      <c r="V217">
        <v>222143</v>
      </c>
    </row>
    <row r="218" spans="2:22">
      <c r="B218">
        <v>100</v>
      </c>
      <c r="C218" t="s">
        <v>59</v>
      </c>
      <c r="D218">
        <v>243</v>
      </c>
      <c r="E218" s="1">
        <v>44102.058564814812</v>
      </c>
      <c r="F218" t="s">
        <v>87</v>
      </c>
      <c r="G218" t="s">
        <v>412</v>
      </c>
      <c r="H218" t="s">
        <v>415</v>
      </c>
      <c r="I218" s="1">
        <v>44103.723611111112</v>
      </c>
      <c r="J218" s="2" t="s">
        <v>618</v>
      </c>
      <c r="K218" s="2" t="e">
        <f>VLOOKUP(J218,Ignition!T:T,1,FALSE)</f>
        <v>#N/A</v>
      </c>
      <c r="L218" t="s">
        <v>319</v>
      </c>
      <c r="M218" s="5" t="s">
        <v>415</v>
      </c>
      <c r="N218" s="1" t="s">
        <v>320</v>
      </c>
      <c r="O218" s="1">
        <v>44103.724074074074</v>
      </c>
      <c r="P218" s="4">
        <f t="shared" si="3"/>
        <v>39.9722222223063</v>
      </c>
      <c r="Q218" t="b">
        <v>1</v>
      </c>
      <c r="T218" t="s">
        <v>321</v>
      </c>
      <c r="U218" t="s">
        <v>322</v>
      </c>
      <c r="V218">
        <v>216483</v>
      </c>
    </row>
    <row r="219" spans="2:22">
      <c r="B219">
        <v>100</v>
      </c>
      <c r="C219" t="s">
        <v>59</v>
      </c>
      <c r="D219">
        <v>350</v>
      </c>
      <c r="E219" s="1">
        <v>43073.183668981481</v>
      </c>
      <c r="F219" t="s">
        <v>87</v>
      </c>
      <c r="G219" t="s">
        <v>49</v>
      </c>
      <c r="H219" t="s">
        <v>619</v>
      </c>
      <c r="I219" s="1">
        <v>43073.350694444445</v>
      </c>
      <c r="J219" s="2" t="s">
        <v>620</v>
      </c>
      <c r="K219" s="2" t="e">
        <f>VLOOKUP(J219,Ignition!T:T,1,FALSE)</f>
        <v>#N/A</v>
      </c>
      <c r="L219" t="s">
        <v>319</v>
      </c>
      <c r="M219" s="5" t="s">
        <v>356</v>
      </c>
      <c r="N219" s="1" t="s">
        <v>320</v>
      </c>
      <c r="O219" s="1">
        <v>43073.487476851849</v>
      </c>
      <c r="P219" s="4">
        <f t="shared" si="3"/>
        <v>7.2913888888433576</v>
      </c>
      <c r="Q219" t="b">
        <v>0</v>
      </c>
      <c r="R219" t="e">
        <v>#N/A</v>
      </c>
      <c r="S219" t="e">
        <v>#N/A</v>
      </c>
      <c r="T219" t="s">
        <v>329</v>
      </c>
      <c r="U219" t="s">
        <v>330</v>
      </c>
      <c r="V219">
        <v>137207</v>
      </c>
    </row>
    <row r="220" spans="2:22">
      <c r="B220">
        <v>100</v>
      </c>
      <c r="C220" t="s">
        <v>59</v>
      </c>
      <c r="D220">
        <v>350</v>
      </c>
      <c r="E220" s="1">
        <v>43073.183749999997</v>
      </c>
      <c r="F220" t="s">
        <v>87</v>
      </c>
      <c r="G220" t="s">
        <v>49</v>
      </c>
      <c r="H220" t="s">
        <v>619</v>
      </c>
      <c r="I220" s="1">
        <v>43073.350694444445</v>
      </c>
      <c r="J220" s="2" t="s">
        <v>620</v>
      </c>
      <c r="K220" s="2" t="e">
        <f>VLOOKUP(J220,Ignition!T:T,1,FALSE)</f>
        <v>#N/A</v>
      </c>
      <c r="L220" t="s">
        <v>319</v>
      </c>
      <c r="M220" s="5" t="s">
        <v>619</v>
      </c>
      <c r="N220" s="1" t="s">
        <v>320</v>
      </c>
      <c r="O220" s="1">
        <v>43073.457951388889</v>
      </c>
      <c r="P220" s="4">
        <f t="shared" si="3"/>
        <v>6.5808333334280178</v>
      </c>
      <c r="Q220" t="b">
        <v>1</v>
      </c>
      <c r="T220" t="s">
        <v>321</v>
      </c>
      <c r="U220" t="s">
        <v>322</v>
      </c>
      <c r="V220">
        <v>137207</v>
      </c>
    </row>
    <row r="221" spans="2:22">
      <c r="B221">
        <v>100</v>
      </c>
      <c r="C221" t="s">
        <v>59</v>
      </c>
      <c r="D221">
        <v>350</v>
      </c>
      <c r="E221" s="1">
        <v>43073.183807870373</v>
      </c>
      <c r="F221" t="s">
        <v>87</v>
      </c>
      <c r="G221" t="s">
        <v>49</v>
      </c>
      <c r="H221" t="s">
        <v>619</v>
      </c>
      <c r="I221" s="1">
        <v>43073.350694444445</v>
      </c>
      <c r="J221" s="2" t="s">
        <v>620</v>
      </c>
      <c r="K221" s="2" t="e">
        <f>VLOOKUP(J221,Ignition!T:T,1,FALSE)</f>
        <v>#N/A</v>
      </c>
      <c r="L221" t="s">
        <v>319</v>
      </c>
      <c r="M221" s="5" t="s">
        <v>621</v>
      </c>
      <c r="N221" s="1" t="s">
        <v>320</v>
      </c>
      <c r="O221" s="1">
        <v>43073.488067129627</v>
      </c>
      <c r="P221" s="4">
        <f t="shared" si="3"/>
        <v>7.3022222220897675</v>
      </c>
      <c r="Q221" t="b">
        <v>0</v>
      </c>
      <c r="R221" t="e">
        <v>#N/A</v>
      </c>
      <c r="S221" t="e">
        <v>#N/A</v>
      </c>
      <c r="T221" t="s">
        <v>329</v>
      </c>
      <c r="U221" t="s">
        <v>330</v>
      </c>
      <c r="V221">
        <v>137207</v>
      </c>
    </row>
    <row r="222" spans="2:22">
      <c r="B222">
        <v>100</v>
      </c>
      <c r="C222" t="s">
        <v>59</v>
      </c>
      <c r="D222">
        <v>350</v>
      </c>
      <c r="E222" s="1">
        <v>43073.185335648152</v>
      </c>
      <c r="F222" t="s">
        <v>87</v>
      </c>
      <c r="G222" t="s">
        <v>49</v>
      </c>
      <c r="H222" t="s">
        <v>619</v>
      </c>
      <c r="I222" s="1">
        <v>43073.350694444445</v>
      </c>
      <c r="J222" s="2" t="s">
        <v>620</v>
      </c>
      <c r="K222" s="2" t="e">
        <f>VLOOKUP(J222,Ignition!T:T,1,FALSE)</f>
        <v>#N/A</v>
      </c>
      <c r="L222" t="s">
        <v>319</v>
      </c>
      <c r="M222" s="5" t="s">
        <v>622</v>
      </c>
      <c r="N222" s="1" t="s">
        <v>320</v>
      </c>
      <c r="O222" s="1">
        <v>43073.488611111112</v>
      </c>
      <c r="P222" s="4">
        <f t="shared" si="3"/>
        <v>7.278611111047212</v>
      </c>
      <c r="Q222" t="b">
        <v>0</v>
      </c>
      <c r="R222" t="e">
        <v>#N/A</v>
      </c>
      <c r="S222" t="e">
        <v>#N/A</v>
      </c>
      <c r="T222" t="s">
        <v>329</v>
      </c>
      <c r="U222" t="s">
        <v>330</v>
      </c>
      <c r="V222">
        <v>137207</v>
      </c>
    </row>
    <row r="223" spans="2:22">
      <c r="B223">
        <v>100</v>
      </c>
      <c r="C223" t="s">
        <v>59</v>
      </c>
      <c r="D223">
        <v>350</v>
      </c>
      <c r="E223" s="1">
        <v>43073.185960648145</v>
      </c>
      <c r="F223" t="s">
        <v>87</v>
      </c>
      <c r="G223" t="s">
        <v>49</v>
      </c>
      <c r="H223" t="s">
        <v>619</v>
      </c>
      <c r="I223" s="1">
        <v>43073.350694444445</v>
      </c>
      <c r="J223" s="2" t="s">
        <v>620</v>
      </c>
      <c r="K223" s="2" t="e">
        <f>VLOOKUP(J223,Ignition!T:T,1,FALSE)</f>
        <v>#N/A</v>
      </c>
      <c r="L223" t="s">
        <v>319</v>
      </c>
      <c r="M223" s="5" t="s">
        <v>623</v>
      </c>
      <c r="N223" s="1" t="s">
        <v>320</v>
      </c>
      <c r="O223" s="1">
        <v>43073.488634259258</v>
      </c>
      <c r="P223" s="4">
        <f t="shared" si="3"/>
        <v>7.2641666667186655</v>
      </c>
      <c r="Q223" t="b">
        <v>0</v>
      </c>
      <c r="R223" t="e">
        <v>#N/A</v>
      </c>
      <c r="S223" t="e">
        <v>#N/A</v>
      </c>
      <c r="T223" t="s">
        <v>329</v>
      </c>
      <c r="U223" t="s">
        <v>330</v>
      </c>
      <c r="V223">
        <v>137207</v>
      </c>
    </row>
    <row r="224" spans="2:22">
      <c r="B224">
        <v>100</v>
      </c>
      <c r="C224" t="s">
        <v>59</v>
      </c>
      <c r="D224">
        <v>442</v>
      </c>
      <c r="E224" s="1">
        <v>43922.475115740737</v>
      </c>
      <c r="F224" t="s">
        <v>51</v>
      </c>
      <c r="G224" t="s">
        <v>60</v>
      </c>
      <c r="H224" t="s">
        <v>489</v>
      </c>
      <c r="I224" s="1">
        <v>43957.584027777775</v>
      </c>
      <c r="J224" s="2" t="s">
        <v>624</v>
      </c>
      <c r="K224" s="2" t="e">
        <f>VLOOKUP(J224,Ignition!T:T,1,FALSE)</f>
        <v>#N/A</v>
      </c>
      <c r="L224" t="s">
        <v>319</v>
      </c>
      <c r="M224" s="5" t="s">
        <v>491</v>
      </c>
      <c r="N224" s="1" t="s">
        <v>320</v>
      </c>
      <c r="O224" s="1">
        <v>44063.371064814812</v>
      </c>
      <c r="P224" s="4">
        <f t="shared" si="3"/>
        <v>3381.5027777777868</v>
      </c>
      <c r="Q224" t="b">
        <v>0</v>
      </c>
      <c r="R224" t="e">
        <v>#N/A</v>
      </c>
      <c r="S224" t="e">
        <v>#N/A</v>
      </c>
      <c r="T224" t="s">
        <v>329</v>
      </c>
      <c r="U224" t="s">
        <v>330</v>
      </c>
      <c r="V224">
        <v>203868</v>
      </c>
    </row>
    <row r="225" spans="2:22">
      <c r="B225">
        <v>100</v>
      </c>
      <c r="C225" t="s">
        <v>59</v>
      </c>
      <c r="D225">
        <v>445</v>
      </c>
      <c r="E225" s="1">
        <v>43080.481261574074</v>
      </c>
      <c r="F225" t="s">
        <v>87</v>
      </c>
      <c r="G225" t="s">
        <v>49</v>
      </c>
      <c r="H225" t="s">
        <v>625</v>
      </c>
      <c r="I225" s="1">
        <v>43080.486805555556</v>
      </c>
      <c r="J225" s="2" t="s">
        <v>626</v>
      </c>
      <c r="K225" s="2" t="e">
        <f>VLOOKUP(J225,Ignition!T:T,1,FALSE)</f>
        <v>#N/A</v>
      </c>
      <c r="L225" t="s">
        <v>319</v>
      </c>
      <c r="M225" s="5" t="s">
        <v>451</v>
      </c>
      <c r="N225" s="1" t="s">
        <v>320</v>
      </c>
      <c r="O225" s="1">
        <v>43080.604120370372</v>
      </c>
      <c r="P225" s="4">
        <f t="shared" si="3"/>
        <v>2.9486111111473292</v>
      </c>
      <c r="Q225" t="b">
        <v>0</v>
      </c>
      <c r="R225" t="e">
        <v>#N/A</v>
      </c>
      <c r="S225" t="s">
        <v>625</v>
      </c>
      <c r="T225" t="s">
        <v>324</v>
      </c>
      <c r="U225" t="s">
        <v>322</v>
      </c>
      <c r="V225">
        <v>137860</v>
      </c>
    </row>
    <row r="226" spans="2:22">
      <c r="B226">
        <v>100</v>
      </c>
      <c r="C226" t="s">
        <v>59</v>
      </c>
      <c r="D226">
        <v>445</v>
      </c>
      <c r="E226" s="1">
        <v>43080.481666666667</v>
      </c>
      <c r="F226" t="s">
        <v>87</v>
      </c>
      <c r="G226" t="s">
        <v>49</v>
      </c>
      <c r="H226" t="s">
        <v>625</v>
      </c>
      <c r="I226" s="1">
        <v>43080.486805555556</v>
      </c>
      <c r="J226" s="2" t="s">
        <v>626</v>
      </c>
      <c r="K226" s="2" t="e">
        <f>VLOOKUP(J226,Ignition!T:T,1,FALSE)</f>
        <v>#N/A</v>
      </c>
      <c r="L226" t="s">
        <v>319</v>
      </c>
      <c r="M226" s="5" t="s">
        <v>359</v>
      </c>
      <c r="N226" s="1" t="s">
        <v>320</v>
      </c>
      <c r="O226" s="1">
        <v>43080.606354166666</v>
      </c>
      <c r="P226" s="4">
        <f t="shared" si="3"/>
        <v>2.9924999999930151</v>
      </c>
      <c r="Q226" t="b">
        <v>0</v>
      </c>
      <c r="R226" t="e">
        <v>#N/A</v>
      </c>
      <c r="S226" t="s">
        <v>625</v>
      </c>
      <c r="T226" t="s">
        <v>324</v>
      </c>
      <c r="U226" t="s">
        <v>322</v>
      </c>
      <c r="V226">
        <v>137860</v>
      </c>
    </row>
    <row r="227" spans="2:22">
      <c r="B227">
        <v>100</v>
      </c>
      <c r="C227" t="s">
        <v>59</v>
      </c>
      <c r="D227">
        <v>445</v>
      </c>
      <c r="E227" s="1">
        <v>43080.481956018521</v>
      </c>
      <c r="F227" t="s">
        <v>87</v>
      </c>
      <c r="G227" t="s">
        <v>49</v>
      </c>
      <c r="H227" t="s">
        <v>625</v>
      </c>
      <c r="I227" s="1">
        <v>43080.486805555556</v>
      </c>
      <c r="J227" s="2" t="s">
        <v>626</v>
      </c>
      <c r="K227" s="2" t="e">
        <f>VLOOKUP(J227,Ignition!T:T,1,FALSE)</f>
        <v>#N/A</v>
      </c>
      <c r="L227" t="s">
        <v>319</v>
      </c>
      <c r="M227" s="5" t="s">
        <v>625</v>
      </c>
      <c r="N227" s="1" t="s">
        <v>320</v>
      </c>
      <c r="O227" s="1">
        <v>43080.607442129629</v>
      </c>
      <c r="P227" s="4">
        <f t="shared" si="3"/>
        <v>3.0116666665999219</v>
      </c>
      <c r="Q227" t="b">
        <v>1</v>
      </c>
      <c r="T227" t="s">
        <v>321</v>
      </c>
      <c r="U227" t="s">
        <v>322</v>
      </c>
      <c r="V227">
        <v>137860</v>
      </c>
    </row>
    <row r="228" spans="2:22">
      <c r="B228">
        <v>100</v>
      </c>
      <c r="C228" t="s">
        <v>59</v>
      </c>
      <c r="D228">
        <v>445</v>
      </c>
      <c r="E228" s="1">
        <v>43404.028182870374</v>
      </c>
      <c r="F228" t="s">
        <v>87</v>
      </c>
      <c r="G228" t="s">
        <v>49</v>
      </c>
      <c r="H228" t="s">
        <v>627</v>
      </c>
      <c r="I228" s="1">
        <v>43404.193749999999</v>
      </c>
      <c r="J228" s="2" t="s">
        <v>628</v>
      </c>
      <c r="K228" s="2" t="e">
        <f>VLOOKUP(J228,Ignition!T:T,1,FALSE)</f>
        <v>#N/A</v>
      </c>
      <c r="L228" t="s">
        <v>319</v>
      </c>
      <c r="M228" s="5" t="s">
        <v>359</v>
      </c>
      <c r="N228" s="1" t="s">
        <v>320</v>
      </c>
      <c r="O228" s="1">
        <v>43404.716145833336</v>
      </c>
      <c r="P228" s="4">
        <f t="shared" si="3"/>
        <v>16.511111111089122</v>
      </c>
      <c r="Q228" t="b">
        <v>0</v>
      </c>
      <c r="R228" t="e">
        <v>#N/A</v>
      </c>
      <c r="S228" t="e">
        <v>#N/A</v>
      </c>
      <c r="T228" t="s">
        <v>329</v>
      </c>
      <c r="U228" t="s">
        <v>330</v>
      </c>
      <c r="V228">
        <v>162599</v>
      </c>
    </row>
    <row r="229" spans="2:22">
      <c r="B229">
        <v>100</v>
      </c>
      <c r="C229" t="s">
        <v>59</v>
      </c>
      <c r="D229">
        <v>445</v>
      </c>
      <c r="E229" s="1">
        <v>44082.519699074073</v>
      </c>
      <c r="F229" t="s">
        <v>178</v>
      </c>
      <c r="G229" t="s">
        <v>49</v>
      </c>
      <c r="H229" t="s">
        <v>625</v>
      </c>
      <c r="I229" s="1">
        <v>44083.35</v>
      </c>
      <c r="J229" s="2" t="s">
        <v>629</v>
      </c>
      <c r="K229" s="2" t="e">
        <f>VLOOKUP(J229,Ignition!T:T,1,FALSE)</f>
        <v>#N/A</v>
      </c>
      <c r="L229" t="s">
        <v>319</v>
      </c>
      <c r="M229" s="5" t="s">
        <v>625</v>
      </c>
      <c r="N229" s="1" t="s">
        <v>320</v>
      </c>
      <c r="O229" s="1">
        <v>44083.354178240741</v>
      </c>
      <c r="P229" s="4">
        <f t="shared" si="3"/>
        <v>20.027500000025611</v>
      </c>
      <c r="Q229" t="b">
        <v>1</v>
      </c>
      <c r="T229" t="s">
        <v>321</v>
      </c>
      <c r="U229" t="s">
        <v>322</v>
      </c>
      <c r="V229">
        <v>214739</v>
      </c>
    </row>
    <row r="230" spans="2:22">
      <c r="B230">
        <v>100</v>
      </c>
      <c r="C230" t="s">
        <v>59</v>
      </c>
      <c r="D230">
        <v>445</v>
      </c>
      <c r="E230" s="1">
        <v>44082.520856481482</v>
      </c>
      <c r="F230" t="s">
        <v>178</v>
      </c>
      <c r="G230" t="s">
        <v>49</v>
      </c>
      <c r="H230" t="s">
        <v>625</v>
      </c>
      <c r="I230" s="1">
        <v>44083.35</v>
      </c>
      <c r="J230" s="2" t="s">
        <v>629</v>
      </c>
      <c r="K230" s="2" t="e">
        <f>VLOOKUP(J230,Ignition!T:T,1,FALSE)</f>
        <v>#N/A</v>
      </c>
      <c r="L230" t="s">
        <v>319</v>
      </c>
      <c r="M230" s="5" t="s">
        <v>630</v>
      </c>
      <c r="N230" s="1" t="s">
        <v>320</v>
      </c>
      <c r="O230" s="1">
        <v>44084.305324074077</v>
      </c>
      <c r="P230" s="4">
        <f t="shared" si="3"/>
        <v>42.827222222287674</v>
      </c>
      <c r="Q230" t="b">
        <v>0</v>
      </c>
      <c r="R230" t="e">
        <v>#N/A</v>
      </c>
      <c r="S230" t="s">
        <v>625</v>
      </c>
      <c r="T230" t="s">
        <v>324</v>
      </c>
      <c r="U230" t="s">
        <v>322</v>
      </c>
      <c r="V230">
        <v>214739</v>
      </c>
    </row>
    <row r="231" spans="2:22">
      <c r="B231">
        <v>100</v>
      </c>
      <c r="C231" t="s">
        <v>59</v>
      </c>
      <c r="D231">
        <v>445</v>
      </c>
      <c r="E231" s="1">
        <v>44082.524074074077</v>
      </c>
      <c r="F231" t="s">
        <v>178</v>
      </c>
      <c r="G231" t="s">
        <v>49</v>
      </c>
      <c r="H231" t="s">
        <v>625</v>
      </c>
      <c r="I231" s="1">
        <v>44083.35</v>
      </c>
      <c r="J231" s="2" t="s">
        <v>629</v>
      </c>
      <c r="K231" s="2" t="e">
        <f>VLOOKUP(J231,Ignition!T:T,1,FALSE)</f>
        <v>#N/A</v>
      </c>
      <c r="L231" t="s">
        <v>319</v>
      </c>
      <c r="M231" s="5" t="s">
        <v>631</v>
      </c>
      <c r="N231" s="1" t="s">
        <v>320</v>
      </c>
      <c r="O231" s="1">
        <v>44084.306018518517</v>
      </c>
      <c r="P231" s="4">
        <f t="shared" si="3"/>
        <v>42.766666666546371</v>
      </c>
      <c r="Q231" t="b">
        <v>0</v>
      </c>
      <c r="R231" t="e">
        <v>#N/A</v>
      </c>
      <c r="S231" t="s">
        <v>625</v>
      </c>
      <c r="T231" t="s">
        <v>324</v>
      </c>
      <c r="U231" t="s">
        <v>322</v>
      </c>
      <c r="V231">
        <v>214739</v>
      </c>
    </row>
    <row r="232" spans="2:22" s="61" customFormat="1">
      <c r="B232" s="61">
        <v>100</v>
      </c>
      <c r="C232" s="61" t="s">
        <v>59</v>
      </c>
      <c r="D232" s="61">
        <v>450</v>
      </c>
      <c r="E232" s="62">
        <v>43073.184363425928</v>
      </c>
      <c r="F232" s="61" t="s">
        <v>87</v>
      </c>
      <c r="G232" s="61" t="s">
        <v>412</v>
      </c>
      <c r="H232" s="61">
        <v>450</v>
      </c>
      <c r="I232" s="62">
        <v>43086.15</v>
      </c>
      <c r="J232" s="63" t="s">
        <v>632</v>
      </c>
      <c r="K232" s="63" t="e">
        <f>VLOOKUP(J232,Ignition!T:T,1,FALSE)</f>
        <v>#N/A</v>
      </c>
      <c r="L232" s="61" t="s">
        <v>319</v>
      </c>
      <c r="M232" s="61" t="s">
        <v>633</v>
      </c>
      <c r="N232" s="62" t="s">
        <v>320</v>
      </c>
      <c r="O232" s="62">
        <v>43096.498159722221</v>
      </c>
      <c r="P232" s="64">
        <f t="shared" si="3"/>
        <v>559.53111111104954</v>
      </c>
      <c r="Q232" s="61" t="b">
        <v>0</v>
      </c>
      <c r="R232" s="61" t="e">
        <v>#N/A</v>
      </c>
      <c r="S232" s="61" t="e">
        <v>#N/A</v>
      </c>
      <c r="T232" s="61" t="s">
        <v>549</v>
      </c>
      <c r="U232" s="61" t="s">
        <v>550</v>
      </c>
      <c r="V232" s="61">
        <v>138258</v>
      </c>
    </row>
    <row r="233" spans="2:22">
      <c r="B233">
        <v>100</v>
      </c>
      <c r="C233" t="s">
        <v>59</v>
      </c>
      <c r="D233">
        <v>520</v>
      </c>
      <c r="E233" s="1">
        <v>43089.659120370372</v>
      </c>
      <c r="F233" t="s">
        <v>87</v>
      </c>
      <c r="G233" t="s">
        <v>60</v>
      </c>
      <c r="H233" t="s">
        <v>634</v>
      </c>
      <c r="I233" s="1">
        <v>43092.734027777777</v>
      </c>
      <c r="J233" s="2" t="s">
        <v>635</v>
      </c>
      <c r="K233" s="2" t="e">
        <f>VLOOKUP(J233,Ignition!T:T,1,FALSE)</f>
        <v>#N/A</v>
      </c>
      <c r="L233" t="s">
        <v>319</v>
      </c>
      <c r="M233" s="5" t="s">
        <v>636</v>
      </c>
      <c r="N233" s="1" t="s">
        <v>320</v>
      </c>
      <c r="O233" s="1">
        <v>43096.498483796298</v>
      </c>
      <c r="P233" s="4">
        <f t="shared" si="3"/>
        <v>164.14472222223412</v>
      </c>
      <c r="Q233" t="b">
        <v>0</v>
      </c>
      <c r="R233" t="s">
        <v>634</v>
      </c>
      <c r="S233" t="e">
        <v>#N/A</v>
      </c>
      <c r="T233" t="s">
        <v>345</v>
      </c>
      <c r="U233" t="s">
        <v>346</v>
      </c>
      <c r="V233">
        <v>138564</v>
      </c>
    </row>
    <row r="234" spans="2:22">
      <c r="B234">
        <v>100</v>
      </c>
      <c r="C234" t="s">
        <v>59</v>
      </c>
      <c r="D234">
        <v>520</v>
      </c>
      <c r="E234" s="1">
        <v>43089.659247685187</v>
      </c>
      <c r="F234" t="s">
        <v>87</v>
      </c>
      <c r="G234" t="s">
        <v>60</v>
      </c>
      <c r="H234" t="s">
        <v>634</v>
      </c>
      <c r="I234" s="1">
        <v>43092.734027777777</v>
      </c>
      <c r="J234" s="2" t="s">
        <v>635</v>
      </c>
      <c r="K234" s="2" t="e">
        <f>VLOOKUP(J234,Ignition!T:T,1,FALSE)</f>
        <v>#N/A</v>
      </c>
      <c r="L234" t="s">
        <v>319</v>
      </c>
      <c r="M234" s="5" t="s">
        <v>637</v>
      </c>
      <c r="N234" s="1" t="s">
        <v>320</v>
      </c>
      <c r="O234" s="1">
        <v>43096.498692129629</v>
      </c>
      <c r="P234" s="4">
        <f t="shared" si="3"/>
        <v>164.14666666660924</v>
      </c>
      <c r="Q234" t="b">
        <v>0</v>
      </c>
      <c r="R234" t="s">
        <v>634</v>
      </c>
      <c r="S234" t="e">
        <v>#N/A</v>
      </c>
      <c r="T234" t="s">
        <v>345</v>
      </c>
      <c r="U234" t="s">
        <v>346</v>
      </c>
      <c r="V234">
        <v>138564</v>
      </c>
    </row>
    <row r="235" spans="2:22">
      <c r="B235">
        <v>100</v>
      </c>
      <c r="C235" t="s">
        <v>59</v>
      </c>
      <c r="D235">
        <v>520</v>
      </c>
      <c r="E235" s="1">
        <v>43092.586412037039</v>
      </c>
      <c r="F235" t="s">
        <v>87</v>
      </c>
      <c r="G235" t="s">
        <v>60</v>
      </c>
      <c r="H235" t="s">
        <v>634</v>
      </c>
      <c r="I235" s="1">
        <v>43092.734027777777</v>
      </c>
      <c r="J235" s="2" t="s">
        <v>635</v>
      </c>
      <c r="K235" s="2" t="e">
        <f>VLOOKUP(J235,Ignition!T:T,1,FALSE)</f>
        <v>#N/A</v>
      </c>
      <c r="L235" t="s">
        <v>319</v>
      </c>
      <c r="M235" s="5" t="s">
        <v>638</v>
      </c>
      <c r="N235" s="1" t="s">
        <v>320</v>
      </c>
      <c r="O235" s="1">
        <v>43096.49863425926</v>
      </c>
      <c r="P235" s="4">
        <f t="shared" si="3"/>
        <v>93.893333333311602</v>
      </c>
      <c r="Q235" t="b">
        <v>0</v>
      </c>
      <c r="R235" t="s">
        <v>634</v>
      </c>
      <c r="S235" t="e">
        <v>#N/A</v>
      </c>
      <c r="T235" t="s">
        <v>345</v>
      </c>
      <c r="U235" t="s">
        <v>346</v>
      </c>
      <c r="V235">
        <v>138564</v>
      </c>
    </row>
    <row r="236" spans="2:22">
      <c r="B236">
        <v>100</v>
      </c>
      <c r="C236" t="s">
        <v>59</v>
      </c>
      <c r="D236">
        <v>520</v>
      </c>
      <c r="E236" s="1">
        <v>43092.586631944447</v>
      </c>
      <c r="F236" t="s">
        <v>87</v>
      </c>
      <c r="G236" t="s">
        <v>60</v>
      </c>
      <c r="H236" t="s">
        <v>634</v>
      </c>
      <c r="I236" s="1">
        <v>43092.734027777777</v>
      </c>
      <c r="J236" s="2" t="s">
        <v>635</v>
      </c>
      <c r="K236" s="2" t="e">
        <f>VLOOKUP(J236,Ignition!T:T,1,FALSE)</f>
        <v>#N/A</v>
      </c>
      <c r="L236" t="s">
        <v>319</v>
      </c>
      <c r="M236" s="5" t="s">
        <v>639</v>
      </c>
      <c r="N236" s="1" t="s">
        <v>320</v>
      </c>
      <c r="O236" s="1">
        <v>43096.498356481483</v>
      </c>
      <c r="P236" s="4">
        <f t="shared" si="3"/>
        <v>93.881388888868969</v>
      </c>
      <c r="Q236" t="b">
        <v>0</v>
      </c>
      <c r="R236" t="s">
        <v>634</v>
      </c>
      <c r="S236" t="e">
        <v>#N/A</v>
      </c>
      <c r="T236" t="s">
        <v>345</v>
      </c>
      <c r="U236" t="s">
        <v>346</v>
      </c>
      <c r="V236">
        <v>138564</v>
      </c>
    </row>
    <row r="237" spans="2:22">
      <c r="B237">
        <v>100</v>
      </c>
      <c r="C237" t="s">
        <v>59</v>
      </c>
      <c r="D237">
        <v>520</v>
      </c>
      <c r="E237" s="1">
        <v>43092.586701388886</v>
      </c>
      <c r="F237" t="s">
        <v>87</v>
      </c>
      <c r="G237" t="s">
        <v>60</v>
      </c>
      <c r="H237" t="s">
        <v>634</v>
      </c>
      <c r="I237" s="1">
        <v>43092.734027777777</v>
      </c>
      <c r="J237" s="2" t="s">
        <v>635</v>
      </c>
      <c r="K237" s="2" t="e">
        <f>VLOOKUP(J237,Ignition!T:T,1,FALSE)</f>
        <v>#N/A</v>
      </c>
      <c r="L237" t="s">
        <v>319</v>
      </c>
      <c r="M237" s="5" t="s">
        <v>640</v>
      </c>
      <c r="N237" s="1" t="s">
        <v>320</v>
      </c>
      <c r="O237" s="1">
        <v>43096.498553240737</v>
      </c>
      <c r="P237" s="4">
        <f t="shared" si="3"/>
        <v>93.884444444440305</v>
      </c>
      <c r="Q237" t="b">
        <v>0</v>
      </c>
      <c r="R237" t="s">
        <v>634</v>
      </c>
      <c r="S237" t="e">
        <v>#N/A</v>
      </c>
      <c r="T237" t="s">
        <v>345</v>
      </c>
      <c r="U237" t="s">
        <v>346</v>
      </c>
      <c r="V237">
        <v>138564</v>
      </c>
    </row>
    <row r="238" spans="2:22">
      <c r="B238">
        <v>100</v>
      </c>
      <c r="C238" t="s">
        <v>59</v>
      </c>
      <c r="D238">
        <v>520</v>
      </c>
      <c r="E238" s="1">
        <v>44170.504166666666</v>
      </c>
      <c r="F238" t="s">
        <v>87</v>
      </c>
      <c r="G238" t="s">
        <v>49</v>
      </c>
      <c r="H238" t="s">
        <v>641</v>
      </c>
      <c r="I238" s="1">
        <v>44172.193055555559</v>
      </c>
      <c r="J238" s="2" t="s">
        <v>642</v>
      </c>
      <c r="K238" s="2" t="e">
        <f>VLOOKUP(J238,Ignition!T:T,1,FALSE)</f>
        <v>#N/A</v>
      </c>
      <c r="L238" t="s">
        <v>319</v>
      </c>
      <c r="M238" s="5" t="s">
        <v>639</v>
      </c>
      <c r="N238" s="1" t="s">
        <v>320</v>
      </c>
      <c r="O238" s="1">
        <v>44172.30023148148</v>
      </c>
      <c r="P238" s="4">
        <f t="shared" si="3"/>
        <v>43.105555555550382</v>
      </c>
      <c r="Q238" t="b">
        <v>0</v>
      </c>
      <c r="R238" t="e">
        <v>#N/A</v>
      </c>
      <c r="S238" t="e">
        <v>#N/A</v>
      </c>
      <c r="T238" t="s">
        <v>329</v>
      </c>
      <c r="U238" t="s">
        <v>330</v>
      </c>
      <c r="V238">
        <v>221932</v>
      </c>
    </row>
    <row r="239" spans="2:22">
      <c r="B239">
        <v>100</v>
      </c>
      <c r="C239" t="s">
        <v>59</v>
      </c>
      <c r="D239">
        <v>521</v>
      </c>
      <c r="E239" s="1">
        <v>43760.634652777779</v>
      </c>
      <c r="F239" t="s">
        <v>178</v>
      </c>
      <c r="G239" t="s">
        <v>49</v>
      </c>
      <c r="H239" t="s">
        <v>643</v>
      </c>
      <c r="I239" s="1">
        <v>43768.355555555558</v>
      </c>
      <c r="J239" s="2" t="s">
        <v>644</v>
      </c>
      <c r="K239" s="2" t="e">
        <f>VLOOKUP(J239,Ignition!T:T,1,FALSE)</f>
        <v>#N/A</v>
      </c>
      <c r="L239" t="s">
        <v>319</v>
      </c>
      <c r="M239" s="5" t="s">
        <v>645</v>
      </c>
      <c r="N239" s="1" t="s">
        <v>320</v>
      </c>
      <c r="O239" s="1">
        <v>43770.587650462963</v>
      </c>
      <c r="P239" s="4">
        <f t="shared" si="3"/>
        <v>238.87194444442866</v>
      </c>
      <c r="Q239" t="b">
        <v>0</v>
      </c>
      <c r="R239" t="e">
        <v>#N/A</v>
      </c>
      <c r="S239" t="s">
        <v>643</v>
      </c>
      <c r="T239" t="s">
        <v>324</v>
      </c>
      <c r="U239" t="s">
        <v>322</v>
      </c>
      <c r="V239">
        <v>189093</v>
      </c>
    </row>
    <row r="240" spans="2:22">
      <c r="B240">
        <v>100</v>
      </c>
      <c r="C240" t="s">
        <v>59</v>
      </c>
      <c r="D240">
        <v>521</v>
      </c>
      <c r="E240" s="1">
        <v>43765.985891203702</v>
      </c>
      <c r="F240" t="s">
        <v>178</v>
      </c>
      <c r="G240" t="s">
        <v>49</v>
      </c>
      <c r="H240" t="s">
        <v>643</v>
      </c>
      <c r="I240" s="1">
        <v>43768.355555555558</v>
      </c>
      <c r="J240" s="2" t="s">
        <v>644</v>
      </c>
      <c r="K240" s="2" t="e">
        <f>VLOOKUP(J240,Ignition!T:T,1,FALSE)</f>
        <v>#N/A</v>
      </c>
      <c r="L240" t="s">
        <v>319</v>
      </c>
      <c r="M240" s="5" t="s">
        <v>646</v>
      </c>
      <c r="N240" s="1" t="s">
        <v>320</v>
      </c>
      <c r="O240" s="1">
        <v>43769.589282407411</v>
      </c>
      <c r="P240" s="4">
        <f t="shared" si="3"/>
        <v>86.481388889020309</v>
      </c>
      <c r="Q240" t="b">
        <v>0</v>
      </c>
      <c r="R240" t="e">
        <v>#N/A</v>
      </c>
      <c r="S240" t="s">
        <v>643</v>
      </c>
      <c r="T240" t="s">
        <v>324</v>
      </c>
      <c r="U240" t="s">
        <v>322</v>
      </c>
      <c r="V240">
        <v>189093</v>
      </c>
    </row>
    <row r="241" spans="2:22">
      <c r="B241">
        <v>100</v>
      </c>
      <c r="C241" t="s">
        <v>59</v>
      </c>
      <c r="D241">
        <v>521</v>
      </c>
      <c r="E241" s="1">
        <v>43765.986400462964</v>
      </c>
      <c r="F241" t="s">
        <v>178</v>
      </c>
      <c r="G241" t="s">
        <v>49</v>
      </c>
      <c r="H241" t="s">
        <v>643</v>
      </c>
      <c r="I241" s="1">
        <v>43768.355555555558</v>
      </c>
      <c r="J241" s="2" t="s">
        <v>644</v>
      </c>
      <c r="K241" s="2" t="e">
        <f>VLOOKUP(J241,Ignition!T:T,1,FALSE)</f>
        <v>#N/A</v>
      </c>
      <c r="L241" t="s">
        <v>319</v>
      </c>
      <c r="M241" s="5" t="s">
        <v>643</v>
      </c>
      <c r="N241" s="1" t="s">
        <v>320</v>
      </c>
      <c r="O241" s="1">
        <v>43768.422708333332</v>
      </c>
      <c r="P241" s="4">
        <f t="shared" si="3"/>
        <v>58.471388888836373</v>
      </c>
      <c r="Q241" t="b">
        <v>1</v>
      </c>
      <c r="T241" t="s">
        <v>321</v>
      </c>
      <c r="U241" t="s">
        <v>322</v>
      </c>
      <c r="V241">
        <v>189093</v>
      </c>
    </row>
    <row r="242" spans="2:22">
      <c r="B242">
        <v>100</v>
      </c>
      <c r="C242" t="s">
        <v>59</v>
      </c>
      <c r="D242">
        <v>521</v>
      </c>
      <c r="E242" s="1">
        <v>43767.684791666667</v>
      </c>
      <c r="F242" t="s">
        <v>178</v>
      </c>
      <c r="G242" t="s">
        <v>49</v>
      </c>
      <c r="H242" t="s">
        <v>643</v>
      </c>
      <c r="I242" s="1">
        <v>43768.355555555558</v>
      </c>
      <c r="J242" s="2" t="s">
        <v>644</v>
      </c>
      <c r="K242" s="2" t="e">
        <f>VLOOKUP(J242,Ignition!T:T,1,FALSE)</f>
        <v>#N/A</v>
      </c>
      <c r="L242" t="s">
        <v>319</v>
      </c>
      <c r="M242" s="5" t="s">
        <v>647</v>
      </c>
      <c r="N242" s="1" t="s">
        <v>320</v>
      </c>
      <c r="O242" s="1">
        <v>43770.587592592594</v>
      </c>
      <c r="P242" s="4">
        <f t="shared" si="3"/>
        <v>69.667222222255077</v>
      </c>
      <c r="Q242" t="b">
        <v>0</v>
      </c>
      <c r="R242" t="e">
        <v>#N/A</v>
      </c>
      <c r="S242" t="s">
        <v>643</v>
      </c>
      <c r="T242" t="s">
        <v>324</v>
      </c>
      <c r="U242" t="s">
        <v>322</v>
      </c>
      <c r="V242">
        <v>189093</v>
      </c>
    </row>
    <row r="243" spans="2:22">
      <c r="B243">
        <v>100</v>
      </c>
      <c r="C243" t="s">
        <v>59</v>
      </c>
      <c r="D243">
        <v>524</v>
      </c>
      <c r="E243" s="1">
        <v>43415.131956018522</v>
      </c>
      <c r="F243" t="s">
        <v>178</v>
      </c>
      <c r="G243" t="s">
        <v>412</v>
      </c>
      <c r="H243" t="s">
        <v>366</v>
      </c>
      <c r="I243" s="1">
        <v>43416.897916666669</v>
      </c>
      <c r="J243" s="2" t="s">
        <v>648</v>
      </c>
      <c r="K243" s="2" t="e">
        <f>VLOOKUP(J243,Ignition!T:T,1,FALSE)</f>
        <v>#N/A</v>
      </c>
      <c r="L243" t="s">
        <v>319</v>
      </c>
      <c r="M243" s="5" t="s">
        <v>364</v>
      </c>
      <c r="N243" s="1" t="s">
        <v>320</v>
      </c>
      <c r="O243" s="1">
        <v>43416.915358796294</v>
      </c>
      <c r="P243" s="4">
        <f t="shared" si="3"/>
        <v>42.801666666520759</v>
      </c>
      <c r="Q243" t="b">
        <v>0</v>
      </c>
      <c r="R243" t="e">
        <v>#N/A</v>
      </c>
      <c r="S243" t="s">
        <v>366</v>
      </c>
      <c r="T243" t="s">
        <v>324</v>
      </c>
      <c r="U243" t="s">
        <v>322</v>
      </c>
      <c r="V243">
        <v>163383</v>
      </c>
    </row>
    <row r="244" spans="2:22">
      <c r="B244">
        <v>100</v>
      </c>
      <c r="C244" t="s">
        <v>59</v>
      </c>
      <c r="D244">
        <v>524</v>
      </c>
      <c r="E244" s="1">
        <v>43415.13208333333</v>
      </c>
      <c r="F244" t="s">
        <v>178</v>
      </c>
      <c r="G244" t="s">
        <v>412</v>
      </c>
      <c r="H244" t="s">
        <v>366</v>
      </c>
      <c r="I244" s="1">
        <v>43416.897916666669</v>
      </c>
      <c r="J244" s="2" t="s">
        <v>648</v>
      </c>
      <c r="K244" s="2" t="e">
        <f>VLOOKUP(J244,Ignition!T:T,1,FALSE)</f>
        <v>#N/A</v>
      </c>
      <c r="L244" t="s">
        <v>319</v>
      </c>
      <c r="M244" s="5" t="s">
        <v>365</v>
      </c>
      <c r="N244" s="1" t="s">
        <v>320</v>
      </c>
      <c r="O244" s="1">
        <v>43416.912962962961</v>
      </c>
      <c r="P244" s="4">
        <f t="shared" si="3"/>
        <v>42.741111111128703</v>
      </c>
      <c r="Q244" t="b">
        <v>0</v>
      </c>
      <c r="R244" t="e">
        <v>#N/A</v>
      </c>
      <c r="S244" t="s">
        <v>366</v>
      </c>
      <c r="T244" t="s">
        <v>324</v>
      </c>
      <c r="U244" t="s">
        <v>322</v>
      </c>
      <c r="V244">
        <v>163383</v>
      </c>
    </row>
    <row r="245" spans="2:22">
      <c r="B245">
        <v>100</v>
      </c>
      <c r="C245" t="s">
        <v>59</v>
      </c>
      <c r="D245">
        <v>524</v>
      </c>
      <c r="E245" s="1">
        <v>43415.135347222225</v>
      </c>
      <c r="F245" t="s">
        <v>178</v>
      </c>
      <c r="G245" t="s">
        <v>412</v>
      </c>
      <c r="H245" t="s">
        <v>366</v>
      </c>
      <c r="I245" s="1">
        <v>43416.897916666669</v>
      </c>
      <c r="J245" s="2" t="s">
        <v>648</v>
      </c>
      <c r="K245" s="2" t="e">
        <f>VLOOKUP(J245,Ignition!T:T,1,FALSE)</f>
        <v>#N/A</v>
      </c>
      <c r="L245" t="s">
        <v>319</v>
      </c>
      <c r="M245" s="5" t="s">
        <v>366</v>
      </c>
      <c r="N245" s="1" t="s">
        <v>320</v>
      </c>
      <c r="O245" s="1">
        <v>43416.911886574075</v>
      </c>
      <c r="P245" s="4">
        <f t="shared" si="3"/>
        <v>42.636944444384426</v>
      </c>
      <c r="Q245" t="b">
        <v>1</v>
      </c>
      <c r="T245" t="s">
        <v>321</v>
      </c>
      <c r="U245" t="s">
        <v>322</v>
      </c>
      <c r="V245">
        <v>163383</v>
      </c>
    </row>
    <row r="246" spans="2:22">
      <c r="B246">
        <v>100</v>
      </c>
      <c r="C246" t="s">
        <v>59</v>
      </c>
      <c r="D246">
        <v>591</v>
      </c>
      <c r="E246" s="1">
        <v>43765.952951388892</v>
      </c>
      <c r="F246" t="s">
        <v>87</v>
      </c>
      <c r="G246" t="s">
        <v>412</v>
      </c>
      <c r="H246" t="s">
        <v>649</v>
      </c>
      <c r="I246" s="1">
        <v>43766.280555555553</v>
      </c>
      <c r="J246" s="2" t="s">
        <v>650</v>
      </c>
      <c r="K246" s="2" t="e">
        <f>VLOOKUP(J246,Ignition!T:T,1,FALSE)</f>
        <v>#N/A</v>
      </c>
      <c r="L246" t="s">
        <v>319</v>
      </c>
      <c r="M246" s="5" t="s">
        <v>649</v>
      </c>
      <c r="N246" s="1" t="s">
        <v>320</v>
      </c>
      <c r="O246" s="1">
        <v>43766.283645833333</v>
      </c>
      <c r="P246" s="4">
        <f t="shared" si="3"/>
        <v>7.9366666665882803</v>
      </c>
      <c r="Q246" t="b">
        <v>1</v>
      </c>
      <c r="T246" t="s">
        <v>321</v>
      </c>
      <c r="U246" t="s">
        <v>322</v>
      </c>
      <c r="V246">
        <v>188714</v>
      </c>
    </row>
    <row r="247" spans="2:22">
      <c r="B247">
        <v>100</v>
      </c>
      <c r="C247" t="s">
        <v>59</v>
      </c>
      <c r="D247">
        <v>599</v>
      </c>
      <c r="E247" s="1">
        <v>43073.185370370367</v>
      </c>
      <c r="F247" t="s">
        <v>87</v>
      </c>
      <c r="G247" t="s">
        <v>49</v>
      </c>
      <c r="H247" t="s">
        <v>522</v>
      </c>
      <c r="I247" s="1">
        <v>43084.365972222222</v>
      </c>
      <c r="J247" s="2" t="s">
        <v>651</v>
      </c>
      <c r="K247" s="2" t="e">
        <f>VLOOKUP(J247,Ignition!T:T,1,FALSE)</f>
        <v>#N/A</v>
      </c>
      <c r="L247" t="s">
        <v>319</v>
      </c>
      <c r="M247" s="5" t="s">
        <v>522</v>
      </c>
      <c r="N247" s="1" t="s">
        <v>320</v>
      </c>
      <c r="O247" s="1">
        <v>43084.423437500001</v>
      </c>
      <c r="P247" s="4">
        <f t="shared" si="3"/>
        <v>269.71361111121951</v>
      </c>
      <c r="Q247" t="b">
        <v>1</v>
      </c>
      <c r="T247" t="s">
        <v>321</v>
      </c>
      <c r="U247" t="s">
        <v>322</v>
      </c>
      <c r="V247">
        <v>138145</v>
      </c>
    </row>
    <row r="248" spans="2:22">
      <c r="B248">
        <v>100</v>
      </c>
      <c r="C248" t="s">
        <v>59</v>
      </c>
      <c r="D248">
        <v>971</v>
      </c>
      <c r="E248" s="1">
        <v>43758.106087962966</v>
      </c>
      <c r="F248" t="s">
        <v>87</v>
      </c>
      <c r="G248" t="s">
        <v>49</v>
      </c>
      <c r="H248" t="s">
        <v>652</v>
      </c>
      <c r="I248" s="1">
        <v>43759.027777777781</v>
      </c>
      <c r="J248" s="2" t="s">
        <v>653</v>
      </c>
      <c r="K248" s="2" t="e">
        <f>VLOOKUP(J248,Ignition!T:T,1,FALSE)</f>
        <v>#N/A</v>
      </c>
      <c r="L248" t="s">
        <v>319</v>
      </c>
      <c r="M248" s="5" t="s">
        <v>652</v>
      </c>
      <c r="N248" s="1" t="s">
        <v>320</v>
      </c>
      <c r="O248" s="1">
        <v>43759.032916666663</v>
      </c>
      <c r="P248" s="4">
        <f t="shared" si="3"/>
        <v>22.243888888740912</v>
      </c>
      <c r="Q248" t="b">
        <v>1</v>
      </c>
      <c r="T248" t="s">
        <v>321</v>
      </c>
      <c r="U248" t="s">
        <v>322</v>
      </c>
      <c r="V248">
        <v>188092</v>
      </c>
    </row>
    <row r="249" spans="2:22">
      <c r="B249">
        <v>100</v>
      </c>
      <c r="C249" t="s">
        <v>59</v>
      </c>
      <c r="D249">
        <v>971</v>
      </c>
      <c r="E249" s="1">
        <v>43758.107465277775</v>
      </c>
      <c r="F249" t="s">
        <v>87</v>
      </c>
      <c r="G249" t="s">
        <v>49</v>
      </c>
      <c r="H249" t="s">
        <v>652</v>
      </c>
      <c r="I249" s="1">
        <v>43759.027777777781</v>
      </c>
      <c r="J249" s="2" t="s">
        <v>653</v>
      </c>
      <c r="K249" s="2" t="e">
        <f>VLOOKUP(J249,Ignition!T:T,1,FALSE)</f>
        <v>#N/A</v>
      </c>
      <c r="L249" t="s">
        <v>319</v>
      </c>
      <c r="M249" s="5" t="s">
        <v>561</v>
      </c>
      <c r="N249" s="1" t="s">
        <v>320</v>
      </c>
      <c r="O249" s="1">
        <v>43770.620659722219</v>
      </c>
      <c r="P249" s="4">
        <f t="shared" si="3"/>
        <v>300.31666666665114</v>
      </c>
      <c r="Q249" t="b">
        <v>0</v>
      </c>
      <c r="R249" t="e">
        <v>#N/A</v>
      </c>
      <c r="S249" t="e">
        <v>#N/A</v>
      </c>
      <c r="T249" t="s">
        <v>324</v>
      </c>
      <c r="U249" t="s">
        <v>322</v>
      </c>
      <c r="V249">
        <v>188092</v>
      </c>
    </row>
    <row r="250" spans="2:22">
      <c r="B250">
        <v>100</v>
      </c>
      <c r="C250" t="s">
        <v>59</v>
      </c>
      <c r="D250">
        <v>971</v>
      </c>
      <c r="E250" s="1">
        <v>43758.112974537034</v>
      </c>
      <c r="F250" t="s">
        <v>87</v>
      </c>
      <c r="G250" t="s">
        <v>49</v>
      </c>
      <c r="H250" t="s">
        <v>652</v>
      </c>
      <c r="I250" s="1">
        <v>43759.027777777781</v>
      </c>
      <c r="J250" s="2" t="s">
        <v>653</v>
      </c>
      <c r="K250" s="2" t="e">
        <f>VLOOKUP(J250,Ignition!T:T,1,FALSE)</f>
        <v>#N/A</v>
      </c>
      <c r="L250" t="s">
        <v>319</v>
      </c>
      <c r="M250" s="5" t="s">
        <v>562</v>
      </c>
      <c r="N250" s="1" t="s">
        <v>320</v>
      </c>
      <c r="O250" s="1">
        <v>43759.033020833333</v>
      </c>
      <c r="P250" s="4">
        <f t="shared" si="3"/>
        <v>22.081111111154314</v>
      </c>
      <c r="Q250" t="b">
        <v>0</v>
      </c>
      <c r="R250" t="e">
        <v>#N/A</v>
      </c>
      <c r="S250" t="e">
        <v>#N/A</v>
      </c>
      <c r="T250" t="s">
        <v>324</v>
      </c>
      <c r="U250" t="s">
        <v>322</v>
      </c>
      <c r="V250">
        <v>188092</v>
      </c>
    </row>
    <row r="251" spans="2:22">
      <c r="B251">
        <v>100</v>
      </c>
      <c r="C251" t="s">
        <v>59</v>
      </c>
      <c r="D251">
        <v>1030</v>
      </c>
      <c r="E251" s="1">
        <v>43080.582175925927</v>
      </c>
      <c r="F251" t="s">
        <v>51</v>
      </c>
      <c r="G251" t="s">
        <v>60</v>
      </c>
      <c r="H251" t="s">
        <v>654</v>
      </c>
      <c r="I251" s="1">
        <v>43090.460416666669</v>
      </c>
      <c r="J251" s="2" t="s">
        <v>655</v>
      </c>
      <c r="K251" s="2" t="e">
        <f>VLOOKUP(J251,Ignition!T:T,1,FALSE)</f>
        <v>#N/A</v>
      </c>
      <c r="L251" t="s">
        <v>319</v>
      </c>
      <c r="M251" s="5" t="s">
        <v>656</v>
      </c>
      <c r="N251" s="1" t="s">
        <v>320</v>
      </c>
      <c r="O251" s="1">
        <v>43096.501782407409</v>
      </c>
      <c r="P251" s="4">
        <f t="shared" si="3"/>
        <v>382.07055555557599</v>
      </c>
      <c r="Q251" t="b">
        <v>0</v>
      </c>
      <c r="R251" t="e">
        <v>#N/A</v>
      </c>
      <c r="S251" t="e">
        <v>#N/A</v>
      </c>
      <c r="T251" t="s">
        <v>329</v>
      </c>
      <c r="U251" t="s">
        <v>330</v>
      </c>
      <c r="V251">
        <v>138475</v>
      </c>
    </row>
    <row r="252" spans="2:22">
      <c r="B252">
        <v>100</v>
      </c>
      <c r="C252" t="s">
        <v>59</v>
      </c>
      <c r="D252">
        <v>1215</v>
      </c>
      <c r="E252" s="1">
        <v>43022.258946759262</v>
      </c>
      <c r="F252" t="s">
        <v>87</v>
      </c>
      <c r="G252" t="s">
        <v>60</v>
      </c>
      <c r="H252" t="s">
        <v>336</v>
      </c>
      <c r="I252" s="1">
        <v>43024.210416666669</v>
      </c>
      <c r="J252" s="2" t="s">
        <v>657</v>
      </c>
      <c r="K252" s="2" t="e">
        <f>VLOOKUP(J252,Ignition!T:T,1,FALSE)</f>
        <v>#N/A</v>
      </c>
      <c r="L252" t="s">
        <v>319</v>
      </c>
      <c r="M252" s="5" t="s">
        <v>336</v>
      </c>
      <c r="N252" s="1" t="s">
        <v>320</v>
      </c>
      <c r="O252" s="1">
        <v>43024.337372685186</v>
      </c>
      <c r="P252" s="4">
        <f t="shared" si="3"/>
        <v>49.882222222164273</v>
      </c>
      <c r="Q252" t="b">
        <v>1</v>
      </c>
      <c r="T252" t="s">
        <v>321</v>
      </c>
      <c r="U252" t="s">
        <v>322</v>
      </c>
      <c r="V252">
        <v>133968</v>
      </c>
    </row>
    <row r="253" spans="2:22">
      <c r="B253">
        <v>100</v>
      </c>
      <c r="C253" t="s">
        <v>59</v>
      </c>
      <c r="D253">
        <v>1215</v>
      </c>
      <c r="E253" s="1">
        <v>43022.259050925924</v>
      </c>
      <c r="F253" t="s">
        <v>87</v>
      </c>
      <c r="G253" t="s">
        <v>60</v>
      </c>
      <c r="H253" t="s">
        <v>336</v>
      </c>
      <c r="I253" s="1">
        <v>43024.210416666669</v>
      </c>
      <c r="J253" s="2" t="s">
        <v>657</v>
      </c>
      <c r="K253" s="2" t="e">
        <f>VLOOKUP(J253,Ignition!T:T,1,FALSE)</f>
        <v>#N/A</v>
      </c>
      <c r="L253" t="s">
        <v>319</v>
      </c>
      <c r="M253" s="5" t="s">
        <v>334</v>
      </c>
      <c r="N253" s="1" t="s">
        <v>320</v>
      </c>
      <c r="O253" s="1">
        <v>43024.409120370372</v>
      </c>
      <c r="P253" s="4">
        <f t="shared" si="3"/>
        <v>51.601666666741949</v>
      </c>
      <c r="Q253" t="b">
        <v>0</v>
      </c>
      <c r="R253" t="e">
        <v>#N/A</v>
      </c>
      <c r="S253" t="s">
        <v>336</v>
      </c>
      <c r="T253" t="s">
        <v>324</v>
      </c>
      <c r="U253" t="s">
        <v>322</v>
      </c>
      <c r="V253">
        <v>133968</v>
      </c>
    </row>
    <row r="254" spans="2:22">
      <c r="B254">
        <v>100</v>
      </c>
      <c r="C254" t="s">
        <v>59</v>
      </c>
      <c r="D254">
        <v>1215</v>
      </c>
      <c r="E254" s="1">
        <v>43080.476412037038</v>
      </c>
      <c r="F254" t="s">
        <v>87</v>
      </c>
      <c r="G254" t="s">
        <v>60</v>
      </c>
      <c r="H254" t="s">
        <v>336</v>
      </c>
      <c r="I254" s="1">
        <v>43080.488194444442</v>
      </c>
      <c r="J254" s="2" t="s">
        <v>658</v>
      </c>
      <c r="K254" s="2" t="e">
        <f>VLOOKUP(J254,Ignition!T:T,1,FALSE)</f>
        <v>#N/A</v>
      </c>
      <c r="L254" t="s">
        <v>319</v>
      </c>
      <c r="M254" s="5" t="s">
        <v>336</v>
      </c>
      <c r="N254" s="1" t="s">
        <v>320</v>
      </c>
      <c r="O254" s="1">
        <v>43080.534212962964</v>
      </c>
      <c r="P254" s="4">
        <f t="shared" si="3"/>
        <v>1.3872222222271375</v>
      </c>
      <c r="Q254" t="b">
        <v>1</v>
      </c>
      <c r="T254" t="s">
        <v>321</v>
      </c>
      <c r="U254" t="s">
        <v>322</v>
      </c>
      <c r="V254">
        <v>137849</v>
      </c>
    </row>
    <row r="255" spans="2:22">
      <c r="B255">
        <v>100</v>
      </c>
      <c r="C255" t="s">
        <v>59</v>
      </c>
      <c r="D255">
        <v>1215</v>
      </c>
      <c r="E255" s="1">
        <v>43080.476435185185</v>
      </c>
      <c r="F255" t="s">
        <v>87</v>
      </c>
      <c r="G255" t="s">
        <v>60</v>
      </c>
      <c r="H255" t="s">
        <v>336</v>
      </c>
      <c r="I255" s="1">
        <v>43080.488194444442</v>
      </c>
      <c r="J255" s="2" t="s">
        <v>658</v>
      </c>
      <c r="K255" s="2" t="e">
        <f>VLOOKUP(J255,Ignition!T:T,1,FALSE)</f>
        <v>#N/A</v>
      </c>
      <c r="L255" t="s">
        <v>319</v>
      </c>
      <c r="M255" s="5" t="s">
        <v>334</v>
      </c>
      <c r="N255" s="1" t="s">
        <v>320</v>
      </c>
      <c r="O255" s="1">
        <v>43080.533391203702</v>
      </c>
      <c r="P255" s="4">
        <f t="shared" si="3"/>
        <v>1.3669444444240071</v>
      </c>
      <c r="Q255" t="b">
        <v>0</v>
      </c>
      <c r="R255" t="e">
        <v>#N/A</v>
      </c>
      <c r="S255" t="s">
        <v>336</v>
      </c>
      <c r="T255" t="s">
        <v>324</v>
      </c>
      <c r="U255" t="s">
        <v>322</v>
      </c>
      <c r="V255">
        <v>137849</v>
      </c>
    </row>
    <row r="256" spans="2:22">
      <c r="B256">
        <v>100</v>
      </c>
      <c r="C256" t="s">
        <v>59</v>
      </c>
      <c r="D256">
        <v>1215</v>
      </c>
      <c r="E256" s="1">
        <v>43080.476585648146</v>
      </c>
      <c r="F256" t="s">
        <v>87</v>
      </c>
      <c r="G256" t="s">
        <v>60</v>
      </c>
      <c r="H256" t="s">
        <v>336</v>
      </c>
      <c r="I256" s="1">
        <v>43080.488194444442</v>
      </c>
      <c r="J256" s="2" t="s">
        <v>658</v>
      </c>
      <c r="K256" s="2" t="e">
        <f>VLOOKUP(J256,Ignition!T:T,1,FALSE)</f>
        <v>#N/A</v>
      </c>
      <c r="L256" t="s">
        <v>319</v>
      </c>
      <c r="M256" s="5" t="s">
        <v>482</v>
      </c>
      <c r="N256" s="1" t="s">
        <v>320</v>
      </c>
      <c r="O256" s="1">
        <v>43084.107361111113</v>
      </c>
      <c r="P256" s="4">
        <f t="shared" si="3"/>
        <v>87.138611111207865</v>
      </c>
      <c r="Q256" t="b">
        <v>0</v>
      </c>
      <c r="R256" t="e">
        <v>#N/A</v>
      </c>
      <c r="S256" t="s">
        <v>336</v>
      </c>
      <c r="T256" t="s">
        <v>324</v>
      </c>
      <c r="U256" t="s">
        <v>322</v>
      </c>
      <c r="V256">
        <v>137849</v>
      </c>
    </row>
    <row r="257" spans="2:22">
      <c r="B257">
        <v>100</v>
      </c>
      <c r="C257" t="s">
        <v>59</v>
      </c>
      <c r="D257">
        <v>1215</v>
      </c>
      <c r="E257" s="1">
        <v>43080.477106481485</v>
      </c>
      <c r="F257" t="s">
        <v>87</v>
      </c>
      <c r="G257" t="s">
        <v>60</v>
      </c>
      <c r="H257" t="s">
        <v>336</v>
      </c>
      <c r="I257" s="1">
        <v>43080.488194444442</v>
      </c>
      <c r="J257" s="2" t="s">
        <v>658</v>
      </c>
      <c r="K257" s="2" t="e">
        <f>VLOOKUP(J257,Ignition!T:T,1,FALSE)</f>
        <v>#N/A</v>
      </c>
      <c r="L257" t="s">
        <v>319</v>
      </c>
      <c r="M257" s="5" t="s">
        <v>484</v>
      </c>
      <c r="N257" s="1" t="s">
        <v>320</v>
      </c>
      <c r="O257" s="1">
        <v>43084.109907407408</v>
      </c>
      <c r="P257" s="4">
        <f t="shared" si="3"/>
        <v>87.187222222157288</v>
      </c>
      <c r="Q257" t="b">
        <v>0</v>
      </c>
      <c r="R257" t="e">
        <v>#N/A</v>
      </c>
      <c r="S257" t="s">
        <v>336</v>
      </c>
      <c r="T257" t="s">
        <v>324</v>
      </c>
      <c r="U257" t="s">
        <v>322</v>
      </c>
      <c r="V257">
        <v>137849</v>
      </c>
    </row>
    <row r="258" spans="2:22">
      <c r="B258">
        <v>100</v>
      </c>
      <c r="C258" t="s">
        <v>59</v>
      </c>
      <c r="D258">
        <v>1233</v>
      </c>
      <c r="E258" s="1">
        <v>43748.043449074074</v>
      </c>
      <c r="F258" t="s">
        <v>87</v>
      </c>
      <c r="G258" t="s">
        <v>60</v>
      </c>
      <c r="H258" t="s">
        <v>406</v>
      </c>
      <c r="I258" s="1">
        <v>43748.063888888886</v>
      </c>
      <c r="J258" s="2" t="s">
        <v>659</v>
      </c>
      <c r="K258" s="2" t="e">
        <f>VLOOKUP(J258,Ignition!T:T,1,FALSE)</f>
        <v>#N/A</v>
      </c>
      <c r="L258" t="s">
        <v>319</v>
      </c>
      <c r="M258" s="5" t="s">
        <v>406</v>
      </c>
      <c r="N258" s="1" t="s">
        <v>320</v>
      </c>
      <c r="O258" s="1">
        <v>43748.066689814812</v>
      </c>
      <c r="P258" s="4">
        <f t="shared" si="3"/>
        <v>0.55777777772163972</v>
      </c>
      <c r="Q258" t="b">
        <v>1</v>
      </c>
      <c r="T258" t="s">
        <v>321</v>
      </c>
      <c r="U258" t="s">
        <v>322</v>
      </c>
      <c r="V258">
        <v>187196</v>
      </c>
    </row>
    <row r="259" spans="2:22">
      <c r="B259">
        <v>100</v>
      </c>
      <c r="C259" t="s">
        <v>59</v>
      </c>
      <c r="D259">
        <v>1233</v>
      </c>
      <c r="E259" s="1">
        <v>43748.043599537035</v>
      </c>
      <c r="F259" t="s">
        <v>87</v>
      </c>
      <c r="G259" t="s">
        <v>60</v>
      </c>
      <c r="H259" t="s">
        <v>406</v>
      </c>
      <c r="I259" s="1">
        <v>43748.063888888886</v>
      </c>
      <c r="J259" s="2" t="s">
        <v>659</v>
      </c>
      <c r="K259" s="2" t="e">
        <f>VLOOKUP(J259,Ignition!T:T,1,FALSE)</f>
        <v>#N/A</v>
      </c>
      <c r="L259" t="s">
        <v>319</v>
      </c>
      <c r="M259" s="5" t="s">
        <v>408</v>
      </c>
      <c r="N259" s="1" t="s">
        <v>320</v>
      </c>
      <c r="O259" s="1">
        <v>43748.067939814813</v>
      </c>
      <c r="P259" s="4">
        <f t="shared" ref="P259:P322" si="4">(O259-E259)*24</f>
        <v>0.58416666666744277</v>
      </c>
      <c r="Q259" t="b">
        <v>0</v>
      </c>
      <c r="R259" t="e">
        <v>#N/A</v>
      </c>
      <c r="S259" t="s">
        <v>406</v>
      </c>
      <c r="T259" t="s">
        <v>324</v>
      </c>
      <c r="U259" t="s">
        <v>322</v>
      </c>
      <c r="V259">
        <v>187196</v>
      </c>
    </row>
    <row r="260" spans="2:22">
      <c r="B260">
        <v>100</v>
      </c>
      <c r="C260" t="s">
        <v>59</v>
      </c>
      <c r="D260">
        <v>1234</v>
      </c>
      <c r="E260" s="1">
        <v>43748.558541666665</v>
      </c>
      <c r="F260" t="s">
        <v>178</v>
      </c>
      <c r="G260" t="s">
        <v>60</v>
      </c>
      <c r="H260" t="s">
        <v>409</v>
      </c>
      <c r="I260" s="1">
        <v>43749.506249999999</v>
      </c>
      <c r="J260" s="2" t="s">
        <v>660</v>
      </c>
      <c r="K260" s="2" t="e">
        <f>VLOOKUP(J260,Ignition!T:T,1,FALSE)</f>
        <v>#N/A</v>
      </c>
      <c r="L260" t="s">
        <v>319</v>
      </c>
      <c r="M260" s="5" t="s">
        <v>409</v>
      </c>
      <c r="N260" s="1" t="s">
        <v>320</v>
      </c>
      <c r="O260" s="1">
        <v>43749.521909722222</v>
      </c>
      <c r="P260" s="4">
        <f t="shared" si="4"/>
        <v>23.120833333348855</v>
      </c>
      <c r="Q260" t="b">
        <v>1</v>
      </c>
      <c r="T260" t="s">
        <v>321</v>
      </c>
      <c r="U260" t="s">
        <v>322</v>
      </c>
      <c r="V260">
        <v>187411</v>
      </c>
    </row>
    <row r="261" spans="2:22">
      <c r="B261">
        <v>404</v>
      </c>
      <c r="C261" t="s">
        <v>661</v>
      </c>
      <c r="D261">
        <v>78</v>
      </c>
      <c r="E261" s="1">
        <v>44078.972685185188</v>
      </c>
      <c r="F261" t="s">
        <v>87</v>
      </c>
      <c r="G261" t="s">
        <v>60</v>
      </c>
      <c r="H261" t="s">
        <v>548</v>
      </c>
      <c r="I261" s="1">
        <v>44079.63958333333</v>
      </c>
      <c r="J261" s="2" t="s">
        <v>662</v>
      </c>
      <c r="K261" s="2" t="e">
        <f>VLOOKUP(J261,Ignition!T:T,1,FALSE)</f>
        <v>#N/A</v>
      </c>
      <c r="L261" t="s">
        <v>319</v>
      </c>
      <c r="M261" s="5" t="s">
        <v>548</v>
      </c>
      <c r="N261" s="1" t="s">
        <v>320</v>
      </c>
      <c r="O261" s="1">
        <v>44079.811354166668</v>
      </c>
      <c r="P261" s="4">
        <f t="shared" si="4"/>
        <v>20.128055555513129</v>
      </c>
      <c r="Q261" t="b">
        <v>1</v>
      </c>
      <c r="T261" t="s">
        <v>321</v>
      </c>
      <c r="U261" t="s">
        <v>322</v>
      </c>
      <c r="V261">
        <v>214335</v>
      </c>
    </row>
    <row r="262" spans="2:22">
      <c r="B262">
        <v>404</v>
      </c>
      <c r="C262" t="s">
        <v>661</v>
      </c>
      <c r="D262">
        <v>78</v>
      </c>
      <c r="E262" s="1">
        <v>44078.999074074076</v>
      </c>
      <c r="F262" t="s">
        <v>87</v>
      </c>
      <c r="G262" t="s">
        <v>60</v>
      </c>
      <c r="H262" t="s">
        <v>548</v>
      </c>
      <c r="I262" s="1">
        <v>44079.63958333333</v>
      </c>
      <c r="J262" s="2" t="s">
        <v>662</v>
      </c>
      <c r="K262" s="2" t="e">
        <f>VLOOKUP(J262,Ignition!T:T,1,FALSE)</f>
        <v>#N/A</v>
      </c>
      <c r="L262" t="s">
        <v>319</v>
      </c>
      <c r="M262" s="5" t="s">
        <v>663</v>
      </c>
      <c r="N262" s="1" t="s">
        <v>320</v>
      </c>
      <c r="O262" s="1">
        <v>44079.813194444447</v>
      </c>
      <c r="P262" s="4">
        <f t="shared" si="4"/>
        <v>19.538888888899237</v>
      </c>
      <c r="Q262" t="b">
        <v>0</v>
      </c>
      <c r="R262" t="e">
        <v>#N/A</v>
      </c>
      <c r="S262" t="s">
        <v>548</v>
      </c>
      <c r="T262" t="s">
        <v>324</v>
      </c>
      <c r="U262" t="s">
        <v>322</v>
      </c>
      <c r="V262">
        <v>214335</v>
      </c>
    </row>
    <row r="263" spans="2:22">
      <c r="B263">
        <v>404</v>
      </c>
      <c r="C263" t="s">
        <v>661</v>
      </c>
      <c r="D263">
        <v>182</v>
      </c>
      <c r="E263" s="1">
        <v>44080.227777777778</v>
      </c>
      <c r="F263" t="s">
        <v>87</v>
      </c>
      <c r="G263" t="s">
        <v>412</v>
      </c>
      <c r="H263" t="s">
        <v>664</v>
      </c>
      <c r="I263" s="1">
        <v>44080.978472222225</v>
      </c>
      <c r="J263" s="2" t="s">
        <v>665</v>
      </c>
      <c r="K263" s="2" t="e">
        <f>VLOOKUP(J263,Ignition!T:T,1,FALSE)</f>
        <v>#N/A</v>
      </c>
      <c r="L263" t="s">
        <v>319</v>
      </c>
      <c r="M263" s="5" t="s">
        <v>666</v>
      </c>
      <c r="N263" s="1" t="s">
        <v>320</v>
      </c>
      <c r="O263" s="1">
        <v>44084.283587962964</v>
      </c>
      <c r="P263" s="4">
        <f t="shared" si="4"/>
        <v>97.339444444456603</v>
      </c>
      <c r="Q263" t="b">
        <v>0</v>
      </c>
      <c r="R263" t="s">
        <v>664</v>
      </c>
      <c r="S263" t="e">
        <v>#N/A</v>
      </c>
      <c r="T263" t="s">
        <v>345</v>
      </c>
      <c r="U263" t="s">
        <v>346</v>
      </c>
      <c r="V263">
        <v>214558</v>
      </c>
    </row>
    <row r="264" spans="2:22">
      <c r="B264">
        <v>404</v>
      </c>
      <c r="C264" t="s">
        <v>661</v>
      </c>
      <c r="D264">
        <v>217</v>
      </c>
      <c r="E264" s="1">
        <v>44103.546319444446</v>
      </c>
      <c r="F264" t="s">
        <v>87</v>
      </c>
      <c r="G264" t="s">
        <v>49</v>
      </c>
      <c r="H264" t="s">
        <v>601</v>
      </c>
      <c r="I264" s="1">
        <v>44103.63958333333</v>
      </c>
      <c r="J264" s="2" t="s">
        <v>667</v>
      </c>
      <c r="K264" s="2" t="e">
        <f>VLOOKUP(J264,Ignition!T:T,1,FALSE)</f>
        <v>#N/A</v>
      </c>
      <c r="L264" t="s">
        <v>319</v>
      </c>
      <c r="M264" s="5" t="s">
        <v>603</v>
      </c>
      <c r="N264" s="1" t="s">
        <v>320</v>
      </c>
      <c r="O264" s="1">
        <v>44103.647013888891</v>
      </c>
      <c r="P264" s="4">
        <f t="shared" si="4"/>
        <v>2.4166666666860692</v>
      </c>
      <c r="Q264" t="b">
        <v>0</v>
      </c>
      <c r="R264" t="e">
        <v>#N/A</v>
      </c>
      <c r="S264" t="s">
        <v>604</v>
      </c>
      <c r="T264" t="s">
        <v>324</v>
      </c>
      <c r="U264" t="s">
        <v>322</v>
      </c>
      <c r="V264">
        <v>216473</v>
      </c>
    </row>
    <row r="265" spans="2:22">
      <c r="B265">
        <v>404</v>
      </c>
      <c r="C265" t="s">
        <v>661</v>
      </c>
      <c r="D265">
        <v>217</v>
      </c>
      <c r="E265" s="1">
        <v>44103.547222222223</v>
      </c>
      <c r="F265" t="s">
        <v>87</v>
      </c>
      <c r="G265" t="s">
        <v>49</v>
      </c>
      <c r="H265" t="s">
        <v>601</v>
      </c>
      <c r="I265" s="1">
        <v>44103.63958333333</v>
      </c>
      <c r="J265" s="2" t="s">
        <v>667</v>
      </c>
      <c r="K265" s="2" t="e">
        <f>VLOOKUP(J265,Ignition!T:T,1,FALSE)</f>
        <v>#N/A</v>
      </c>
      <c r="L265" t="s">
        <v>319</v>
      </c>
      <c r="M265" s="5" t="s">
        <v>604</v>
      </c>
      <c r="N265" s="1" t="s">
        <v>320</v>
      </c>
      <c r="O265" s="1">
        <v>44103.649328703701</v>
      </c>
      <c r="P265" s="4">
        <f t="shared" si="4"/>
        <v>2.4505555554642342</v>
      </c>
      <c r="Q265" t="b">
        <v>0</v>
      </c>
      <c r="R265" t="e">
        <v>#N/A</v>
      </c>
      <c r="S265" t="s">
        <v>604</v>
      </c>
      <c r="T265" t="s">
        <v>324</v>
      </c>
      <c r="U265" t="s">
        <v>322</v>
      </c>
      <c r="V265">
        <v>216473</v>
      </c>
    </row>
    <row r="266" spans="2:22">
      <c r="B266">
        <v>404</v>
      </c>
      <c r="C266" t="s">
        <v>661</v>
      </c>
      <c r="D266">
        <v>217</v>
      </c>
      <c r="E266" s="1">
        <v>44103.547685185185</v>
      </c>
      <c r="F266" t="s">
        <v>87</v>
      </c>
      <c r="G266" t="s">
        <v>49</v>
      </c>
      <c r="H266" t="s">
        <v>601</v>
      </c>
      <c r="I266" s="1">
        <v>44103.63958333333</v>
      </c>
      <c r="J266" s="2" t="s">
        <v>667</v>
      </c>
      <c r="K266" s="2" t="e">
        <f>VLOOKUP(J266,Ignition!T:T,1,FALSE)</f>
        <v>#N/A</v>
      </c>
      <c r="L266" t="s">
        <v>319</v>
      </c>
      <c r="M266" s="5" t="s">
        <v>510</v>
      </c>
      <c r="N266" s="1" t="s">
        <v>320</v>
      </c>
      <c r="O266" s="1">
        <v>44103.645601851851</v>
      </c>
      <c r="P266" s="4">
        <f t="shared" si="4"/>
        <v>2.3499999999767169</v>
      </c>
      <c r="Q266" t="b">
        <v>0</v>
      </c>
      <c r="R266" t="e">
        <v>#N/A</v>
      </c>
      <c r="S266" t="s">
        <v>604</v>
      </c>
      <c r="T266" t="s">
        <v>324</v>
      </c>
      <c r="U266" t="s">
        <v>322</v>
      </c>
      <c r="V266">
        <v>216473</v>
      </c>
    </row>
    <row r="267" spans="2:22">
      <c r="B267">
        <v>404</v>
      </c>
      <c r="C267" t="s">
        <v>661</v>
      </c>
      <c r="D267">
        <v>217</v>
      </c>
      <c r="E267" s="1">
        <v>44103.54791666667</v>
      </c>
      <c r="F267" t="s">
        <v>87</v>
      </c>
      <c r="G267" t="s">
        <v>49</v>
      </c>
      <c r="H267" t="s">
        <v>601</v>
      </c>
      <c r="I267" s="1">
        <v>44103.63958333333</v>
      </c>
      <c r="J267" s="2" t="s">
        <v>667</v>
      </c>
      <c r="K267" s="2" t="e">
        <f>VLOOKUP(J267,Ignition!T:T,1,FALSE)</f>
        <v>#N/A</v>
      </c>
      <c r="L267" t="s">
        <v>319</v>
      </c>
      <c r="M267" s="5" t="s">
        <v>601</v>
      </c>
      <c r="N267" s="1" t="s">
        <v>320</v>
      </c>
      <c r="O267" s="1">
        <v>44103.643541666665</v>
      </c>
      <c r="P267" s="4">
        <f t="shared" si="4"/>
        <v>2.2949999998672865</v>
      </c>
      <c r="Q267" t="b">
        <v>1</v>
      </c>
      <c r="T267" t="s">
        <v>321</v>
      </c>
      <c r="U267" t="s">
        <v>322</v>
      </c>
      <c r="V267">
        <v>216473</v>
      </c>
    </row>
    <row r="268" spans="2:22">
      <c r="B268">
        <v>404</v>
      </c>
      <c r="C268" t="s">
        <v>661</v>
      </c>
      <c r="D268">
        <v>237</v>
      </c>
      <c r="E268" s="1">
        <v>44079.09884259259</v>
      </c>
      <c r="F268" t="s">
        <v>87</v>
      </c>
      <c r="G268" t="s">
        <v>60</v>
      </c>
      <c r="H268" t="s">
        <v>352</v>
      </c>
      <c r="I268" s="1">
        <v>44079.595833333333</v>
      </c>
      <c r="J268" s="2" t="s">
        <v>668</v>
      </c>
      <c r="K268" s="2" t="e">
        <f>VLOOKUP(J268,Ignition!T:T,1,FALSE)</f>
        <v>#N/A</v>
      </c>
      <c r="L268" t="s">
        <v>319</v>
      </c>
      <c r="M268" s="5" t="s">
        <v>349</v>
      </c>
      <c r="N268" s="1" t="s">
        <v>320</v>
      </c>
      <c r="O268" s="1">
        <v>44079.751851851855</v>
      </c>
      <c r="P268" s="4">
        <f t="shared" si="4"/>
        <v>15.672222222376149</v>
      </c>
      <c r="Q268" t="b">
        <v>0</v>
      </c>
      <c r="R268" t="e">
        <v>#N/A</v>
      </c>
      <c r="S268" t="s">
        <v>351</v>
      </c>
      <c r="T268" t="s">
        <v>324</v>
      </c>
      <c r="U268" t="s">
        <v>322</v>
      </c>
      <c r="V268">
        <v>214276</v>
      </c>
    </row>
    <row r="269" spans="2:22">
      <c r="B269">
        <v>404</v>
      </c>
      <c r="C269" t="s">
        <v>661</v>
      </c>
      <c r="D269">
        <v>237</v>
      </c>
      <c r="E269" s="1">
        <v>44079.099305555559</v>
      </c>
      <c r="F269" t="s">
        <v>87</v>
      </c>
      <c r="G269" t="s">
        <v>60</v>
      </c>
      <c r="H269" t="s">
        <v>352</v>
      </c>
      <c r="I269" s="1">
        <v>44079.595833333333</v>
      </c>
      <c r="J269" s="2" t="s">
        <v>668</v>
      </c>
      <c r="K269" s="2" t="e">
        <f>VLOOKUP(J269,Ignition!T:T,1,FALSE)</f>
        <v>#N/A</v>
      </c>
      <c r="L269" t="s">
        <v>319</v>
      </c>
      <c r="M269" s="5" t="s">
        <v>351</v>
      </c>
      <c r="N269" s="1" t="s">
        <v>320</v>
      </c>
      <c r="O269" s="1">
        <v>44079.750925925924</v>
      </c>
      <c r="P269" s="4">
        <f t="shared" si="4"/>
        <v>15.638888888759539</v>
      </c>
      <c r="Q269" t="b">
        <v>0</v>
      </c>
      <c r="R269" t="e">
        <v>#N/A</v>
      </c>
      <c r="S269" t="s">
        <v>351</v>
      </c>
      <c r="T269" t="s">
        <v>324</v>
      </c>
      <c r="U269" t="s">
        <v>322</v>
      </c>
      <c r="V269">
        <v>214276</v>
      </c>
    </row>
    <row r="270" spans="2:22">
      <c r="B270">
        <v>404</v>
      </c>
      <c r="C270" t="s">
        <v>661</v>
      </c>
      <c r="D270">
        <v>237</v>
      </c>
      <c r="E270" s="1">
        <v>44079.104398148149</v>
      </c>
      <c r="F270" t="s">
        <v>87</v>
      </c>
      <c r="G270" t="s">
        <v>60</v>
      </c>
      <c r="H270" t="s">
        <v>352</v>
      </c>
      <c r="I270" s="1">
        <v>44079.595833333333</v>
      </c>
      <c r="J270" s="2" t="s">
        <v>668</v>
      </c>
      <c r="K270" s="2" t="e">
        <f>VLOOKUP(J270,Ignition!T:T,1,FALSE)</f>
        <v>#N/A</v>
      </c>
      <c r="L270" t="s">
        <v>319</v>
      </c>
      <c r="M270" s="5" t="s">
        <v>352</v>
      </c>
      <c r="N270" s="1" t="s">
        <v>320</v>
      </c>
      <c r="O270" s="1">
        <v>44079.60765046296</v>
      </c>
      <c r="P270" s="4">
        <f t="shared" si="4"/>
        <v>12.078055555466563</v>
      </c>
      <c r="Q270" t="b">
        <v>1</v>
      </c>
      <c r="T270" t="s">
        <v>321</v>
      </c>
      <c r="U270" t="s">
        <v>322</v>
      </c>
      <c r="V270">
        <v>214276</v>
      </c>
    </row>
    <row r="271" spans="2:22">
      <c r="B271">
        <v>404</v>
      </c>
      <c r="C271" t="s">
        <v>661</v>
      </c>
      <c r="D271">
        <v>307</v>
      </c>
      <c r="E271" s="1">
        <v>44079.79351851852</v>
      </c>
      <c r="F271" t="s">
        <v>87</v>
      </c>
      <c r="G271" t="s">
        <v>412</v>
      </c>
      <c r="H271" t="s">
        <v>578</v>
      </c>
      <c r="I271" s="1">
        <v>44079.794444444444</v>
      </c>
      <c r="J271" s="2" t="s">
        <v>669</v>
      </c>
      <c r="K271" s="2" t="e">
        <f>VLOOKUP(J271,Ignition!T:T,1,FALSE)</f>
        <v>#N/A</v>
      </c>
      <c r="L271" t="s">
        <v>319</v>
      </c>
      <c r="M271" s="5" t="s">
        <v>578</v>
      </c>
      <c r="N271" s="1" t="s">
        <v>320</v>
      </c>
      <c r="O271" s="1">
        <v>44079.801851851851</v>
      </c>
      <c r="P271" s="4">
        <f t="shared" si="4"/>
        <v>0.19999999995343387</v>
      </c>
      <c r="Q271" t="b">
        <v>1</v>
      </c>
      <c r="T271" t="s">
        <v>321</v>
      </c>
      <c r="U271" t="s">
        <v>322</v>
      </c>
      <c r="V271">
        <v>214333</v>
      </c>
    </row>
    <row r="272" spans="2:22">
      <c r="B272">
        <v>404</v>
      </c>
      <c r="C272" t="s">
        <v>661</v>
      </c>
      <c r="D272">
        <v>350</v>
      </c>
      <c r="E272" s="1">
        <v>44079.014120370368</v>
      </c>
      <c r="F272" t="s">
        <v>87</v>
      </c>
      <c r="G272" t="s">
        <v>49</v>
      </c>
      <c r="H272" t="s">
        <v>670</v>
      </c>
      <c r="I272" s="1">
        <v>44080.769444444442</v>
      </c>
      <c r="J272" s="2" t="s">
        <v>671</v>
      </c>
      <c r="K272" s="2" t="e">
        <f>VLOOKUP(J272,Ignition!T:T,1,FALSE)</f>
        <v>#N/A</v>
      </c>
      <c r="L272" t="s">
        <v>319</v>
      </c>
      <c r="M272" s="5" t="s">
        <v>672</v>
      </c>
      <c r="N272" s="1" t="s">
        <v>320</v>
      </c>
      <c r="O272" s="1">
        <v>44084.566666666666</v>
      </c>
      <c r="P272" s="4">
        <f t="shared" si="4"/>
        <v>133.26111111114733</v>
      </c>
      <c r="Q272" t="b">
        <v>0</v>
      </c>
      <c r="R272" t="e">
        <v>#N/A</v>
      </c>
      <c r="S272" t="s">
        <v>356</v>
      </c>
      <c r="T272" t="s">
        <v>324</v>
      </c>
      <c r="U272" t="s">
        <v>322</v>
      </c>
      <c r="V272">
        <v>214514</v>
      </c>
    </row>
    <row r="273" spans="2:22">
      <c r="B273">
        <v>404</v>
      </c>
      <c r="C273" t="s">
        <v>661</v>
      </c>
      <c r="D273">
        <v>350</v>
      </c>
      <c r="E273" s="1">
        <v>44080.237037037034</v>
      </c>
      <c r="F273" t="s">
        <v>87</v>
      </c>
      <c r="G273" t="s">
        <v>49</v>
      </c>
      <c r="H273" t="s">
        <v>670</v>
      </c>
      <c r="I273" s="1">
        <v>44080.769444444442</v>
      </c>
      <c r="J273" s="2" t="s">
        <v>671</v>
      </c>
      <c r="K273" s="2" t="e">
        <f>VLOOKUP(J273,Ignition!T:T,1,FALSE)</f>
        <v>#N/A</v>
      </c>
      <c r="L273" t="s">
        <v>319</v>
      </c>
      <c r="M273" s="5" t="s">
        <v>354</v>
      </c>
      <c r="N273" s="1" t="s">
        <v>320</v>
      </c>
      <c r="O273" s="1">
        <v>44084.316666666666</v>
      </c>
      <c r="P273" s="4">
        <f t="shared" si="4"/>
        <v>97.911111111170612</v>
      </c>
      <c r="Q273" t="b">
        <v>0</v>
      </c>
      <c r="R273" t="e">
        <v>#N/A</v>
      </c>
      <c r="S273" t="s">
        <v>356</v>
      </c>
      <c r="T273" t="s">
        <v>324</v>
      </c>
      <c r="U273" t="s">
        <v>322</v>
      </c>
      <c r="V273">
        <v>214514</v>
      </c>
    </row>
    <row r="274" spans="2:22">
      <c r="B274">
        <v>404</v>
      </c>
      <c r="C274" t="s">
        <v>661</v>
      </c>
      <c r="D274">
        <v>350</v>
      </c>
      <c r="E274" s="1">
        <v>44080.237962962965</v>
      </c>
      <c r="F274" t="s">
        <v>87</v>
      </c>
      <c r="G274" t="s">
        <v>49</v>
      </c>
      <c r="H274" t="s">
        <v>670</v>
      </c>
      <c r="I274" s="1">
        <v>44080.769444444442</v>
      </c>
      <c r="J274" s="2" t="s">
        <v>671</v>
      </c>
      <c r="K274" s="2" t="e">
        <f>VLOOKUP(J274,Ignition!T:T,1,FALSE)</f>
        <v>#N/A</v>
      </c>
      <c r="L274" t="s">
        <v>319</v>
      </c>
      <c r="M274" s="5" t="s">
        <v>356</v>
      </c>
      <c r="N274" s="1" t="s">
        <v>320</v>
      </c>
      <c r="O274" s="1">
        <v>44081.368750000001</v>
      </c>
      <c r="P274" s="4">
        <f t="shared" si="4"/>
        <v>27.138888888875954</v>
      </c>
      <c r="Q274" t="b">
        <v>0</v>
      </c>
      <c r="R274" t="e">
        <v>#N/A</v>
      </c>
      <c r="S274" t="s">
        <v>356</v>
      </c>
      <c r="T274" t="s">
        <v>324</v>
      </c>
      <c r="U274" t="s">
        <v>322</v>
      </c>
      <c r="V274">
        <v>214514</v>
      </c>
    </row>
    <row r="275" spans="2:22">
      <c r="B275">
        <v>404</v>
      </c>
      <c r="C275" t="s">
        <v>661</v>
      </c>
      <c r="D275">
        <v>350</v>
      </c>
      <c r="E275" s="1">
        <v>44080.238657407404</v>
      </c>
      <c r="F275" t="s">
        <v>87</v>
      </c>
      <c r="G275" t="s">
        <v>49</v>
      </c>
      <c r="H275" t="s">
        <v>670</v>
      </c>
      <c r="I275" s="1">
        <v>44080.769444444442</v>
      </c>
      <c r="J275" s="2" t="s">
        <v>671</v>
      </c>
      <c r="K275" s="2" t="e">
        <f>VLOOKUP(J275,Ignition!T:T,1,FALSE)</f>
        <v>#N/A</v>
      </c>
      <c r="L275" t="s">
        <v>319</v>
      </c>
      <c r="M275" s="5" t="s">
        <v>670</v>
      </c>
      <c r="N275" s="1" t="s">
        <v>320</v>
      </c>
      <c r="O275" s="1">
        <v>44081.470370370371</v>
      </c>
      <c r="P275" s="4">
        <f t="shared" si="4"/>
        <v>29.561111111193895</v>
      </c>
      <c r="Q275" t="b">
        <v>1</v>
      </c>
      <c r="T275" t="s">
        <v>321</v>
      </c>
      <c r="U275" t="s">
        <v>322</v>
      </c>
      <c r="V275">
        <v>214514</v>
      </c>
    </row>
    <row r="276" spans="2:22">
      <c r="B276">
        <v>404</v>
      </c>
      <c r="C276" t="s">
        <v>661</v>
      </c>
      <c r="D276">
        <v>353</v>
      </c>
      <c r="E276" s="1">
        <v>44080.243518518517</v>
      </c>
      <c r="F276" t="s">
        <v>87</v>
      </c>
      <c r="G276" t="s">
        <v>49</v>
      </c>
      <c r="H276" t="s">
        <v>673</v>
      </c>
      <c r="I276" s="1">
        <v>44080.697916666664</v>
      </c>
      <c r="J276" s="2" t="s">
        <v>674</v>
      </c>
      <c r="K276" s="2" t="e">
        <f>VLOOKUP(J276,Ignition!T:T,1,FALSE)</f>
        <v>#N/A</v>
      </c>
      <c r="L276" t="s">
        <v>319</v>
      </c>
      <c r="M276" s="5" t="s">
        <v>673</v>
      </c>
      <c r="N276" s="1" t="s">
        <v>320</v>
      </c>
      <c r="O276" s="1">
        <v>44080.782638888886</v>
      </c>
      <c r="P276" s="4">
        <f t="shared" si="4"/>
        <v>12.938888888864312</v>
      </c>
      <c r="Q276" t="b">
        <v>1</v>
      </c>
      <c r="T276" t="s">
        <v>321</v>
      </c>
      <c r="U276" t="s">
        <v>322</v>
      </c>
      <c r="V276">
        <v>214499</v>
      </c>
    </row>
    <row r="277" spans="2:22">
      <c r="B277">
        <v>404</v>
      </c>
      <c r="C277" t="s">
        <v>661</v>
      </c>
      <c r="D277">
        <v>411</v>
      </c>
      <c r="E277" s="1">
        <v>44101.975231481483</v>
      </c>
      <c r="F277" t="s">
        <v>87</v>
      </c>
      <c r="G277" t="s">
        <v>49</v>
      </c>
      <c r="H277" t="s">
        <v>675</v>
      </c>
      <c r="I277" s="1">
        <v>44103.714583333334</v>
      </c>
      <c r="J277" s="2" t="s">
        <v>676</v>
      </c>
      <c r="K277" s="2" t="e">
        <f>VLOOKUP(J277,Ignition!T:T,1,FALSE)</f>
        <v>#N/A</v>
      </c>
      <c r="L277" t="s">
        <v>319</v>
      </c>
      <c r="M277" s="5" t="s">
        <v>677</v>
      </c>
      <c r="N277" s="1" t="s">
        <v>320</v>
      </c>
      <c r="O277" s="1">
        <v>44103.715300925927</v>
      </c>
      <c r="P277" s="4">
        <f t="shared" si="4"/>
        <v>41.76166666665813</v>
      </c>
      <c r="Q277" t="b">
        <v>0</v>
      </c>
      <c r="R277" t="e">
        <v>#N/A</v>
      </c>
      <c r="S277" t="s">
        <v>677</v>
      </c>
      <c r="T277" t="s">
        <v>324</v>
      </c>
      <c r="U277" t="s">
        <v>322</v>
      </c>
      <c r="V277">
        <v>216482</v>
      </c>
    </row>
    <row r="278" spans="2:22">
      <c r="B278">
        <v>404</v>
      </c>
      <c r="C278" t="s">
        <v>661</v>
      </c>
      <c r="D278">
        <v>411</v>
      </c>
      <c r="E278" s="1">
        <v>44101.975231481483</v>
      </c>
      <c r="F278" t="s">
        <v>87</v>
      </c>
      <c r="G278" t="s">
        <v>49</v>
      </c>
      <c r="H278" t="s">
        <v>675</v>
      </c>
      <c r="I278" s="1">
        <v>44103.714583333334</v>
      </c>
      <c r="J278" s="2" t="s">
        <v>676</v>
      </c>
      <c r="K278" s="2" t="e">
        <f>VLOOKUP(J278,Ignition!T:T,1,FALSE)</f>
        <v>#N/A</v>
      </c>
      <c r="L278" t="s">
        <v>319</v>
      </c>
      <c r="M278" s="5" t="s">
        <v>675</v>
      </c>
      <c r="N278" s="1" t="s">
        <v>320</v>
      </c>
      <c r="O278" s="1">
        <v>44103.715300925927</v>
      </c>
      <c r="P278" s="4">
        <f t="shared" si="4"/>
        <v>41.76166666665813</v>
      </c>
      <c r="Q278" t="b">
        <v>1</v>
      </c>
      <c r="T278" t="s">
        <v>321</v>
      </c>
      <c r="U278" t="s">
        <v>322</v>
      </c>
      <c r="V278">
        <v>216482</v>
      </c>
    </row>
    <row r="279" spans="2:22">
      <c r="B279">
        <v>404</v>
      </c>
      <c r="C279" t="s">
        <v>661</v>
      </c>
      <c r="D279">
        <v>445</v>
      </c>
      <c r="E279" s="1">
        <v>44078.989351851851</v>
      </c>
      <c r="F279" t="s">
        <v>87</v>
      </c>
      <c r="G279" t="s">
        <v>49</v>
      </c>
      <c r="H279" t="s">
        <v>451</v>
      </c>
      <c r="I279" s="1">
        <v>44079.626388888886</v>
      </c>
      <c r="J279" s="2" t="s">
        <v>678</v>
      </c>
      <c r="K279" s="2" t="e">
        <f>VLOOKUP(J279,Ignition!T:T,1,FALSE)</f>
        <v>#N/A</v>
      </c>
      <c r="L279" t="s">
        <v>319</v>
      </c>
      <c r="M279" s="5" t="s">
        <v>451</v>
      </c>
      <c r="N279" s="1" t="s">
        <v>320</v>
      </c>
      <c r="O279" s="1">
        <v>44079.628009259257</v>
      </c>
      <c r="P279" s="4">
        <f t="shared" si="4"/>
        <v>15.327777777740266</v>
      </c>
      <c r="Q279" t="b">
        <v>1</v>
      </c>
      <c r="T279" t="s">
        <v>321</v>
      </c>
      <c r="U279" t="s">
        <v>322</v>
      </c>
      <c r="V279">
        <v>214285</v>
      </c>
    </row>
    <row r="280" spans="2:22">
      <c r="B280">
        <v>404</v>
      </c>
      <c r="C280" t="s">
        <v>661</v>
      </c>
      <c r="D280">
        <v>445</v>
      </c>
      <c r="E280" s="1">
        <v>44101.991666666669</v>
      </c>
      <c r="F280" t="s">
        <v>87</v>
      </c>
      <c r="G280" t="s">
        <v>49</v>
      </c>
      <c r="H280" t="s">
        <v>451</v>
      </c>
      <c r="I280" s="1">
        <v>44102.019444444442</v>
      </c>
      <c r="J280" s="2" t="s">
        <v>679</v>
      </c>
      <c r="K280" s="2" t="e">
        <f>VLOOKUP(J280,Ignition!T:T,1,FALSE)</f>
        <v>#N/A</v>
      </c>
      <c r="L280" t="s">
        <v>319</v>
      </c>
      <c r="M280" s="5" t="s">
        <v>451</v>
      </c>
      <c r="N280" s="1" t="s">
        <v>320</v>
      </c>
      <c r="O280" s="1">
        <v>44102.161111111112</v>
      </c>
      <c r="P280" s="4">
        <f t="shared" si="4"/>
        <v>4.0666666666511446</v>
      </c>
      <c r="Q280" t="b">
        <v>1</v>
      </c>
      <c r="T280" t="s">
        <v>321</v>
      </c>
      <c r="U280" t="s">
        <v>322</v>
      </c>
      <c r="V280">
        <v>216269</v>
      </c>
    </row>
    <row r="281" spans="2:22">
      <c r="B281">
        <v>404</v>
      </c>
      <c r="C281" t="s">
        <v>661</v>
      </c>
      <c r="D281">
        <v>445</v>
      </c>
      <c r="E281" s="1">
        <v>44102.400000000001</v>
      </c>
      <c r="F281" t="s">
        <v>87</v>
      </c>
      <c r="G281" t="s">
        <v>49</v>
      </c>
      <c r="H281" t="s">
        <v>631</v>
      </c>
      <c r="I281" s="1">
        <v>44102.518055555556</v>
      </c>
      <c r="J281" s="2" t="s">
        <v>680</v>
      </c>
      <c r="K281" s="2" t="e">
        <f>VLOOKUP(J281,Ignition!T:T,1,FALSE)</f>
        <v>#N/A</v>
      </c>
      <c r="L281" t="s">
        <v>319</v>
      </c>
      <c r="M281" s="5" t="s">
        <v>630</v>
      </c>
      <c r="N281" s="1" t="s">
        <v>320</v>
      </c>
      <c r="O281" s="1">
        <v>44103.742129629631</v>
      </c>
      <c r="P281" s="4">
        <f t="shared" si="4"/>
        <v>32.211111111100763</v>
      </c>
      <c r="Q281" t="b">
        <v>0</v>
      </c>
      <c r="R281" t="e">
        <v>#N/A</v>
      </c>
      <c r="S281" t="s">
        <v>631</v>
      </c>
      <c r="T281" t="s">
        <v>324</v>
      </c>
      <c r="U281" t="s">
        <v>322</v>
      </c>
      <c r="V281">
        <v>216335</v>
      </c>
    </row>
    <row r="282" spans="2:22">
      <c r="B282">
        <v>404</v>
      </c>
      <c r="C282" t="s">
        <v>661</v>
      </c>
      <c r="D282">
        <v>445</v>
      </c>
      <c r="E282" s="1">
        <v>44102.40115740741</v>
      </c>
      <c r="F282" t="s">
        <v>87</v>
      </c>
      <c r="G282" t="s">
        <v>49</v>
      </c>
      <c r="H282" t="s">
        <v>631</v>
      </c>
      <c r="I282" s="1">
        <v>44102.518055555556</v>
      </c>
      <c r="J282" s="2" t="s">
        <v>680</v>
      </c>
      <c r="K282" s="2" t="e">
        <f>VLOOKUP(J282,Ignition!T:T,1,FALSE)</f>
        <v>#N/A</v>
      </c>
      <c r="L282" t="s">
        <v>319</v>
      </c>
      <c r="M282" s="5" t="s">
        <v>631</v>
      </c>
      <c r="N282" s="1" t="s">
        <v>320</v>
      </c>
      <c r="O282" s="1">
        <v>44102.595138888886</v>
      </c>
      <c r="P282" s="4">
        <f t="shared" si="4"/>
        <v>4.6555555554223247</v>
      </c>
      <c r="Q282" t="b">
        <v>1</v>
      </c>
      <c r="T282" t="s">
        <v>321</v>
      </c>
      <c r="U282" t="s">
        <v>322</v>
      </c>
      <c r="V282">
        <v>216335</v>
      </c>
    </row>
    <row r="283" spans="2:22">
      <c r="B283">
        <v>404</v>
      </c>
      <c r="C283" t="s">
        <v>661</v>
      </c>
      <c r="D283">
        <v>445</v>
      </c>
      <c r="E283" s="1">
        <v>44161.506979166668</v>
      </c>
      <c r="F283" t="s">
        <v>87</v>
      </c>
      <c r="G283" t="s">
        <v>49</v>
      </c>
      <c r="H283" t="s">
        <v>451</v>
      </c>
      <c r="I283" s="1">
        <v>44162.238888888889</v>
      </c>
      <c r="J283" s="2" t="s">
        <v>681</v>
      </c>
      <c r="K283" s="2" t="e">
        <f>VLOOKUP(J283,Ignition!T:T,1,FALSE)</f>
        <v>#N/A</v>
      </c>
      <c r="L283" t="s">
        <v>319</v>
      </c>
      <c r="M283" s="5" t="s">
        <v>451</v>
      </c>
      <c r="N283" s="1" t="s">
        <v>320</v>
      </c>
      <c r="O283" s="1">
        <v>44162.251851851855</v>
      </c>
      <c r="P283" s="4">
        <f t="shared" si="4"/>
        <v>17.876944444491528</v>
      </c>
      <c r="Q283" t="b">
        <v>1</v>
      </c>
      <c r="T283" t="s">
        <v>321</v>
      </c>
      <c r="U283" t="s">
        <v>322</v>
      </c>
      <c r="V283">
        <v>221307</v>
      </c>
    </row>
    <row r="284" spans="2:22">
      <c r="B284">
        <v>404</v>
      </c>
      <c r="C284" t="s">
        <v>661</v>
      </c>
      <c r="D284">
        <v>445</v>
      </c>
      <c r="E284" s="1">
        <v>44161.507175925923</v>
      </c>
      <c r="F284" t="s">
        <v>87</v>
      </c>
      <c r="G284" t="s">
        <v>49</v>
      </c>
      <c r="H284" t="s">
        <v>451</v>
      </c>
      <c r="I284" s="1">
        <v>44162.238888888889</v>
      </c>
      <c r="J284" s="2" t="s">
        <v>681</v>
      </c>
      <c r="K284" s="2" t="e">
        <f>VLOOKUP(J284,Ignition!T:T,1,FALSE)</f>
        <v>#N/A</v>
      </c>
      <c r="L284" t="s">
        <v>319</v>
      </c>
      <c r="M284" s="5" t="s">
        <v>631</v>
      </c>
      <c r="N284" s="1" t="s">
        <v>320</v>
      </c>
      <c r="O284" s="1">
        <v>44162.24722222222</v>
      </c>
      <c r="P284" s="4">
        <f t="shared" si="4"/>
        <v>17.761111111147329</v>
      </c>
      <c r="Q284" t="b">
        <v>0</v>
      </c>
      <c r="R284" t="e">
        <v>#N/A</v>
      </c>
      <c r="S284" t="s">
        <v>451</v>
      </c>
      <c r="T284" t="s">
        <v>324</v>
      </c>
      <c r="U284" t="s">
        <v>322</v>
      </c>
      <c r="V284">
        <v>221307</v>
      </c>
    </row>
    <row r="285" spans="2:22">
      <c r="B285">
        <v>404</v>
      </c>
      <c r="C285" t="s">
        <v>661</v>
      </c>
      <c r="D285">
        <v>445</v>
      </c>
      <c r="E285" s="1">
        <v>44161.507638888892</v>
      </c>
      <c r="F285" t="s">
        <v>87</v>
      </c>
      <c r="G285" t="s">
        <v>49</v>
      </c>
      <c r="H285" t="s">
        <v>451</v>
      </c>
      <c r="I285" s="1">
        <v>44162.238888888889</v>
      </c>
      <c r="J285" s="2" t="s">
        <v>681</v>
      </c>
      <c r="K285" s="2" t="e">
        <f>VLOOKUP(J285,Ignition!T:T,1,FALSE)</f>
        <v>#N/A</v>
      </c>
      <c r="L285" t="s">
        <v>319</v>
      </c>
      <c r="M285" s="5" t="s">
        <v>630</v>
      </c>
      <c r="N285" s="1" t="s">
        <v>320</v>
      </c>
      <c r="O285" s="1">
        <v>44162.25277777778</v>
      </c>
      <c r="P285" s="4">
        <f t="shared" si="4"/>
        <v>17.883333333302289</v>
      </c>
      <c r="Q285" t="b">
        <v>0</v>
      </c>
      <c r="R285" t="e">
        <v>#N/A</v>
      </c>
      <c r="S285" t="s">
        <v>451</v>
      </c>
      <c r="T285" t="s">
        <v>324</v>
      </c>
      <c r="U285" t="s">
        <v>322</v>
      </c>
      <c r="V285">
        <v>221307</v>
      </c>
    </row>
    <row r="286" spans="2:22">
      <c r="B286">
        <v>404</v>
      </c>
      <c r="C286" t="s">
        <v>661</v>
      </c>
      <c r="D286">
        <v>445</v>
      </c>
      <c r="E286" s="1">
        <v>44161.507870370369</v>
      </c>
      <c r="F286" t="s">
        <v>87</v>
      </c>
      <c r="G286" t="s">
        <v>49</v>
      </c>
      <c r="H286" t="s">
        <v>451</v>
      </c>
      <c r="I286" s="1">
        <v>44162.238888888889</v>
      </c>
      <c r="J286" s="2" t="s">
        <v>681</v>
      </c>
      <c r="K286" s="2" t="e">
        <f>VLOOKUP(J286,Ignition!T:T,1,FALSE)</f>
        <v>#N/A</v>
      </c>
      <c r="L286" t="s">
        <v>319</v>
      </c>
      <c r="M286" s="5" t="s">
        <v>682</v>
      </c>
      <c r="N286" s="1" t="s">
        <v>320</v>
      </c>
      <c r="O286" s="1">
        <v>44162.254675925928</v>
      </c>
      <c r="P286" s="4">
        <f t="shared" si="4"/>
        <v>17.92333333339775</v>
      </c>
      <c r="Q286" t="b">
        <v>0</v>
      </c>
      <c r="R286" t="e">
        <v>#N/A</v>
      </c>
      <c r="S286" t="s">
        <v>451</v>
      </c>
      <c r="T286" t="s">
        <v>324</v>
      </c>
      <c r="U286" t="s">
        <v>322</v>
      </c>
      <c r="V286">
        <v>221307</v>
      </c>
    </row>
    <row r="287" spans="2:22">
      <c r="B287">
        <v>404</v>
      </c>
      <c r="C287" t="s">
        <v>661</v>
      </c>
      <c r="D287">
        <v>448</v>
      </c>
      <c r="E287" s="1">
        <v>44101.992361111108</v>
      </c>
      <c r="F287" t="s">
        <v>87</v>
      </c>
      <c r="G287" t="s">
        <v>60</v>
      </c>
      <c r="H287" t="s">
        <v>404</v>
      </c>
      <c r="I287" s="1">
        <v>44102.68472222222</v>
      </c>
      <c r="J287" s="2" t="s">
        <v>683</v>
      </c>
      <c r="K287" s="2" t="e">
        <f>VLOOKUP(J287,Ignition!T:T,1,FALSE)</f>
        <v>#N/A</v>
      </c>
      <c r="L287" t="s">
        <v>319</v>
      </c>
      <c r="M287" s="5" t="s">
        <v>404</v>
      </c>
      <c r="N287" s="1" t="s">
        <v>320</v>
      </c>
      <c r="O287" s="1">
        <v>44102.703009259261</v>
      </c>
      <c r="P287" s="4">
        <f t="shared" si="4"/>
        <v>17.055555555678438</v>
      </c>
      <c r="Q287" t="b">
        <v>1</v>
      </c>
      <c r="T287" t="s">
        <v>321</v>
      </c>
      <c r="U287" t="s">
        <v>322</v>
      </c>
      <c r="V287">
        <v>216364</v>
      </c>
    </row>
    <row r="288" spans="2:22">
      <c r="B288">
        <v>404</v>
      </c>
      <c r="C288" t="s">
        <v>661</v>
      </c>
      <c r="D288">
        <v>448</v>
      </c>
      <c r="E288" s="1">
        <v>44101.992824074077</v>
      </c>
      <c r="F288" t="s">
        <v>87</v>
      </c>
      <c r="G288" t="s">
        <v>60</v>
      </c>
      <c r="H288" t="s">
        <v>404</v>
      </c>
      <c r="I288" s="1">
        <v>44102.68472222222</v>
      </c>
      <c r="J288" s="2" t="s">
        <v>683</v>
      </c>
      <c r="K288" s="2" t="e">
        <f>VLOOKUP(J288,Ignition!T:T,1,FALSE)</f>
        <v>#N/A</v>
      </c>
      <c r="L288" t="s">
        <v>319</v>
      </c>
      <c r="M288" s="5" t="s">
        <v>402</v>
      </c>
      <c r="N288" s="1" t="s">
        <v>320</v>
      </c>
      <c r="O288" s="1">
        <v>44102.696064814816</v>
      </c>
      <c r="P288" s="4">
        <f t="shared" si="4"/>
        <v>16.877777777728625</v>
      </c>
      <c r="Q288" t="b">
        <v>0</v>
      </c>
      <c r="R288" t="e">
        <v>#N/A</v>
      </c>
      <c r="S288" t="s">
        <v>399</v>
      </c>
      <c r="T288" t="s">
        <v>324</v>
      </c>
      <c r="U288" t="s">
        <v>322</v>
      </c>
      <c r="V288">
        <v>216364</v>
      </c>
    </row>
    <row r="289" spans="2:22">
      <c r="B289">
        <v>404</v>
      </c>
      <c r="C289" t="s">
        <v>661</v>
      </c>
      <c r="D289">
        <v>448</v>
      </c>
      <c r="E289" s="1">
        <v>44101.992824074077</v>
      </c>
      <c r="F289" t="s">
        <v>87</v>
      </c>
      <c r="G289" t="s">
        <v>60</v>
      </c>
      <c r="H289" t="s">
        <v>404</v>
      </c>
      <c r="I289" s="1">
        <v>44102.68472222222</v>
      </c>
      <c r="J289" s="2" t="s">
        <v>683</v>
      </c>
      <c r="K289" s="2" t="e">
        <f>VLOOKUP(J289,Ignition!T:T,1,FALSE)</f>
        <v>#N/A</v>
      </c>
      <c r="L289" t="s">
        <v>319</v>
      </c>
      <c r="M289" s="5" t="s">
        <v>403</v>
      </c>
      <c r="N289" s="1" t="s">
        <v>320</v>
      </c>
      <c r="O289" s="1">
        <v>44102.695625</v>
      </c>
      <c r="P289" s="4">
        <f t="shared" si="4"/>
        <v>16.867222222150303</v>
      </c>
      <c r="Q289" t="b">
        <v>0</v>
      </c>
      <c r="R289" t="e">
        <v>#N/A</v>
      </c>
      <c r="S289" t="s">
        <v>399</v>
      </c>
      <c r="T289" t="s">
        <v>324</v>
      </c>
      <c r="U289" t="s">
        <v>322</v>
      </c>
      <c r="V289">
        <v>216364</v>
      </c>
    </row>
    <row r="290" spans="2:22">
      <c r="B290">
        <v>404</v>
      </c>
      <c r="C290" t="s">
        <v>661</v>
      </c>
      <c r="D290">
        <v>450</v>
      </c>
      <c r="E290" s="1">
        <v>44080.302777777775</v>
      </c>
      <c r="F290" t="s">
        <v>87</v>
      </c>
      <c r="G290" t="s">
        <v>412</v>
      </c>
      <c r="H290" t="s">
        <v>633</v>
      </c>
      <c r="I290" s="1">
        <v>44080.613194444442</v>
      </c>
      <c r="J290" s="2" t="s">
        <v>684</v>
      </c>
      <c r="K290" s="2" t="e">
        <f>VLOOKUP(J290,Ignition!T:T,1,FALSE)</f>
        <v>#N/A</v>
      </c>
      <c r="L290" t="s">
        <v>319</v>
      </c>
      <c r="M290" s="5" t="s">
        <v>633</v>
      </c>
      <c r="N290" s="1" t="s">
        <v>320</v>
      </c>
      <c r="O290" s="1">
        <v>44080.671527777777</v>
      </c>
      <c r="P290" s="4">
        <f t="shared" si="4"/>
        <v>8.8500000000349246</v>
      </c>
      <c r="Q290" t="b">
        <v>1</v>
      </c>
      <c r="T290" t="s">
        <v>321</v>
      </c>
      <c r="U290" t="s">
        <v>322</v>
      </c>
      <c r="V290">
        <v>214477</v>
      </c>
    </row>
    <row r="291" spans="2:22">
      <c r="B291">
        <v>404</v>
      </c>
      <c r="C291" t="s">
        <v>661</v>
      </c>
      <c r="D291">
        <v>524</v>
      </c>
      <c r="E291" s="1">
        <v>44078.932638888888</v>
      </c>
      <c r="F291" t="s">
        <v>87</v>
      </c>
      <c r="G291" t="s">
        <v>49</v>
      </c>
      <c r="H291" t="s">
        <v>685</v>
      </c>
      <c r="I291" s="1">
        <v>44081.688194444447</v>
      </c>
      <c r="J291" s="2" t="s">
        <v>686</v>
      </c>
      <c r="K291" s="2" t="e">
        <f>VLOOKUP(J291,Ignition!T:T,1,FALSE)</f>
        <v>#N/A</v>
      </c>
      <c r="L291" t="s">
        <v>544</v>
      </c>
      <c r="M291" s="5" t="s">
        <v>364</v>
      </c>
      <c r="N291" s="1" t="s">
        <v>320</v>
      </c>
      <c r="O291" s="1">
        <v>44084.619675925926</v>
      </c>
      <c r="P291" s="4">
        <f t="shared" si="4"/>
        <v>136.48888888891088</v>
      </c>
      <c r="Q291" t="b">
        <v>0</v>
      </c>
      <c r="R291" t="e">
        <v>#N/A</v>
      </c>
      <c r="S291" t="e">
        <v>#N/A</v>
      </c>
      <c r="T291" t="s">
        <v>329</v>
      </c>
      <c r="U291" t="s">
        <v>330</v>
      </c>
      <c r="V291">
        <v>214630</v>
      </c>
    </row>
    <row r="292" spans="2:22">
      <c r="B292">
        <v>404</v>
      </c>
      <c r="C292" t="s">
        <v>661</v>
      </c>
      <c r="D292">
        <v>907</v>
      </c>
      <c r="E292" s="1">
        <v>44079.048148148147</v>
      </c>
      <c r="F292" t="s">
        <v>87</v>
      </c>
      <c r="G292" t="s">
        <v>60</v>
      </c>
      <c r="H292" t="s">
        <v>422</v>
      </c>
      <c r="I292" s="1">
        <v>44079.70208333333</v>
      </c>
      <c r="J292" s="2" t="s">
        <v>687</v>
      </c>
      <c r="K292" s="2" t="e">
        <f>VLOOKUP(J292,Ignition!T:T,1,FALSE)</f>
        <v>#N/A</v>
      </c>
      <c r="L292" t="s">
        <v>319</v>
      </c>
      <c r="M292" s="5" t="s">
        <v>422</v>
      </c>
      <c r="N292" s="1" t="s">
        <v>320</v>
      </c>
      <c r="O292" s="1">
        <v>44079.710185185184</v>
      </c>
      <c r="P292" s="4">
        <f t="shared" si="4"/>
        <v>15.888888888875954</v>
      </c>
      <c r="Q292" t="b">
        <v>1</v>
      </c>
      <c r="T292" t="s">
        <v>321</v>
      </c>
      <c r="U292" t="s">
        <v>322</v>
      </c>
      <c r="V292">
        <v>214312</v>
      </c>
    </row>
    <row r="293" spans="2:22">
      <c r="B293">
        <v>404</v>
      </c>
      <c r="C293" t="s">
        <v>661</v>
      </c>
      <c r="D293">
        <v>907</v>
      </c>
      <c r="E293" s="1">
        <v>44079.048622685186</v>
      </c>
      <c r="F293" t="s">
        <v>87</v>
      </c>
      <c r="G293" t="s">
        <v>60</v>
      </c>
      <c r="H293" t="s">
        <v>422</v>
      </c>
      <c r="I293" s="1">
        <v>44079.70208333333</v>
      </c>
      <c r="J293" s="2" t="s">
        <v>687</v>
      </c>
      <c r="K293" s="2" t="e">
        <f>VLOOKUP(J293,Ignition!T:T,1,FALSE)</f>
        <v>#N/A</v>
      </c>
      <c r="L293" t="s">
        <v>319</v>
      </c>
      <c r="M293" s="5" t="s">
        <v>423</v>
      </c>
      <c r="N293" s="1" t="s">
        <v>320</v>
      </c>
      <c r="O293" s="1">
        <v>44079.71597222222</v>
      </c>
      <c r="P293" s="4">
        <f t="shared" si="4"/>
        <v>16.016388888820074</v>
      </c>
      <c r="Q293" t="b">
        <v>0</v>
      </c>
      <c r="R293" t="e">
        <v>#N/A</v>
      </c>
      <c r="S293" t="s">
        <v>422</v>
      </c>
      <c r="T293" t="s">
        <v>324</v>
      </c>
      <c r="U293" t="s">
        <v>322</v>
      </c>
      <c r="V293">
        <v>214312</v>
      </c>
    </row>
    <row r="294" spans="2:22">
      <c r="B294">
        <v>404</v>
      </c>
      <c r="C294" t="s">
        <v>661</v>
      </c>
      <c r="D294">
        <v>975</v>
      </c>
      <c r="E294" s="1">
        <v>44079.04791666667</v>
      </c>
      <c r="F294" t="s">
        <v>87</v>
      </c>
      <c r="G294" t="s">
        <v>60</v>
      </c>
      <c r="H294" t="s">
        <v>688</v>
      </c>
      <c r="I294" s="1">
        <v>44079.753472222219</v>
      </c>
      <c r="J294" s="2" t="s">
        <v>689</v>
      </c>
      <c r="K294" s="2" t="e">
        <f>VLOOKUP(J294,Ignition!T:T,1,FALSE)</f>
        <v>#N/A</v>
      </c>
      <c r="L294" t="s">
        <v>319</v>
      </c>
      <c r="M294" s="5" t="s">
        <v>688</v>
      </c>
      <c r="N294" s="1" t="s">
        <v>320</v>
      </c>
      <c r="O294" s="1">
        <v>44079.755324074074</v>
      </c>
      <c r="P294" s="4">
        <f t="shared" si="4"/>
        <v>16.977777777705342</v>
      </c>
      <c r="Q294" t="b">
        <v>1</v>
      </c>
      <c r="T294" t="s">
        <v>321</v>
      </c>
      <c r="U294" t="s">
        <v>322</v>
      </c>
      <c r="V294">
        <v>214326</v>
      </c>
    </row>
    <row r="295" spans="2:22">
      <c r="B295">
        <v>404</v>
      </c>
      <c r="C295" t="s">
        <v>661</v>
      </c>
      <c r="D295">
        <v>1030</v>
      </c>
      <c r="E295" s="1">
        <v>44079.049074074072</v>
      </c>
      <c r="F295" t="s">
        <v>87</v>
      </c>
      <c r="G295" t="s">
        <v>49</v>
      </c>
      <c r="H295" t="s">
        <v>690</v>
      </c>
      <c r="I295" s="1">
        <v>44079.623611111114</v>
      </c>
      <c r="J295" s="2" t="s">
        <v>691</v>
      </c>
      <c r="K295" s="2" t="e">
        <f>VLOOKUP(J295,Ignition!T:T,1,FALSE)</f>
        <v>#N/A</v>
      </c>
      <c r="L295" t="s">
        <v>319</v>
      </c>
      <c r="M295" s="5" t="s">
        <v>692</v>
      </c>
      <c r="N295" s="1" t="s">
        <v>320</v>
      </c>
      <c r="O295" s="1">
        <v>44079.634027777778</v>
      </c>
      <c r="P295" s="4">
        <f t="shared" si="4"/>
        <v>14.038888888957445</v>
      </c>
      <c r="Q295" t="b">
        <v>0</v>
      </c>
      <c r="R295" t="e">
        <v>#N/A</v>
      </c>
      <c r="S295" t="s">
        <v>690</v>
      </c>
      <c r="T295" t="s">
        <v>324</v>
      </c>
      <c r="U295" t="s">
        <v>322</v>
      </c>
      <c r="V295">
        <v>214284</v>
      </c>
    </row>
    <row r="296" spans="2:22">
      <c r="B296">
        <v>404</v>
      </c>
      <c r="C296" t="s">
        <v>661</v>
      </c>
      <c r="D296">
        <v>1030</v>
      </c>
      <c r="E296" s="1">
        <v>44079.049537037034</v>
      </c>
      <c r="F296" t="s">
        <v>87</v>
      </c>
      <c r="G296" t="s">
        <v>49</v>
      </c>
      <c r="H296" t="s">
        <v>690</v>
      </c>
      <c r="I296" s="1">
        <v>44079.623611111114</v>
      </c>
      <c r="J296" s="2" t="s">
        <v>691</v>
      </c>
      <c r="K296" s="2" t="e">
        <f>VLOOKUP(J296,Ignition!T:T,1,FALSE)</f>
        <v>#N/A</v>
      </c>
      <c r="L296" t="s">
        <v>319</v>
      </c>
      <c r="M296" s="5" t="s">
        <v>690</v>
      </c>
      <c r="N296" s="1" t="s">
        <v>320</v>
      </c>
      <c r="O296" s="1">
        <v>44079.624768518515</v>
      </c>
      <c r="P296" s="4">
        <f t="shared" si="4"/>
        <v>13.805555555562023</v>
      </c>
      <c r="Q296" t="b">
        <v>1</v>
      </c>
      <c r="T296" t="s">
        <v>321</v>
      </c>
      <c r="U296" t="s">
        <v>322</v>
      </c>
      <c r="V296">
        <v>214284</v>
      </c>
    </row>
    <row r="297" spans="2:22">
      <c r="B297">
        <v>404</v>
      </c>
      <c r="C297" t="s">
        <v>661</v>
      </c>
      <c r="D297">
        <v>1030</v>
      </c>
      <c r="E297" s="1">
        <v>44079.05</v>
      </c>
      <c r="F297" t="s">
        <v>87</v>
      </c>
      <c r="G297" t="s">
        <v>49</v>
      </c>
      <c r="H297" t="s">
        <v>690</v>
      </c>
      <c r="I297" s="1">
        <v>44079.623611111114</v>
      </c>
      <c r="J297" s="2" t="s">
        <v>691</v>
      </c>
      <c r="K297" s="2" t="e">
        <f>VLOOKUP(J297,Ignition!T:T,1,FALSE)</f>
        <v>#N/A</v>
      </c>
      <c r="L297" t="s">
        <v>319</v>
      </c>
      <c r="M297" s="5" t="s">
        <v>693</v>
      </c>
      <c r="N297" s="1" t="s">
        <v>320</v>
      </c>
      <c r="O297" s="1">
        <v>44079.631956018522</v>
      </c>
      <c r="P297" s="4">
        <f t="shared" si="4"/>
        <v>13.966944444458932</v>
      </c>
      <c r="Q297" t="b">
        <v>0</v>
      </c>
      <c r="R297" t="e">
        <v>#N/A</v>
      </c>
      <c r="S297" t="s">
        <v>690</v>
      </c>
      <c r="T297" t="s">
        <v>324</v>
      </c>
      <c r="U297" t="s">
        <v>322</v>
      </c>
      <c r="V297">
        <v>214284</v>
      </c>
    </row>
    <row r="298" spans="2:22">
      <c r="B298">
        <v>404</v>
      </c>
      <c r="C298" t="s">
        <v>661</v>
      </c>
      <c r="D298">
        <v>1030</v>
      </c>
      <c r="E298" s="1">
        <v>44079.050462962965</v>
      </c>
      <c r="F298" t="s">
        <v>87</v>
      </c>
      <c r="G298" t="s">
        <v>49</v>
      </c>
      <c r="H298" t="s">
        <v>690</v>
      </c>
      <c r="I298" s="1">
        <v>44079.623611111114</v>
      </c>
      <c r="J298" s="2" t="s">
        <v>691</v>
      </c>
      <c r="K298" s="2" t="e">
        <f>VLOOKUP(J298,Ignition!T:T,1,FALSE)</f>
        <v>#N/A</v>
      </c>
      <c r="L298" t="s">
        <v>319</v>
      </c>
      <c r="M298" s="5" t="s">
        <v>656</v>
      </c>
      <c r="N298" s="1" t="s">
        <v>320</v>
      </c>
      <c r="O298" s="1">
        <v>44079.630798611113</v>
      </c>
      <c r="P298" s="4">
        <f t="shared" si="4"/>
        <v>13.928055555559695</v>
      </c>
      <c r="Q298" t="b">
        <v>0</v>
      </c>
      <c r="R298" t="e">
        <v>#N/A</v>
      </c>
      <c r="S298" t="s">
        <v>690</v>
      </c>
      <c r="T298" t="s">
        <v>324</v>
      </c>
      <c r="U298" t="s">
        <v>322</v>
      </c>
      <c r="V298">
        <v>214284</v>
      </c>
    </row>
    <row r="299" spans="2:22">
      <c r="B299">
        <v>404</v>
      </c>
      <c r="C299" t="s">
        <v>661</v>
      </c>
      <c r="D299">
        <v>1458</v>
      </c>
      <c r="E299" s="1">
        <v>44078.954629629632</v>
      </c>
      <c r="F299" t="s">
        <v>87</v>
      </c>
      <c r="G299" t="s">
        <v>49</v>
      </c>
      <c r="H299" t="s">
        <v>694</v>
      </c>
      <c r="I299" s="1">
        <v>44081.17083333333</v>
      </c>
      <c r="J299" s="2" t="s">
        <v>695</v>
      </c>
      <c r="K299" s="2" t="e">
        <f>VLOOKUP(J299,Ignition!T:T,1,FALSE)</f>
        <v>#N/A</v>
      </c>
      <c r="L299" t="s">
        <v>544</v>
      </c>
      <c r="M299" s="5" t="s">
        <v>696</v>
      </c>
      <c r="N299" s="1" t="s">
        <v>320</v>
      </c>
      <c r="O299" s="1">
        <v>44084.302546296298</v>
      </c>
      <c r="P299" s="4">
        <f t="shared" si="4"/>
        <v>128.34999999997672</v>
      </c>
      <c r="Q299" t="b">
        <v>0</v>
      </c>
      <c r="R299" t="e">
        <v>#N/A</v>
      </c>
      <c r="S299" t="e">
        <v>#N/A</v>
      </c>
      <c r="T299" t="s">
        <v>329</v>
      </c>
      <c r="U299" t="s">
        <v>330</v>
      </c>
      <c r="V299">
        <v>214577</v>
      </c>
    </row>
    <row r="300" spans="2:22">
      <c r="B300">
        <v>404</v>
      </c>
      <c r="C300" t="s">
        <v>661</v>
      </c>
      <c r="D300" t="s">
        <v>697</v>
      </c>
      <c r="E300" s="1">
        <v>44079.02175925926</v>
      </c>
      <c r="F300" t="s">
        <v>87</v>
      </c>
      <c r="G300" t="s">
        <v>60</v>
      </c>
      <c r="H300" t="s">
        <v>698</v>
      </c>
      <c r="I300" s="1">
        <v>44080.465277777781</v>
      </c>
      <c r="J300" s="2" t="s">
        <v>699</v>
      </c>
      <c r="K300" s="2" t="e">
        <f>VLOOKUP(J300,Ignition!T:T,1,FALSE)</f>
        <v>#N/A</v>
      </c>
      <c r="L300" t="s">
        <v>319</v>
      </c>
      <c r="M300" s="5" t="s">
        <v>700</v>
      </c>
      <c r="N300" s="1" t="s">
        <v>320</v>
      </c>
      <c r="O300" s="1">
        <v>44080.466898148145</v>
      </c>
      <c r="P300" s="4">
        <f t="shared" si="4"/>
        <v>34.68333333323244</v>
      </c>
      <c r="Q300" t="b">
        <v>0</v>
      </c>
      <c r="R300" t="e">
        <v>#N/A</v>
      </c>
      <c r="S300" t="e">
        <v>#N/A</v>
      </c>
      <c r="T300" t="s">
        <v>329</v>
      </c>
      <c r="U300" t="s">
        <v>330</v>
      </c>
      <c r="V300">
        <v>214436</v>
      </c>
    </row>
    <row r="301" spans="2:22">
      <c r="B301">
        <v>710</v>
      </c>
      <c r="C301" t="s">
        <v>701</v>
      </c>
      <c r="D301">
        <v>78</v>
      </c>
      <c r="E301" s="1">
        <v>42662.086828703701</v>
      </c>
      <c r="F301" t="s">
        <v>87</v>
      </c>
      <c r="G301" t="s">
        <v>60</v>
      </c>
      <c r="H301" t="s">
        <v>702</v>
      </c>
      <c r="I301" s="1">
        <v>42663.645138888889</v>
      </c>
      <c r="J301" s="2" t="s">
        <v>703</v>
      </c>
      <c r="K301" s="2" t="e">
        <f>VLOOKUP(J301,Ignition!T:T,1,FALSE)</f>
        <v>#N/A</v>
      </c>
      <c r="L301" t="s">
        <v>544</v>
      </c>
      <c r="M301" s="5" t="s">
        <v>548</v>
      </c>
      <c r="N301" s="1" t="s">
        <v>320</v>
      </c>
      <c r="O301" s="1">
        <v>42663.83525462963</v>
      </c>
      <c r="P301" s="4">
        <f t="shared" si="4"/>
        <v>41.962222222296987</v>
      </c>
      <c r="Q301" t="b">
        <v>0</v>
      </c>
      <c r="R301" t="s">
        <v>702</v>
      </c>
      <c r="S301" t="e">
        <v>#N/A</v>
      </c>
      <c r="T301" t="s">
        <v>345</v>
      </c>
      <c r="U301" t="s">
        <v>346</v>
      </c>
      <c r="V301">
        <v>107709</v>
      </c>
    </row>
    <row r="302" spans="2:22">
      <c r="B302">
        <v>710</v>
      </c>
      <c r="C302" t="s">
        <v>701</v>
      </c>
      <c r="D302">
        <v>206</v>
      </c>
      <c r="E302" s="1">
        <v>43073.190104166664</v>
      </c>
      <c r="F302" t="s">
        <v>87</v>
      </c>
      <c r="G302" t="s">
        <v>412</v>
      </c>
      <c r="H302" t="s">
        <v>704</v>
      </c>
      <c r="I302" s="1">
        <v>43087.143055555556</v>
      </c>
      <c r="J302" s="2" t="s">
        <v>705</v>
      </c>
      <c r="K302" s="2" t="e">
        <f>VLOOKUP(J302,Ignition!T:T,1,FALSE)</f>
        <v>#N/A</v>
      </c>
      <c r="L302" t="s">
        <v>544</v>
      </c>
      <c r="M302" s="5" t="s">
        <v>594</v>
      </c>
      <c r="N302" s="1" t="s">
        <v>320</v>
      </c>
      <c r="O302" s="1">
        <v>43096.462291666663</v>
      </c>
      <c r="P302" s="4">
        <f t="shared" si="4"/>
        <v>558.53249999997206</v>
      </c>
      <c r="Q302" t="b">
        <v>0</v>
      </c>
      <c r="R302" t="e">
        <v>#N/A</v>
      </c>
      <c r="S302" t="e">
        <v>#N/A</v>
      </c>
      <c r="T302" t="s">
        <v>329</v>
      </c>
      <c r="U302" t="s">
        <v>330</v>
      </c>
      <c r="V302">
        <v>138270</v>
      </c>
    </row>
    <row r="303" spans="2:22">
      <c r="B303">
        <v>710</v>
      </c>
      <c r="C303" t="s">
        <v>701</v>
      </c>
      <c r="D303">
        <v>212</v>
      </c>
      <c r="E303" s="1">
        <v>43022.265543981484</v>
      </c>
      <c r="F303" t="s">
        <v>178</v>
      </c>
      <c r="G303" t="s">
        <v>60</v>
      </c>
      <c r="H303" t="s">
        <v>706</v>
      </c>
      <c r="I303" s="1">
        <v>43022.543749999997</v>
      </c>
      <c r="J303" s="2" t="s">
        <v>707</v>
      </c>
      <c r="K303" s="2" t="e">
        <f>VLOOKUP(J303,Ignition!T:T,1,FALSE)</f>
        <v>#N/A</v>
      </c>
      <c r="L303" t="s">
        <v>319</v>
      </c>
      <c r="M303" s="5" t="s">
        <v>373</v>
      </c>
      <c r="N303" s="1" t="s">
        <v>320</v>
      </c>
      <c r="O303" s="1">
        <v>43024.301840277774</v>
      </c>
      <c r="P303" s="4">
        <f t="shared" si="4"/>
        <v>48.871111110958736</v>
      </c>
      <c r="Q303" t="b">
        <v>0</v>
      </c>
      <c r="R303" t="s">
        <v>706</v>
      </c>
      <c r="S303" t="e">
        <v>#N/A</v>
      </c>
      <c r="T303" t="s">
        <v>345</v>
      </c>
      <c r="U303" t="s">
        <v>346</v>
      </c>
      <c r="V303">
        <v>133931</v>
      </c>
    </row>
    <row r="304" spans="2:22">
      <c r="B304">
        <v>710</v>
      </c>
      <c r="C304" t="s">
        <v>701</v>
      </c>
      <c r="D304">
        <v>212</v>
      </c>
      <c r="E304" s="1">
        <v>43022.266238425924</v>
      </c>
      <c r="F304" t="s">
        <v>178</v>
      </c>
      <c r="G304" t="s">
        <v>60</v>
      </c>
      <c r="H304" t="s">
        <v>706</v>
      </c>
      <c r="I304" s="1">
        <v>43022.543749999997</v>
      </c>
      <c r="J304" s="2" t="s">
        <v>707</v>
      </c>
      <c r="K304" s="2" t="e">
        <f>VLOOKUP(J304,Ignition!T:T,1,FALSE)</f>
        <v>#N/A</v>
      </c>
      <c r="L304" t="s">
        <v>319</v>
      </c>
      <c r="M304" s="5" t="s">
        <v>380</v>
      </c>
      <c r="N304" s="1" t="s">
        <v>320</v>
      </c>
      <c r="O304" s="1">
        <v>43024.301782407405</v>
      </c>
      <c r="P304" s="4">
        <f t="shared" si="4"/>
        <v>48.853055555548053</v>
      </c>
      <c r="Q304" t="b">
        <v>0</v>
      </c>
      <c r="R304" t="s">
        <v>706</v>
      </c>
      <c r="S304" t="e">
        <v>#N/A</v>
      </c>
      <c r="T304" t="s">
        <v>345</v>
      </c>
      <c r="U304" t="s">
        <v>346</v>
      </c>
      <c r="V304">
        <v>133931</v>
      </c>
    </row>
    <row r="305" spans="2:22">
      <c r="B305">
        <v>710</v>
      </c>
      <c r="C305" t="s">
        <v>701</v>
      </c>
      <c r="D305">
        <v>212</v>
      </c>
      <c r="E305" s="1">
        <v>43022.266759259262</v>
      </c>
      <c r="F305" t="s">
        <v>178</v>
      </c>
      <c r="G305" t="s">
        <v>60</v>
      </c>
      <c r="H305" t="s">
        <v>706</v>
      </c>
      <c r="I305" s="1">
        <v>43022.543749999997</v>
      </c>
      <c r="J305" s="2" t="s">
        <v>707</v>
      </c>
      <c r="K305" s="2" t="e">
        <f>VLOOKUP(J305,Ignition!T:T,1,FALSE)</f>
        <v>#N/A</v>
      </c>
      <c r="L305" t="s">
        <v>319</v>
      </c>
      <c r="M305" s="5" t="s">
        <v>379</v>
      </c>
      <c r="N305" s="1" t="s">
        <v>320</v>
      </c>
      <c r="O305" s="1">
        <v>43026.457071759258</v>
      </c>
      <c r="P305" s="4">
        <f t="shared" si="4"/>
        <v>100.56749999988824</v>
      </c>
      <c r="Q305" t="b">
        <v>0</v>
      </c>
      <c r="R305" t="s">
        <v>706</v>
      </c>
      <c r="S305" t="e">
        <v>#N/A</v>
      </c>
      <c r="T305" t="s">
        <v>345</v>
      </c>
      <c r="U305" t="s">
        <v>346</v>
      </c>
      <c r="V305">
        <v>133931</v>
      </c>
    </row>
    <row r="306" spans="2:22">
      <c r="B306">
        <v>710</v>
      </c>
      <c r="C306" t="s">
        <v>701</v>
      </c>
      <c r="D306">
        <v>240</v>
      </c>
      <c r="E306" s="1">
        <v>43758.017569444448</v>
      </c>
      <c r="F306" t="s">
        <v>87</v>
      </c>
      <c r="G306" t="s">
        <v>49</v>
      </c>
      <c r="H306">
        <v>240</v>
      </c>
      <c r="I306" s="1">
        <v>43759.97152777778</v>
      </c>
      <c r="J306" s="2" t="s">
        <v>708</v>
      </c>
      <c r="K306" s="2" t="e">
        <f>VLOOKUP(J306,Ignition!T:T,1,FALSE)</f>
        <v>#N/A</v>
      </c>
      <c r="L306" t="s">
        <v>319</v>
      </c>
      <c r="M306" t="s">
        <v>328</v>
      </c>
      <c r="N306" s="1" t="s">
        <v>320</v>
      </c>
      <c r="O306" s="1">
        <v>43759.975081018521</v>
      </c>
      <c r="P306" s="4">
        <f t="shared" si="4"/>
        <v>46.980277777765878</v>
      </c>
      <c r="Q306" t="b">
        <v>0</v>
      </c>
      <c r="R306" t="e">
        <v>#N/A</v>
      </c>
      <c r="S306" t="e">
        <v>#N/A</v>
      </c>
      <c r="T306" t="s">
        <v>549</v>
      </c>
      <c r="U306" t="s">
        <v>322</v>
      </c>
      <c r="V306">
        <v>188199</v>
      </c>
    </row>
    <row r="307" spans="2:22">
      <c r="B307">
        <v>710</v>
      </c>
      <c r="C307" t="s">
        <v>701</v>
      </c>
      <c r="D307">
        <v>240</v>
      </c>
      <c r="E307" s="1">
        <v>43758.018067129633</v>
      </c>
      <c r="F307" t="s">
        <v>87</v>
      </c>
      <c r="G307" t="s">
        <v>49</v>
      </c>
      <c r="H307">
        <v>240</v>
      </c>
      <c r="I307" s="1">
        <v>43759.97152777778</v>
      </c>
      <c r="J307" s="2" t="s">
        <v>708</v>
      </c>
      <c r="K307" s="2" t="e">
        <f>VLOOKUP(J307,Ignition!T:T,1,FALSE)</f>
        <v>#N/A</v>
      </c>
      <c r="L307" t="s">
        <v>319</v>
      </c>
      <c r="M307" t="s">
        <v>331</v>
      </c>
      <c r="N307" s="1" t="s">
        <v>320</v>
      </c>
      <c r="O307" s="1">
        <v>43759.974826388891</v>
      </c>
      <c r="P307" s="4">
        <f t="shared" si="4"/>
        <v>46.962222222180571</v>
      </c>
      <c r="Q307" t="b">
        <v>0</v>
      </c>
      <c r="R307" t="e">
        <v>#N/A</v>
      </c>
      <c r="S307" t="e">
        <v>#N/A</v>
      </c>
      <c r="T307" t="s">
        <v>549</v>
      </c>
      <c r="U307" t="s">
        <v>322</v>
      </c>
      <c r="V307">
        <v>188199</v>
      </c>
    </row>
    <row r="308" spans="2:22">
      <c r="B308">
        <v>710</v>
      </c>
      <c r="C308" t="s">
        <v>701</v>
      </c>
      <c r="D308">
        <v>240</v>
      </c>
      <c r="E308" s="1">
        <v>43758.461168981485</v>
      </c>
      <c r="F308" t="s">
        <v>87</v>
      </c>
      <c r="G308" t="s">
        <v>49</v>
      </c>
      <c r="H308">
        <v>240</v>
      </c>
      <c r="I308" s="1">
        <v>43759.97152777778</v>
      </c>
      <c r="J308" s="2" t="s">
        <v>708</v>
      </c>
      <c r="K308" s="2" t="e">
        <f>VLOOKUP(J308,Ignition!T:T,1,FALSE)</f>
        <v>#N/A</v>
      </c>
      <c r="L308" t="s">
        <v>319</v>
      </c>
      <c r="M308" t="s">
        <v>332</v>
      </c>
      <c r="N308" s="1" t="s">
        <v>320</v>
      </c>
      <c r="O308" s="1">
        <v>43759.978356481479</v>
      </c>
      <c r="P308" s="4">
        <f t="shared" si="4"/>
        <v>36.412499999860302</v>
      </c>
      <c r="Q308" t="b">
        <v>0</v>
      </c>
      <c r="R308" t="e">
        <v>#N/A</v>
      </c>
      <c r="S308" t="e">
        <v>#N/A</v>
      </c>
      <c r="T308" t="s">
        <v>549</v>
      </c>
      <c r="U308" t="s">
        <v>322</v>
      </c>
      <c r="V308">
        <v>188199</v>
      </c>
    </row>
    <row r="309" spans="2:22">
      <c r="B309">
        <v>710</v>
      </c>
      <c r="C309" t="s">
        <v>701</v>
      </c>
      <c r="D309">
        <v>246</v>
      </c>
      <c r="E309" s="1">
        <v>43073.162719907406</v>
      </c>
      <c r="F309" t="s">
        <v>87</v>
      </c>
      <c r="G309" t="s">
        <v>49</v>
      </c>
      <c r="H309" t="s">
        <v>709</v>
      </c>
      <c r="I309" s="1">
        <v>43084.267361111109</v>
      </c>
      <c r="J309" s="2" t="s">
        <v>710</v>
      </c>
      <c r="K309" s="2" t="e">
        <f>VLOOKUP(J309,Ignition!T:T,1,FALSE)</f>
        <v>#N/A</v>
      </c>
      <c r="L309" t="s">
        <v>319</v>
      </c>
      <c r="M309" s="5" t="s">
        <v>711</v>
      </c>
      <c r="N309" s="1" t="s">
        <v>320</v>
      </c>
      <c r="O309" s="1">
        <v>43096.447870370372</v>
      </c>
      <c r="P309" s="4">
        <f t="shared" si="4"/>
        <v>558.84361111116596</v>
      </c>
      <c r="Q309" t="b">
        <v>0</v>
      </c>
      <c r="R309" t="e">
        <v>#N/A</v>
      </c>
      <c r="S309" t="e">
        <v>#N/A</v>
      </c>
      <c r="T309" t="s">
        <v>329</v>
      </c>
      <c r="U309" t="s">
        <v>330</v>
      </c>
      <c r="V309">
        <v>138128</v>
      </c>
    </row>
    <row r="310" spans="2:22" s="61" customFormat="1">
      <c r="B310" s="61">
        <v>710</v>
      </c>
      <c r="C310" s="61" t="s">
        <v>701</v>
      </c>
      <c r="D310" s="61">
        <v>470</v>
      </c>
      <c r="E310" s="62">
        <v>43769.625613425924</v>
      </c>
      <c r="F310" s="61" t="s">
        <v>87</v>
      </c>
      <c r="G310" s="61" t="s">
        <v>49</v>
      </c>
      <c r="H310" s="61">
        <v>470</v>
      </c>
      <c r="I310" s="62">
        <v>43770.241666666669</v>
      </c>
      <c r="J310" s="63" t="s">
        <v>712</v>
      </c>
      <c r="K310" s="63" t="e">
        <f>VLOOKUP(J310,Ignition!T:T,1,FALSE)</f>
        <v>#N/A</v>
      </c>
      <c r="L310" s="61" t="s">
        <v>319</v>
      </c>
      <c r="M310" s="61" t="s">
        <v>500</v>
      </c>
      <c r="N310" s="62" t="s">
        <v>320</v>
      </c>
      <c r="O310" s="62">
        <v>43770.247152777774</v>
      </c>
      <c r="P310" s="64">
        <f t="shared" si="4"/>
        <v>14.916944444412366</v>
      </c>
      <c r="Q310" s="61" t="b">
        <v>0</v>
      </c>
      <c r="R310" s="61" t="e">
        <v>#N/A</v>
      </c>
      <c r="S310" s="61" t="e">
        <v>#N/A</v>
      </c>
      <c r="T310" s="61" t="s">
        <v>549</v>
      </c>
      <c r="U310" s="61" t="s">
        <v>550</v>
      </c>
      <c r="V310" s="61">
        <v>189327</v>
      </c>
    </row>
    <row r="311" spans="2:22">
      <c r="B311">
        <v>710</v>
      </c>
      <c r="C311" t="s">
        <v>701</v>
      </c>
      <c r="D311">
        <v>520</v>
      </c>
      <c r="E311" s="1">
        <v>44129.50582175926</v>
      </c>
      <c r="F311" t="s">
        <v>51</v>
      </c>
      <c r="G311" t="s">
        <v>49</v>
      </c>
      <c r="H311" t="s">
        <v>638</v>
      </c>
      <c r="I311" s="1">
        <v>44129.905555555553</v>
      </c>
      <c r="J311" s="2" t="s">
        <v>713</v>
      </c>
      <c r="K311" s="2" t="e">
        <f>VLOOKUP(J311,Ignition!T:T,1,FALSE)</f>
        <v>#N/A</v>
      </c>
      <c r="L311" t="s">
        <v>319</v>
      </c>
      <c r="M311" s="5" t="s">
        <v>638</v>
      </c>
      <c r="N311" s="1" t="s">
        <v>320</v>
      </c>
      <c r="O311" s="1">
        <v>44129.92800925926</v>
      </c>
      <c r="P311" s="4">
        <f t="shared" si="4"/>
        <v>10.132500000006985</v>
      </c>
      <c r="Q311" t="b">
        <v>1</v>
      </c>
      <c r="T311" t="s">
        <v>321</v>
      </c>
      <c r="U311" t="s">
        <v>322</v>
      </c>
      <c r="V311">
        <v>218693</v>
      </c>
    </row>
    <row r="312" spans="2:22">
      <c r="B312">
        <v>710</v>
      </c>
      <c r="C312" t="s">
        <v>701</v>
      </c>
      <c r="D312">
        <v>521</v>
      </c>
      <c r="E312" s="1">
        <v>44129.508136574077</v>
      </c>
      <c r="F312" t="s">
        <v>51</v>
      </c>
      <c r="G312" t="s">
        <v>49</v>
      </c>
      <c r="H312" t="s">
        <v>645</v>
      </c>
      <c r="I312" s="1">
        <v>44129.905555555553</v>
      </c>
      <c r="J312" s="2" t="s">
        <v>713</v>
      </c>
      <c r="K312" s="2" t="e">
        <f>VLOOKUP(J312,Ignition!T:T,1,FALSE)</f>
        <v>#N/A</v>
      </c>
      <c r="L312" t="s">
        <v>319</v>
      </c>
      <c r="M312" s="5" t="s">
        <v>647</v>
      </c>
      <c r="N312" s="1" t="s">
        <v>320</v>
      </c>
      <c r="O312" s="1">
        <v>44129.916203703702</v>
      </c>
      <c r="P312" s="4">
        <f t="shared" si="4"/>
        <v>9.7936111110029742</v>
      </c>
      <c r="Q312" t="b">
        <v>0</v>
      </c>
      <c r="R312" t="e">
        <v>#N/A</v>
      </c>
      <c r="S312" t="s">
        <v>645</v>
      </c>
      <c r="T312" t="s">
        <v>324</v>
      </c>
      <c r="U312" t="s">
        <v>322</v>
      </c>
      <c r="V312">
        <v>218693</v>
      </c>
    </row>
    <row r="313" spans="2:22">
      <c r="B313">
        <v>710</v>
      </c>
      <c r="C313" t="s">
        <v>701</v>
      </c>
      <c r="D313">
        <v>521</v>
      </c>
      <c r="E313" s="1">
        <v>44129.509953703702</v>
      </c>
      <c r="F313" t="s">
        <v>51</v>
      </c>
      <c r="G313" t="s">
        <v>49</v>
      </c>
      <c r="H313" t="s">
        <v>645</v>
      </c>
      <c r="I313" s="1">
        <v>44129.905555555553</v>
      </c>
      <c r="J313" s="2" t="s">
        <v>713</v>
      </c>
      <c r="K313" s="2" t="e">
        <f>VLOOKUP(J313,Ignition!T:T,1,FALSE)</f>
        <v>#N/A</v>
      </c>
      <c r="L313" t="s">
        <v>319</v>
      </c>
      <c r="M313" s="5" t="s">
        <v>645</v>
      </c>
      <c r="N313" s="1" t="s">
        <v>320</v>
      </c>
      <c r="O313" s="1">
        <v>44129.915543981479</v>
      </c>
      <c r="P313" s="4">
        <f t="shared" si="4"/>
        <v>9.7341666666325182</v>
      </c>
      <c r="Q313" t="b">
        <v>1</v>
      </c>
      <c r="T313" t="s">
        <v>321</v>
      </c>
      <c r="U313" t="s">
        <v>322</v>
      </c>
      <c r="V313">
        <v>218693</v>
      </c>
    </row>
    <row r="314" spans="2:22">
      <c r="B314">
        <v>710</v>
      </c>
      <c r="C314" t="s">
        <v>701</v>
      </c>
      <c r="D314">
        <v>521</v>
      </c>
      <c r="E314" s="1">
        <v>44129.664583333331</v>
      </c>
      <c r="F314" t="s">
        <v>51</v>
      </c>
      <c r="G314" t="s">
        <v>49</v>
      </c>
      <c r="H314" t="s">
        <v>645</v>
      </c>
      <c r="I314" s="1">
        <v>44129.905555555553</v>
      </c>
      <c r="J314" s="2" t="s">
        <v>713</v>
      </c>
      <c r="K314" s="2" t="e">
        <f>VLOOKUP(J314,Ignition!T:T,1,FALSE)</f>
        <v>#N/A</v>
      </c>
      <c r="L314" t="s">
        <v>319</v>
      </c>
      <c r="M314" s="5" t="s">
        <v>714</v>
      </c>
      <c r="N314" s="1" t="s">
        <v>320</v>
      </c>
      <c r="O314" s="1">
        <v>44131.782175925924</v>
      </c>
      <c r="P314" s="4">
        <f t="shared" si="4"/>
        <v>50.822222222224809</v>
      </c>
      <c r="Q314" t="b">
        <v>0</v>
      </c>
      <c r="R314" t="e">
        <v>#N/A</v>
      </c>
      <c r="S314" t="s">
        <v>645</v>
      </c>
      <c r="T314" t="s">
        <v>324</v>
      </c>
      <c r="U314" t="s">
        <v>322</v>
      </c>
      <c r="V314">
        <v>218693</v>
      </c>
    </row>
    <row r="315" spans="2:22">
      <c r="B315">
        <v>710</v>
      </c>
      <c r="C315" t="s">
        <v>701</v>
      </c>
      <c r="D315">
        <v>521</v>
      </c>
      <c r="E315" s="1">
        <v>44129.665046296293</v>
      </c>
      <c r="F315" t="s">
        <v>51</v>
      </c>
      <c r="G315" t="s">
        <v>49</v>
      </c>
      <c r="H315" t="s">
        <v>645</v>
      </c>
      <c r="I315" s="1">
        <v>44129.905555555553</v>
      </c>
      <c r="J315" s="2" t="s">
        <v>713</v>
      </c>
      <c r="K315" s="2" t="e">
        <f>VLOOKUP(J315,Ignition!T:T,1,FALSE)</f>
        <v>#N/A</v>
      </c>
      <c r="L315" t="s">
        <v>319</v>
      </c>
      <c r="M315" s="5" t="s">
        <v>715</v>
      </c>
      <c r="N315" s="1" t="s">
        <v>320</v>
      </c>
      <c r="O315" s="1">
        <v>44131.784259259257</v>
      </c>
      <c r="P315" s="4">
        <f t="shared" si="4"/>
        <v>50.861111111124046</v>
      </c>
      <c r="Q315" t="b">
        <v>0</v>
      </c>
      <c r="R315" t="e">
        <v>#N/A</v>
      </c>
      <c r="S315" t="s">
        <v>645</v>
      </c>
      <c r="T315" t="s">
        <v>324</v>
      </c>
      <c r="U315" t="s">
        <v>322</v>
      </c>
      <c r="V315">
        <v>218693</v>
      </c>
    </row>
    <row r="316" spans="2:22">
      <c r="B316">
        <v>710</v>
      </c>
      <c r="C316" t="s">
        <v>701</v>
      </c>
      <c r="D316">
        <v>973</v>
      </c>
      <c r="E316" s="1">
        <v>43415.121689814812</v>
      </c>
      <c r="F316" t="s">
        <v>178</v>
      </c>
      <c r="G316" t="s">
        <v>60</v>
      </c>
      <c r="H316" t="s">
        <v>716</v>
      </c>
      <c r="I316" s="1">
        <v>43418.647916666669</v>
      </c>
      <c r="J316" s="2" t="s">
        <v>717</v>
      </c>
      <c r="K316" s="2" t="e">
        <f>VLOOKUP(J316,Ignition!T:T,1,FALSE)</f>
        <v>#N/A</v>
      </c>
      <c r="L316" t="s">
        <v>544</v>
      </c>
      <c r="M316" s="5" t="s">
        <v>718</v>
      </c>
      <c r="N316" s="1" t="s">
        <v>320</v>
      </c>
      <c r="O316" s="1">
        <v>43421.566550925927</v>
      </c>
      <c r="P316" s="4">
        <f t="shared" si="4"/>
        <v>154.67666666675359</v>
      </c>
      <c r="Q316" t="b">
        <v>0</v>
      </c>
      <c r="R316" t="s">
        <v>716</v>
      </c>
      <c r="S316" t="e">
        <v>#N/A</v>
      </c>
      <c r="T316" t="s">
        <v>345</v>
      </c>
      <c r="U316" t="s">
        <v>346</v>
      </c>
      <c r="V316">
        <v>163598</v>
      </c>
    </row>
    <row r="317" spans="2:22">
      <c r="B317">
        <v>710</v>
      </c>
      <c r="C317" t="s">
        <v>701</v>
      </c>
      <c r="D317">
        <v>973</v>
      </c>
      <c r="E317" s="1">
        <v>43415.121759259258</v>
      </c>
      <c r="F317" t="s">
        <v>178</v>
      </c>
      <c r="G317" t="s">
        <v>60</v>
      </c>
      <c r="H317" t="s">
        <v>716</v>
      </c>
      <c r="I317" s="1">
        <v>43418.647916666669</v>
      </c>
      <c r="J317" s="2" t="s">
        <v>717</v>
      </c>
      <c r="K317" s="2" t="e">
        <f>VLOOKUP(J317,Ignition!T:T,1,FALSE)</f>
        <v>#N/A</v>
      </c>
      <c r="L317" t="s">
        <v>544</v>
      </c>
      <c r="M317" s="5" t="s">
        <v>719</v>
      </c>
      <c r="N317" s="1" t="s">
        <v>320</v>
      </c>
      <c r="O317" s="1">
        <v>43418.762083333335</v>
      </c>
      <c r="P317" s="4">
        <f t="shared" si="4"/>
        <v>87.367777777835727</v>
      </c>
      <c r="Q317" t="b">
        <v>0</v>
      </c>
      <c r="R317" t="s">
        <v>716</v>
      </c>
      <c r="S317" t="e">
        <v>#N/A</v>
      </c>
      <c r="T317" t="s">
        <v>345</v>
      </c>
      <c r="U317" t="s">
        <v>346</v>
      </c>
      <c r="V317">
        <v>163598</v>
      </c>
    </row>
    <row r="318" spans="2:22">
      <c r="B318">
        <v>710</v>
      </c>
      <c r="C318" t="s">
        <v>701</v>
      </c>
      <c r="D318">
        <v>973</v>
      </c>
      <c r="E318" s="1">
        <v>43415.121793981481</v>
      </c>
      <c r="F318" t="s">
        <v>178</v>
      </c>
      <c r="G318" t="s">
        <v>60</v>
      </c>
      <c r="H318" t="s">
        <v>716</v>
      </c>
      <c r="I318" s="1">
        <v>43418.647916666669</v>
      </c>
      <c r="J318" s="2" t="s">
        <v>717</v>
      </c>
      <c r="K318" s="2" t="e">
        <f>VLOOKUP(J318,Ignition!T:T,1,FALSE)</f>
        <v>#N/A</v>
      </c>
      <c r="L318" t="s">
        <v>544</v>
      </c>
      <c r="M318" s="5" t="s">
        <v>720</v>
      </c>
      <c r="N318" s="1" t="s">
        <v>320</v>
      </c>
      <c r="O318" s="1">
        <v>43421.567476851851</v>
      </c>
      <c r="P318" s="4">
        <f t="shared" si="4"/>
        <v>154.6963888888713</v>
      </c>
      <c r="Q318" t="b">
        <v>0</v>
      </c>
      <c r="R318" t="s">
        <v>716</v>
      </c>
      <c r="S318" t="e">
        <v>#N/A</v>
      </c>
      <c r="T318" t="s">
        <v>345</v>
      </c>
      <c r="U318" t="s">
        <v>346</v>
      </c>
      <c r="V318">
        <v>163598</v>
      </c>
    </row>
    <row r="319" spans="2:22">
      <c r="B319">
        <v>412</v>
      </c>
      <c r="C319" t="s">
        <v>721</v>
      </c>
      <c r="D319">
        <v>440</v>
      </c>
      <c r="E319" s="1">
        <v>43127.816365740742</v>
      </c>
      <c r="F319" t="s">
        <v>87</v>
      </c>
      <c r="G319" t="s">
        <v>60</v>
      </c>
      <c r="H319" t="s">
        <v>722</v>
      </c>
      <c r="I319" s="1">
        <v>43129.115972222222</v>
      </c>
      <c r="J319" s="2" t="s">
        <v>723</v>
      </c>
      <c r="K319" s="2" t="e">
        <f>VLOOKUP(J319,Ignition!T:T,1,FALSE)</f>
        <v>#N/A</v>
      </c>
      <c r="L319" t="s">
        <v>319</v>
      </c>
      <c r="M319" s="5" t="s">
        <v>722</v>
      </c>
      <c r="N319" s="1" t="s">
        <v>320</v>
      </c>
      <c r="O319" s="1">
        <v>43129.117997685185</v>
      </c>
      <c r="P319" s="4">
        <f t="shared" si="4"/>
        <v>31.239166666637175</v>
      </c>
      <c r="Q319" t="b">
        <v>1</v>
      </c>
      <c r="T319" t="s">
        <v>321</v>
      </c>
      <c r="U319" t="s">
        <v>322</v>
      </c>
      <c r="V319">
        <v>141093</v>
      </c>
    </row>
    <row r="320" spans="2:22">
      <c r="B320">
        <v>510</v>
      </c>
      <c r="C320" t="s">
        <v>724</v>
      </c>
      <c r="D320">
        <v>67</v>
      </c>
      <c r="E320" s="1">
        <v>44214.872476851851</v>
      </c>
      <c r="F320" t="s">
        <v>87</v>
      </c>
      <c r="G320" t="s">
        <v>60</v>
      </c>
      <c r="H320" t="s">
        <v>461</v>
      </c>
      <c r="I320" s="1">
        <v>44215.568055555559</v>
      </c>
      <c r="J320" s="2" t="s">
        <v>725</v>
      </c>
      <c r="K320" s="2" t="e">
        <f>VLOOKUP(J320,Ignition!T:T,1,FALSE)</f>
        <v>#N/A</v>
      </c>
      <c r="L320" t="s">
        <v>319</v>
      </c>
      <c r="M320" t="s">
        <v>461</v>
      </c>
      <c r="N320" t="s">
        <v>320</v>
      </c>
      <c r="O320" s="1">
        <v>44215.572083333333</v>
      </c>
      <c r="P320" s="4">
        <f t="shared" si="4"/>
        <v>16.790555555548053</v>
      </c>
      <c r="Q320" t="b">
        <v>1</v>
      </c>
      <c r="T320" t="s">
        <v>321</v>
      </c>
      <c r="U320" t="s">
        <v>322</v>
      </c>
    </row>
    <row r="321" spans="2:21">
      <c r="B321">
        <v>510</v>
      </c>
      <c r="C321" t="s">
        <v>724</v>
      </c>
      <c r="D321">
        <v>67</v>
      </c>
      <c r="E321" s="1">
        <v>44214.872615740744</v>
      </c>
      <c r="F321" t="s">
        <v>87</v>
      </c>
      <c r="G321" t="s">
        <v>60</v>
      </c>
      <c r="H321" t="s">
        <v>461</v>
      </c>
      <c r="I321" s="1">
        <v>44215.568055555559</v>
      </c>
      <c r="J321" s="2" t="s">
        <v>725</v>
      </c>
      <c r="K321" s="2" t="e">
        <f>VLOOKUP(J321,Ignition!T:T,1,FALSE)</f>
        <v>#N/A</v>
      </c>
      <c r="L321" t="s">
        <v>319</v>
      </c>
      <c r="M321" t="s">
        <v>463</v>
      </c>
      <c r="N321" t="s">
        <v>320</v>
      </c>
      <c r="O321" s="1">
        <v>44215.838194444441</v>
      </c>
      <c r="P321" s="4">
        <f t="shared" si="4"/>
        <v>23.173888888733927</v>
      </c>
      <c r="Q321" t="b">
        <v>0</v>
      </c>
      <c r="R321" t="e">
        <v>#N/A</v>
      </c>
      <c r="S321" t="s">
        <v>461</v>
      </c>
      <c r="T321" t="s">
        <v>324</v>
      </c>
      <c r="U321" t="s">
        <v>322</v>
      </c>
    </row>
    <row r="322" spans="2:21">
      <c r="B322">
        <v>510</v>
      </c>
      <c r="C322" t="s">
        <v>724</v>
      </c>
      <c r="D322">
        <v>445</v>
      </c>
      <c r="E322" s="1">
        <v>44214.996435185189</v>
      </c>
      <c r="F322" t="s">
        <v>87</v>
      </c>
      <c r="G322" t="s">
        <v>49</v>
      </c>
      <c r="H322" t="s">
        <v>625</v>
      </c>
      <c r="I322" s="1">
        <v>44215.543749999997</v>
      </c>
      <c r="J322" s="2" t="s">
        <v>726</v>
      </c>
      <c r="K322" s="2" t="e">
        <f>VLOOKUP(J322,Ignition!T:T,1,FALSE)</f>
        <v>#N/A</v>
      </c>
      <c r="L322" t="s">
        <v>319</v>
      </c>
      <c r="M322" t="s">
        <v>682</v>
      </c>
      <c r="N322" t="s">
        <v>320</v>
      </c>
      <c r="O322" s="1">
        <v>44215.951504629629</v>
      </c>
      <c r="P322" s="4">
        <f t="shared" si="4"/>
        <v>22.921666666574311</v>
      </c>
      <c r="Q322" t="b">
        <v>0</v>
      </c>
      <c r="R322" t="e">
        <v>#N/A</v>
      </c>
      <c r="S322" t="s">
        <v>625</v>
      </c>
      <c r="T322" t="s">
        <v>324</v>
      </c>
      <c r="U322" t="s">
        <v>322</v>
      </c>
    </row>
    <row r="323" spans="2:21">
      <c r="B323">
        <v>510</v>
      </c>
      <c r="C323" t="s">
        <v>724</v>
      </c>
      <c r="D323">
        <v>445</v>
      </c>
      <c r="E323" s="1">
        <v>44214.996874999997</v>
      </c>
      <c r="F323" t="s">
        <v>87</v>
      </c>
      <c r="G323" t="s">
        <v>49</v>
      </c>
      <c r="H323" t="s">
        <v>625</v>
      </c>
      <c r="I323" s="1">
        <v>44215.543749999997</v>
      </c>
      <c r="J323" s="2" t="s">
        <v>726</v>
      </c>
      <c r="K323" s="2" t="e">
        <f>VLOOKUP(J323,Ignition!T:T,1,FALSE)</f>
        <v>#N/A</v>
      </c>
      <c r="L323" t="s">
        <v>319</v>
      </c>
      <c r="M323" t="s">
        <v>630</v>
      </c>
      <c r="N323" t="s">
        <v>320</v>
      </c>
      <c r="O323" s="1">
        <v>44215.952881944446</v>
      </c>
      <c r="P323" s="4">
        <f t="shared" ref="P323:P378" si="5">(O323-E323)*24</f>
        <v>22.944166666769888</v>
      </c>
      <c r="Q323" t="b">
        <v>0</v>
      </c>
      <c r="R323" t="e">
        <v>#N/A</v>
      </c>
      <c r="S323" t="s">
        <v>625</v>
      </c>
      <c r="T323" t="s">
        <v>324</v>
      </c>
      <c r="U323" t="s">
        <v>322</v>
      </c>
    </row>
    <row r="324" spans="2:21">
      <c r="B324">
        <v>508</v>
      </c>
      <c r="C324" t="s">
        <v>727</v>
      </c>
      <c r="D324">
        <v>445</v>
      </c>
      <c r="E324" s="1">
        <v>44214.996435185189</v>
      </c>
      <c r="F324" t="s">
        <v>87</v>
      </c>
      <c r="G324" t="s">
        <v>49</v>
      </c>
      <c r="H324" t="s">
        <v>625</v>
      </c>
      <c r="I324" s="1">
        <v>44215.423611111109</v>
      </c>
      <c r="J324" s="2" t="s">
        <v>728</v>
      </c>
      <c r="K324" s="2" t="e">
        <f>VLOOKUP(J324,Ignition!T:T,1,FALSE)</f>
        <v>#N/A</v>
      </c>
      <c r="L324" t="s">
        <v>319</v>
      </c>
      <c r="M324" t="s">
        <v>682</v>
      </c>
      <c r="N324" t="s">
        <v>320</v>
      </c>
      <c r="O324" s="1">
        <v>44215.951504629629</v>
      </c>
      <c r="P324" s="4">
        <f t="shared" si="5"/>
        <v>22.921666666574311</v>
      </c>
      <c r="Q324" t="b">
        <v>0</v>
      </c>
      <c r="R324" t="e">
        <v>#N/A</v>
      </c>
      <c r="S324" t="s">
        <v>625</v>
      </c>
      <c r="T324" t="s">
        <v>324</v>
      </c>
      <c r="U324" t="s">
        <v>322</v>
      </c>
    </row>
    <row r="325" spans="2:21">
      <c r="B325">
        <v>508</v>
      </c>
      <c r="C325" t="s">
        <v>727</v>
      </c>
      <c r="D325">
        <v>445</v>
      </c>
      <c r="E325" s="1">
        <v>44214.996874999997</v>
      </c>
      <c r="F325" t="s">
        <v>87</v>
      </c>
      <c r="G325" t="s">
        <v>49</v>
      </c>
      <c r="H325" t="s">
        <v>625</v>
      </c>
      <c r="I325" s="1">
        <v>44215.423611111109</v>
      </c>
      <c r="J325" s="2" t="s">
        <v>728</v>
      </c>
      <c r="K325" s="2" t="e">
        <f>VLOOKUP(J325,Ignition!T:T,1,FALSE)</f>
        <v>#N/A</v>
      </c>
      <c r="L325" t="s">
        <v>319</v>
      </c>
      <c r="M325" t="s">
        <v>630</v>
      </c>
      <c r="N325" t="s">
        <v>320</v>
      </c>
      <c r="O325" s="1">
        <v>44215.952881944446</v>
      </c>
      <c r="P325" s="4">
        <f t="shared" si="5"/>
        <v>22.944166666769888</v>
      </c>
      <c r="Q325" t="b">
        <v>0</v>
      </c>
      <c r="R325" t="e">
        <v>#N/A</v>
      </c>
      <c r="S325" t="s">
        <v>625</v>
      </c>
      <c r="T325" t="s">
        <v>324</v>
      </c>
      <c r="U325" t="s">
        <v>322</v>
      </c>
    </row>
    <row r="326" spans="2:21">
      <c r="B326">
        <v>410</v>
      </c>
      <c r="C326" t="s">
        <v>729</v>
      </c>
      <c r="D326">
        <v>221</v>
      </c>
      <c r="E326" s="1">
        <v>44524.580671296295</v>
      </c>
      <c r="F326" t="s">
        <v>87</v>
      </c>
      <c r="G326" t="s">
        <v>412</v>
      </c>
      <c r="H326" t="s">
        <v>730</v>
      </c>
      <c r="I326" s="1">
        <v>44525.168055555558</v>
      </c>
      <c r="J326" s="2" t="s">
        <v>731</v>
      </c>
      <c r="K326" s="2" t="e">
        <f>VLOOKUP(J326,Ignition!T:T,1,FALSE)</f>
        <v>#N/A</v>
      </c>
      <c r="L326" t="s">
        <v>319</v>
      </c>
      <c r="M326" t="s">
        <v>488</v>
      </c>
      <c r="N326" t="s">
        <v>320</v>
      </c>
      <c r="O326" s="1">
        <v>44526.937280092592</v>
      </c>
      <c r="P326" s="4">
        <f t="shared" si="5"/>
        <v>56.558611111133359</v>
      </c>
      <c r="Q326" t="b">
        <v>0</v>
      </c>
      <c r="R326" t="e">
        <v>#N/A</v>
      </c>
      <c r="S326" t="e">
        <v>#N/A</v>
      </c>
      <c r="U326" t="s">
        <v>330</v>
      </c>
    </row>
    <row r="327" spans="2:21">
      <c r="B327">
        <v>410</v>
      </c>
      <c r="C327" t="s">
        <v>729</v>
      </c>
      <c r="D327">
        <v>221</v>
      </c>
      <c r="E327" s="1">
        <v>44524.581678240742</v>
      </c>
      <c r="F327" t="s">
        <v>87</v>
      </c>
      <c r="G327" t="s">
        <v>412</v>
      </c>
      <c r="H327" t="s">
        <v>730</v>
      </c>
      <c r="I327" s="1">
        <v>44525.168055555558</v>
      </c>
      <c r="J327" s="2" t="s">
        <v>731</v>
      </c>
      <c r="K327" s="2" t="e">
        <f>VLOOKUP(J327,Ignition!T:T,1,FALSE)</f>
        <v>#N/A</v>
      </c>
      <c r="L327" t="s">
        <v>319</v>
      </c>
      <c r="M327" t="s">
        <v>732</v>
      </c>
      <c r="N327" t="s">
        <v>320</v>
      </c>
      <c r="O327" s="1">
        <v>44526.938981481479</v>
      </c>
      <c r="P327" s="4">
        <f t="shared" si="5"/>
        <v>56.57527777767973</v>
      </c>
      <c r="Q327" t="b">
        <v>0</v>
      </c>
      <c r="R327" t="e">
        <v>#N/A</v>
      </c>
      <c r="S327" t="e">
        <v>#N/A</v>
      </c>
      <c r="U327" t="s">
        <v>330</v>
      </c>
    </row>
    <row r="328" spans="2:21">
      <c r="B328">
        <v>515</v>
      </c>
      <c r="C328" t="s">
        <v>492</v>
      </c>
      <c r="D328">
        <v>521</v>
      </c>
      <c r="E328" s="1">
        <v>44214.91134259259</v>
      </c>
      <c r="F328" t="s">
        <v>87</v>
      </c>
      <c r="G328" t="s">
        <v>49</v>
      </c>
      <c r="H328" t="s">
        <v>733</v>
      </c>
      <c r="I328" s="1">
        <v>44215.695833333331</v>
      </c>
      <c r="J328" s="2" t="s">
        <v>734</v>
      </c>
      <c r="K328" s="2" t="e">
        <f>VLOOKUP(J328,Ignition!T:T,1,FALSE)</f>
        <v>#N/A</v>
      </c>
      <c r="L328" t="s">
        <v>319</v>
      </c>
      <c r="M328" t="s">
        <v>715</v>
      </c>
      <c r="N328" t="s">
        <v>320</v>
      </c>
      <c r="O328" s="1">
        <v>44215.876712962963</v>
      </c>
      <c r="P328" s="4">
        <f t="shared" si="5"/>
        <v>23.168888888962101</v>
      </c>
      <c r="Q328" t="b">
        <v>0</v>
      </c>
      <c r="R328" t="s">
        <v>733</v>
      </c>
      <c r="S328" t="e">
        <v>#N/A</v>
      </c>
      <c r="T328" t="s">
        <v>345</v>
      </c>
      <c r="U328" t="s">
        <v>346</v>
      </c>
    </row>
    <row r="329" spans="2:21">
      <c r="B329">
        <v>515</v>
      </c>
      <c r="C329" t="s">
        <v>492</v>
      </c>
      <c r="D329">
        <v>521</v>
      </c>
      <c r="E329" s="1">
        <v>44214.91138888889</v>
      </c>
      <c r="F329" t="s">
        <v>87</v>
      </c>
      <c r="G329" t="s">
        <v>49</v>
      </c>
      <c r="H329" t="s">
        <v>733</v>
      </c>
      <c r="I329" s="1">
        <v>44215.695833333331</v>
      </c>
      <c r="J329" s="2" t="s">
        <v>734</v>
      </c>
      <c r="K329" s="2" t="e">
        <f>VLOOKUP(J329,Ignition!T:T,1,FALSE)</f>
        <v>#N/A</v>
      </c>
      <c r="L329" t="s">
        <v>319</v>
      </c>
      <c r="M329" t="s">
        <v>647</v>
      </c>
      <c r="N329" t="s">
        <v>320</v>
      </c>
      <c r="O329" s="1">
        <v>44215.876689814817</v>
      </c>
      <c r="P329" s="4">
        <f t="shared" si="5"/>
        <v>23.167222222255077</v>
      </c>
      <c r="Q329" t="b">
        <v>0</v>
      </c>
      <c r="R329" t="s">
        <v>733</v>
      </c>
      <c r="S329" t="e">
        <v>#N/A</v>
      </c>
      <c r="T329" t="s">
        <v>345</v>
      </c>
      <c r="U329" t="s">
        <v>346</v>
      </c>
    </row>
    <row r="330" spans="2:21">
      <c r="B330">
        <v>515</v>
      </c>
      <c r="C330" t="s">
        <v>492</v>
      </c>
      <c r="D330">
        <v>521</v>
      </c>
      <c r="E330" s="1">
        <v>44214.91196759259</v>
      </c>
      <c r="F330" t="s">
        <v>87</v>
      </c>
      <c r="G330" t="s">
        <v>49</v>
      </c>
      <c r="H330" t="s">
        <v>733</v>
      </c>
      <c r="I330" s="1">
        <v>44215.695833333331</v>
      </c>
      <c r="J330" s="2" t="s">
        <v>734</v>
      </c>
      <c r="K330" s="2" t="e">
        <f>VLOOKUP(J330,Ignition!T:T,1,FALSE)</f>
        <v>#N/A</v>
      </c>
      <c r="L330" t="s">
        <v>319</v>
      </c>
      <c r="M330" t="s">
        <v>645</v>
      </c>
      <c r="N330" t="s">
        <v>320</v>
      </c>
      <c r="O330" s="1">
        <v>44215.877569444441</v>
      </c>
      <c r="P330" s="4">
        <f t="shared" si="5"/>
        <v>23.17444444441935</v>
      </c>
      <c r="Q330" t="b">
        <v>0</v>
      </c>
      <c r="R330" t="s">
        <v>733</v>
      </c>
      <c r="S330" t="e">
        <v>#N/A</v>
      </c>
      <c r="T330" t="s">
        <v>345</v>
      </c>
      <c r="U330" t="s">
        <v>346</v>
      </c>
    </row>
    <row r="331" spans="2:21">
      <c r="B331">
        <v>515</v>
      </c>
      <c r="C331" t="s">
        <v>492</v>
      </c>
      <c r="D331">
        <v>521</v>
      </c>
      <c r="E331" s="1">
        <v>44214.912905092591</v>
      </c>
      <c r="F331" t="s">
        <v>87</v>
      </c>
      <c r="G331" t="s">
        <v>49</v>
      </c>
      <c r="H331" t="s">
        <v>733</v>
      </c>
      <c r="I331" s="1">
        <v>44215.695833333331</v>
      </c>
      <c r="J331" s="2" t="s">
        <v>734</v>
      </c>
      <c r="K331" s="2" t="e">
        <f>VLOOKUP(J331,Ignition!T:T,1,FALSE)</f>
        <v>#N/A</v>
      </c>
      <c r="L331" t="s">
        <v>319</v>
      </c>
      <c r="M331" t="s">
        <v>714</v>
      </c>
      <c r="N331" t="s">
        <v>320</v>
      </c>
      <c r="O331" s="1">
        <v>44215.877337962964</v>
      </c>
      <c r="P331" s="4">
        <f t="shared" si="5"/>
        <v>23.146388888941146</v>
      </c>
      <c r="Q331" t="b">
        <v>0</v>
      </c>
      <c r="R331" t="s">
        <v>733</v>
      </c>
      <c r="S331" t="e">
        <v>#N/A</v>
      </c>
      <c r="T331" t="s">
        <v>345</v>
      </c>
      <c r="U331" t="s">
        <v>346</v>
      </c>
    </row>
    <row r="332" spans="2:21">
      <c r="B332">
        <v>515</v>
      </c>
      <c r="C332" t="s">
        <v>492</v>
      </c>
      <c r="D332">
        <v>521</v>
      </c>
      <c r="E332" s="1">
        <v>44214.91300925926</v>
      </c>
      <c r="F332" t="s">
        <v>87</v>
      </c>
      <c r="G332" t="s">
        <v>49</v>
      </c>
      <c r="H332" t="s">
        <v>733</v>
      </c>
      <c r="I332" s="1">
        <v>44215.695833333331</v>
      </c>
      <c r="J332" s="2" t="s">
        <v>734</v>
      </c>
      <c r="K332" s="2" t="e">
        <f>VLOOKUP(J332,Ignition!T:T,1,FALSE)</f>
        <v>#N/A</v>
      </c>
      <c r="L332" t="s">
        <v>319</v>
      </c>
      <c r="M332" t="s">
        <v>643</v>
      </c>
      <c r="N332" t="s">
        <v>320</v>
      </c>
      <c r="O332" s="1">
        <v>44215.878009259257</v>
      </c>
      <c r="P332" s="4">
        <f t="shared" si="5"/>
        <v>23.159999999916181</v>
      </c>
      <c r="Q332" t="b">
        <v>0</v>
      </c>
      <c r="R332" t="s">
        <v>733</v>
      </c>
      <c r="S332" t="e">
        <v>#N/A</v>
      </c>
      <c r="T332" t="s">
        <v>345</v>
      </c>
      <c r="U332" t="s">
        <v>346</v>
      </c>
    </row>
    <row r="333" spans="2:21">
      <c r="B333">
        <v>532</v>
      </c>
      <c r="C333" t="s">
        <v>735</v>
      </c>
      <c r="D333">
        <v>357</v>
      </c>
      <c r="E333" s="1">
        <v>44524.638935185183</v>
      </c>
      <c r="F333" t="s">
        <v>87</v>
      </c>
      <c r="G333" t="s">
        <v>49</v>
      </c>
      <c r="H333" t="s">
        <v>736</v>
      </c>
      <c r="I333" s="1">
        <v>44524.850694444445</v>
      </c>
      <c r="J333" s="2" t="s">
        <v>737</v>
      </c>
      <c r="K333" s="2" t="e">
        <f>VLOOKUP(J333,Ignition!T:T,1,FALSE)</f>
        <v>#N/A</v>
      </c>
      <c r="L333" t="s">
        <v>319</v>
      </c>
      <c r="M333" t="s">
        <v>394</v>
      </c>
      <c r="N333" t="s">
        <v>320</v>
      </c>
      <c r="O333" s="1">
        <v>44526.805925925924</v>
      </c>
      <c r="P333" s="4">
        <f t="shared" si="5"/>
        <v>52.007777777791489</v>
      </c>
      <c r="Q333" t="b">
        <v>0</v>
      </c>
      <c r="R333" t="e">
        <v>#N/A</v>
      </c>
      <c r="S333" t="e">
        <v>#N/A</v>
      </c>
      <c r="U333" t="s">
        <v>330</v>
      </c>
    </row>
    <row r="334" spans="2:21">
      <c r="B334">
        <v>532</v>
      </c>
      <c r="C334" t="s">
        <v>735</v>
      </c>
      <c r="D334">
        <v>357</v>
      </c>
      <c r="E334" s="1">
        <v>44524.639328703706</v>
      </c>
      <c r="F334" t="s">
        <v>87</v>
      </c>
      <c r="G334" t="s">
        <v>49</v>
      </c>
      <c r="H334" t="s">
        <v>736</v>
      </c>
      <c r="I334" s="1">
        <v>44524.850694444445</v>
      </c>
      <c r="J334" s="2" t="s">
        <v>737</v>
      </c>
      <c r="K334" s="2" t="e">
        <f>VLOOKUP(J334,Ignition!T:T,1,FALSE)</f>
        <v>#N/A</v>
      </c>
      <c r="L334" t="s">
        <v>319</v>
      </c>
      <c r="M334" t="s">
        <v>738</v>
      </c>
      <c r="N334" t="s">
        <v>320</v>
      </c>
      <c r="O334" s="1">
        <v>44525.337430555555</v>
      </c>
      <c r="P334" s="4">
        <f t="shared" si="5"/>
        <v>16.754444444377441</v>
      </c>
      <c r="Q334" t="b">
        <v>0</v>
      </c>
      <c r="R334" t="e">
        <v>#N/A</v>
      </c>
      <c r="S334" t="e">
        <v>#N/A</v>
      </c>
      <c r="U334" t="s">
        <v>330</v>
      </c>
    </row>
    <row r="335" spans="2:21">
      <c r="B335">
        <v>532</v>
      </c>
      <c r="C335" t="s">
        <v>735</v>
      </c>
      <c r="D335">
        <v>357</v>
      </c>
      <c r="E335" s="1">
        <v>44524.640150462961</v>
      </c>
      <c r="F335" t="s">
        <v>87</v>
      </c>
      <c r="G335" t="s">
        <v>49</v>
      </c>
      <c r="H335" t="s">
        <v>736</v>
      </c>
      <c r="I335" s="1">
        <v>44524.850694444445</v>
      </c>
      <c r="J335" s="2" t="s">
        <v>737</v>
      </c>
      <c r="K335" s="2" t="e">
        <f>VLOOKUP(J335,Ignition!T:T,1,FALSE)</f>
        <v>#N/A</v>
      </c>
      <c r="L335" t="s">
        <v>319</v>
      </c>
      <c r="M335" t="s">
        <v>739</v>
      </c>
      <c r="N335" t="s">
        <v>320</v>
      </c>
      <c r="O335" s="1">
        <v>44525.251388888886</v>
      </c>
      <c r="P335" s="4">
        <f t="shared" si="5"/>
        <v>14.669722222199198</v>
      </c>
      <c r="Q335" t="b">
        <v>0</v>
      </c>
      <c r="R335" t="e">
        <v>#N/A</v>
      </c>
      <c r="S335" t="e">
        <v>#N/A</v>
      </c>
      <c r="U335" t="s">
        <v>330</v>
      </c>
    </row>
    <row r="336" spans="2:21">
      <c r="B336">
        <v>100</v>
      </c>
      <c r="C336" t="s">
        <v>59</v>
      </c>
      <c r="D336">
        <v>75</v>
      </c>
      <c r="E336" s="1">
        <v>44524.505162037036</v>
      </c>
      <c r="F336" t="s">
        <v>87</v>
      </c>
      <c r="G336" t="s">
        <v>412</v>
      </c>
      <c r="H336" t="s">
        <v>566</v>
      </c>
      <c r="I336" s="1">
        <v>44525.84097222222</v>
      </c>
      <c r="J336" s="2" t="s">
        <v>740</v>
      </c>
      <c r="K336" s="2" t="e">
        <f>VLOOKUP(J336,Ignition!T:T,1,FALSE)</f>
        <v>#N/A</v>
      </c>
      <c r="L336" t="s">
        <v>319</v>
      </c>
      <c r="M336" t="s">
        <v>564</v>
      </c>
      <c r="N336" t="s">
        <v>320</v>
      </c>
      <c r="O336" s="1">
        <v>44525.847592592596</v>
      </c>
      <c r="P336" s="4">
        <f t="shared" si="5"/>
        <v>32.218333333439659</v>
      </c>
      <c r="Q336" t="b">
        <v>0</v>
      </c>
      <c r="R336" t="e">
        <v>#N/A</v>
      </c>
      <c r="S336" t="s">
        <v>566</v>
      </c>
      <c r="T336" t="s">
        <v>324</v>
      </c>
      <c r="U336" t="s">
        <v>322</v>
      </c>
    </row>
    <row r="337" spans="2:21">
      <c r="B337">
        <v>100</v>
      </c>
      <c r="C337" t="s">
        <v>59</v>
      </c>
      <c r="D337">
        <v>75</v>
      </c>
      <c r="E337" s="1">
        <v>44524.505879629629</v>
      </c>
      <c r="F337" t="s">
        <v>87</v>
      </c>
      <c r="G337" t="s">
        <v>412</v>
      </c>
      <c r="H337" t="s">
        <v>566</v>
      </c>
      <c r="I337" s="1">
        <v>44525.84097222222</v>
      </c>
      <c r="J337" s="2" t="s">
        <v>740</v>
      </c>
      <c r="K337" s="2" t="e">
        <f>VLOOKUP(J337,Ignition!T:T,1,FALSE)</f>
        <v>#N/A</v>
      </c>
      <c r="L337" t="s">
        <v>319</v>
      </c>
      <c r="M337" t="s">
        <v>566</v>
      </c>
      <c r="N337" t="s">
        <v>320</v>
      </c>
      <c r="O337" s="1">
        <v>44525.848055555558</v>
      </c>
      <c r="P337" s="4">
        <f t="shared" si="5"/>
        <v>32.212222222296987</v>
      </c>
      <c r="Q337" t="b">
        <v>1</v>
      </c>
      <c r="T337" t="s">
        <v>321</v>
      </c>
      <c r="U337" t="s">
        <v>322</v>
      </c>
    </row>
    <row r="338" spans="2:21">
      <c r="B338">
        <v>100</v>
      </c>
      <c r="C338" t="s">
        <v>59</v>
      </c>
      <c r="D338">
        <v>212</v>
      </c>
      <c r="E338" s="1">
        <v>44524.624930555554</v>
      </c>
      <c r="F338" t="s">
        <v>87</v>
      </c>
      <c r="G338" t="s">
        <v>49</v>
      </c>
      <c r="H338" t="s">
        <v>741</v>
      </c>
      <c r="I338" s="1">
        <v>44525.655555555553</v>
      </c>
      <c r="J338" s="2" t="s">
        <v>742</v>
      </c>
      <c r="K338" s="2" t="e">
        <f>VLOOKUP(J338,Ignition!T:T,1,FALSE)</f>
        <v>#N/A</v>
      </c>
      <c r="L338" t="s">
        <v>319</v>
      </c>
      <c r="M338" t="s">
        <v>741</v>
      </c>
      <c r="N338" t="s">
        <v>320</v>
      </c>
      <c r="O338" s="1">
        <v>44525.662800925929</v>
      </c>
      <c r="P338" s="4">
        <f t="shared" si="5"/>
        <v>24.908888889010996</v>
      </c>
      <c r="Q338" t="b">
        <v>1</v>
      </c>
      <c r="T338" t="s">
        <v>321</v>
      </c>
      <c r="U338" t="s">
        <v>322</v>
      </c>
    </row>
    <row r="339" spans="2:21">
      <c r="B339">
        <v>100</v>
      </c>
      <c r="C339" t="s">
        <v>59</v>
      </c>
      <c r="D339">
        <v>212</v>
      </c>
      <c r="E339" s="1">
        <v>44524.625648148147</v>
      </c>
      <c r="F339" t="s">
        <v>87</v>
      </c>
      <c r="G339" t="s">
        <v>49</v>
      </c>
      <c r="H339" t="s">
        <v>741</v>
      </c>
      <c r="I339" s="1">
        <v>44525.655555555553</v>
      </c>
      <c r="J339" s="2" t="s">
        <v>742</v>
      </c>
      <c r="K339" s="2" t="e">
        <f>VLOOKUP(J339,Ignition!T:T,1,FALSE)</f>
        <v>#N/A</v>
      </c>
      <c r="L339" t="s">
        <v>319</v>
      </c>
      <c r="M339" t="s">
        <v>379</v>
      </c>
      <c r="N339" t="s">
        <v>320</v>
      </c>
      <c r="O339" s="1">
        <v>44525.659305555557</v>
      </c>
      <c r="P339" s="4">
        <f t="shared" si="5"/>
        <v>24.807777777838055</v>
      </c>
      <c r="Q339" t="b">
        <v>0</v>
      </c>
      <c r="R339" t="e">
        <v>#N/A</v>
      </c>
      <c r="S339" t="s">
        <v>741</v>
      </c>
      <c r="T339" t="s">
        <v>324</v>
      </c>
      <c r="U339" t="s">
        <v>322</v>
      </c>
    </row>
    <row r="340" spans="2:21">
      <c r="B340">
        <v>100</v>
      </c>
      <c r="C340" t="s">
        <v>59</v>
      </c>
      <c r="D340">
        <v>212</v>
      </c>
      <c r="E340" s="1">
        <v>44524.625833333332</v>
      </c>
      <c r="F340" t="s">
        <v>87</v>
      </c>
      <c r="G340" t="s">
        <v>49</v>
      </c>
      <c r="H340" t="s">
        <v>741</v>
      </c>
      <c r="I340" s="1">
        <v>44525.655555555553</v>
      </c>
      <c r="J340" s="2" t="s">
        <v>742</v>
      </c>
      <c r="K340" s="2" t="e">
        <f>VLOOKUP(J340,Ignition!T:T,1,FALSE)</f>
        <v>#N/A</v>
      </c>
      <c r="L340" t="s">
        <v>319</v>
      </c>
      <c r="M340" t="s">
        <v>743</v>
      </c>
      <c r="N340" t="s">
        <v>320</v>
      </c>
      <c r="O340" s="1">
        <v>44525.660486111112</v>
      </c>
      <c r="P340" s="4">
        <f t="shared" si="5"/>
        <v>24.831666666723322</v>
      </c>
      <c r="Q340" t="b">
        <v>0</v>
      </c>
      <c r="R340" t="e">
        <v>#N/A</v>
      </c>
      <c r="S340" t="s">
        <v>741</v>
      </c>
      <c r="T340" t="s">
        <v>324</v>
      </c>
      <c r="U340" t="s">
        <v>322</v>
      </c>
    </row>
    <row r="341" spans="2:21">
      <c r="B341">
        <v>100</v>
      </c>
      <c r="C341" t="s">
        <v>59</v>
      </c>
      <c r="D341">
        <v>212</v>
      </c>
      <c r="E341" s="1">
        <v>44524.626504629632</v>
      </c>
      <c r="F341" t="s">
        <v>87</v>
      </c>
      <c r="G341" t="s">
        <v>49</v>
      </c>
      <c r="H341" t="s">
        <v>741</v>
      </c>
      <c r="I341" s="1">
        <v>44525.655555555553</v>
      </c>
      <c r="J341" s="2" t="s">
        <v>742</v>
      </c>
      <c r="K341" s="2" t="e">
        <f>VLOOKUP(J341,Ignition!T:T,1,FALSE)</f>
        <v>#N/A</v>
      </c>
      <c r="L341" t="s">
        <v>319</v>
      </c>
      <c r="M341" t="s">
        <v>373</v>
      </c>
      <c r="N341" t="s">
        <v>320</v>
      </c>
      <c r="O341" s="1">
        <v>44526.86451388889</v>
      </c>
      <c r="P341" s="4">
        <f t="shared" si="5"/>
        <v>53.712222222180571</v>
      </c>
      <c r="Q341" t="b">
        <v>0</v>
      </c>
      <c r="R341" t="e">
        <v>#N/A</v>
      </c>
      <c r="S341" t="s">
        <v>741</v>
      </c>
      <c r="T341" t="s">
        <v>324</v>
      </c>
      <c r="U341" t="s">
        <v>322</v>
      </c>
    </row>
    <row r="342" spans="2:21">
      <c r="B342">
        <v>100</v>
      </c>
      <c r="C342" t="s">
        <v>59</v>
      </c>
      <c r="D342">
        <v>212</v>
      </c>
      <c r="E342" s="1">
        <v>44524.626828703702</v>
      </c>
      <c r="F342" t="s">
        <v>87</v>
      </c>
      <c r="G342" t="s">
        <v>49</v>
      </c>
      <c r="H342" t="s">
        <v>741</v>
      </c>
      <c r="I342" s="1">
        <v>44525.655555555553</v>
      </c>
      <c r="J342" s="2" t="s">
        <v>742</v>
      </c>
      <c r="K342" s="2" t="e">
        <f>VLOOKUP(J342,Ignition!T:T,1,FALSE)</f>
        <v>#N/A</v>
      </c>
      <c r="L342" t="s">
        <v>319</v>
      </c>
      <c r="M342" t="s">
        <v>376</v>
      </c>
      <c r="N342" t="s">
        <v>320</v>
      </c>
      <c r="O342" s="1">
        <v>44525.657997685186</v>
      </c>
      <c r="P342" s="4">
        <f t="shared" si="5"/>
        <v>24.748055555624887</v>
      </c>
      <c r="Q342" t="b">
        <v>0</v>
      </c>
      <c r="R342" t="e">
        <v>#N/A</v>
      </c>
      <c r="S342" t="s">
        <v>741</v>
      </c>
      <c r="T342" t="s">
        <v>324</v>
      </c>
      <c r="U342" t="s">
        <v>322</v>
      </c>
    </row>
    <row r="343" spans="2:21">
      <c r="B343">
        <v>100</v>
      </c>
      <c r="C343" t="s">
        <v>59</v>
      </c>
      <c r="D343">
        <v>214</v>
      </c>
      <c r="E343" s="1">
        <v>44214.919942129629</v>
      </c>
      <c r="F343" t="s">
        <v>87</v>
      </c>
      <c r="G343" t="s">
        <v>60</v>
      </c>
      <c r="H343" t="s">
        <v>744</v>
      </c>
      <c r="I343" s="1">
        <v>44215.647916666669</v>
      </c>
      <c r="J343" s="2" t="s">
        <v>745</v>
      </c>
      <c r="K343" s="2" t="e">
        <f>VLOOKUP(J343,Ignition!T:T,1,FALSE)</f>
        <v>#N/A</v>
      </c>
      <c r="L343" t="s">
        <v>319</v>
      </c>
      <c r="M343" t="s">
        <v>440</v>
      </c>
      <c r="N343" t="s">
        <v>320</v>
      </c>
      <c r="O343" s="1">
        <v>44215.887187499997</v>
      </c>
      <c r="P343" s="4">
        <f t="shared" si="5"/>
        <v>23.213888888829388</v>
      </c>
      <c r="Q343" t="b">
        <v>0</v>
      </c>
      <c r="R343" t="e">
        <v>#N/A</v>
      </c>
      <c r="S343" t="e">
        <v>#N/A</v>
      </c>
      <c r="U343" t="s">
        <v>330</v>
      </c>
    </row>
    <row r="344" spans="2:21">
      <c r="B344">
        <v>100</v>
      </c>
      <c r="C344" t="s">
        <v>59</v>
      </c>
      <c r="D344">
        <v>214</v>
      </c>
      <c r="E344" s="1">
        <v>44214.919965277775</v>
      </c>
      <c r="F344" t="s">
        <v>87</v>
      </c>
      <c r="G344" t="s">
        <v>60</v>
      </c>
      <c r="H344" t="s">
        <v>744</v>
      </c>
      <c r="I344" s="1">
        <v>44215.647916666669</v>
      </c>
      <c r="J344" s="2" t="s">
        <v>745</v>
      </c>
      <c r="K344" s="2" t="e">
        <f>VLOOKUP(J344,Ignition!T:T,1,FALSE)</f>
        <v>#N/A</v>
      </c>
      <c r="L344" t="s">
        <v>319</v>
      </c>
      <c r="M344" t="s">
        <v>443</v>
      </c>
      <c r="N344" t="s">
        <v>320</v>
      </c>
      <c r="O344" s="1">
        <v>44215.887291666666</v>
      </c>
      <c r="P344" s="4">
        <f t="shared" si="5"/>
        <v>23.215833333379123</v>
      </c>
      <c r="Q344" t="b">
        <v>0</v>
      </c>
      <c r="R344" t="e">
        <v>#N/A</v>
      </c>
      <c r="S344" t="e">
        <v>#N/A</v>
      </c>
      <c r="U344" t="s">
        <v>330</v>
      </c>
    </row>
    <row r="345" spans="2:21">
      <c r="B345">
        <v>100</v>
      </c>
      <c r="C345" t="s">
        <v>59</v>
      </c>
      <c r="D345">
        <v>214</v>
      </c>
      <c r="E345" s="1">
        <v>44214.920254629629</v>
      </c>
      <c r="F345" t="s">
        <v>87</v>
      </c>
      <c r="G345" t="s">
        <v>60</v>
      </c>
      <c r="H345" t="s">
        <v>744</v>
      </c>
      <c r="I345" s="1">
        <v>44215.647916666669</v>
      </c>
      <c r="J345" s="2" t="s">
        <v>745</v>
      </c>
      <c r="K345" s="2" t="e">
        <f>VLOOKUP(J345,Ignition!T:T,1,FALSE)</f>
        <v>#N/A</v>
      </c>
      <c r="L345" t="s">
        <v>319</v>
      </c>
      <c r="M345" t="s">
        <v>746</v>
      </c>
      <c r="N345" t="s">
        <v>320</v>
      </c>
      <c r="O345" s="1">
        <v>44215.893101851849</v>
      </c>
      <c r="P345" s="4">
        <f t="shared" si="5"/>
        <v>23.348333333269693</v>
      </c>
      <c r="Q345" t="b">
        <v>0</v>
      </c>
      <c r="R345" t="e">
        <v>#N/A</v>
      </c>
      <c r="S345" t="e">
        <v>#N/A</v>
      </c>
      <c r="U345" t="s">
        <v>330</v>
      </c>
    </row>
    <row r="346" spans="2:21">
      <c r="B346">
        <v>100</v>
      </c>
      <c r="C346" t="s">
        <v>59</v>
      </c>
      <c r="D346">
        <v>214</v>
      </c>
      <c r="E346" s="1">
        <v>44214.920324074075</v>
      </c>
      <c r="F346" t="s">
        <v>87</v>
      </c>
      <c r="G346" t="s">
        <v>60</v>
      </c>
      <c r="H346" t="s">
        <v>744</v>
      </c>
      <c r="I346" s="1">
        <v>44215.647916666669</v>
      </c>
      <c r="J346" s="2" t="s">
        <v>745</v>
      </c>
      <c r="K346" s="2" t="e">
        <f>VLOOKUP(J346,Ignition!T:T,1,FALSE)</f>
        <v>#N/A</v>
      </c>
      <c r="L346" t="s">
        <v>319</v>
      </c>
      <c r="M346" t="s">
        <v>442</v>
      </c>
      <c r="N346" t="s">
        <v>320</v>
      </c>
      <c r="O346" s="1">
        <v>44215.892754629633</v>
      </c>
      <c r="P346" s="4">
        <f t="shared" si="5"/>
        <v>23.338333333376795</v>
      </c>
      <c r="Q346" t="b">
        <v>0</v>
      </c>
      <c r="R346" t="e">
        <v>#N/A</v>
      </c>
      <c r="S346" t="e">
        <v>#N/A</v>
      </c>
      <c r="U346" t="s">
        <v>330</v>
      </c>
    </row>
    <row r="347" spans="2:21">
      <c r="B347">
        <v>100</v>
      </c>
      <c r="C347" t="s">
        <v>59</v>
      </c>
      <c r="D347">
        <v>221</v>
      </c>
      <c r="E347" s="1">
        <v>44524.580671296295</v>
      </c>
      <c r="F347" t="s">
        <v>87</v>
      </c>
      <c r="G347" t="s">
        <v>49</v>
      </c>
      <c r="H347" t="s">
        <v>747</v>
      </c>
      <c r="I347" s="1">
        <v>44525.098611111112</v>
      </c>
      <c r="J347" s="2" t="s">
        <v>748</v>
      </c>
      <c r="K347" s="2" t="e">
        <f>VLOOKUP(J347,Ignition!T:T,1,FALSE)</f>
        <v>#N/A</v>
      </c>
      <c r="L347" t="s">
        <v>319</v>
      </c>
      <c r="M347" t="s">
        <v>488</v>
      </c>
      <c r="N347" t="s">
        <v>320</v>
      </c>
      <c r="O347" s="1">
        <v>44526.937280092592</v>
      </c>
      <c r="P347" s="4">
        <f t="shared" si="5"/>
        <v>56.558611111133359</v>
      </c>
      <c r="Q347" t="b">
        <v>0</v>
      </c>
      <c r="R347" t="e">
        <v>#N/A</v>
      </c>
      <c r="S347" t="s">
        <v>747</v>
      </c>
      <c r="T347" t="s">
        <v>324</v>
      </c>
      <c r="U347" t="s">
        <v>322</v>
      </c>
    </row>
    <row r="348" spans="2:21">
      <c r="B348">
        <v>100</v>
      </c>
      <c r="C348" t="s">
        <v>59</v>
      </c>
      <c r="D348">
        <v>221</v>
      </c>
      <c r="E348" s="1">
        <v>44524.581678240742</v>
      </c>
      <c r="F348" t="s">
        <v>87</v>
      </c>
      <c r="G348" t="s">
        <v>49</v>
      </c>
      <c r="H348" t="s">
        <v>747</v>
      </c>
      <c r="I348" s="1">
        <v>44525.098611111112</v>
      </c>
      <c r="J348" s="2" t="s">
        <v>748</v>
      </c>
      <c r="K348" s="2" t="e">
        <f>VLOOKUP(J348,Ignition!T:T,1,FALSE)</f>
        <v>#N/A</v>
      </c>
      <c r="L348" t="s">
        <v>319</v>
      </c>
      <c r="M348" t="s">
        <v>732</v>
      </c>
      <c r="N348" t="s">
        <v>320</v>
      </c>
      <c r="O348" s="1">
        <v>44526.938981481479</v>
      </c>
      <c r="P348" s="4">
        <f t="shared" si="5"/>
        <v>56.57527777767973</v>
      </c>
      <c r="Q348" t="b">
        <v>0</v>
      </c>
      <c r="R348" t="e">
        <v>#N/A</v>
      </c>
      <c r="S348" t="s">
        <v>747</v>
      </c>
      <c r="T348" t="s">
        <v>324</v>
      </c>
      <c r="U348" t="s">
        <v>322</v>
      </c>
    </row>
    <row r="349" spans="2:21">
      <c r="B349">
        <v>100</v>
      </c>
      <c r="C349" t="s">
        <v>59</v>
      </c>
      <c r="D349">
        <v>221</v>
      </c>
      <c r="E349" s="1">
        <v>44524.622013888889</v>
      </c>
      <c r="F349" t="s">
        <v>87</v>
      </c>
      <c r="G349" t="s">
        <v>49</v>
      </c>
      <c r="H349" t="s">
        <v>747</v>
      </c>
      <c r="I349" s="1">
        <v>44525.098611111112</v>
      </c>
      <c r="J349" s="2" t="s">
        <v>748</v>
      </c>
      <c r="K349" s="2" t="e">
        <f>VLOOKUP(J349,Ignition!T:T,1,FALSE)</f>
        <v>#N/A</v>
      </c>
      <c r="L349" t="s">
        <v>319</v>
      </c>
      <c r="M349" t="s">
        <v>747</v>
      </c>
      <c r="N349" t="s">
        <v>320</v>
      </c>
      <c r="O349" s="1">
        <v>44525.111828703702</v>
      </c>
      <c r="P349" s="4">
        <f t="shared" si="5"/>
        <v>11.755555555515457</v>
      </c>
      <c r="Q349" t="b">
        <v>1</v>
      </c>
      <c r="T349" t="s">
        <v>321</v>
      </c>
      <c r="U349" t="s">
        <v>322</v>
      </c>
    </row>
    <row r="350" spans="2:21">
      <c r="B350">
        <v>100</v>
      </c>
      <c r="C350" t="s">
        <v>59</v>
      </c>
      <c r="D350">
        <v>520</v>
      </c>
      <c r="E350" s="1">
        <v>44214.910532407404</v>
      </c>
      <c r="F350" t="s">
        <v>87</v>
      </c>
      <c r="G350" t="s">
        <v>60</v>
      </c>
      <c r="H350" t="s">
        <v>749</v>
      </c>
      <c r="I350" s="1">
        <v>44215.760416666664</v>
      </c>
      <c r="J350" s="2" t="s">
        <v>750</v>
      </c>
      <c r="K350" s="2" t="e">
        <f>VLOOKUP(J350,Ignition!T:T,1,FALSE)</f>
        <v>#N/A</v>
      </c>
      <c r="L350" t="s">
        <v>319</v>
      </c>
      <c r="M350" t="s">
        <v>639</v>
      </c>
      <c r="N350" t="s">
        <v>320</v>
      </c>
      <c r="O350" s="1">
        <v>44215.769490740742</v>
      </c>
      <c r="P350" s="4">
        <f t="shared" si="5"/>
        <v>20.615000000107102</v>
      </c>
      <c r="Q350" t="b">
        <v>0</v>
      </c>
      <c r="R350" t="e">
        <v>#N/A</v>
      </c>
      <c r="S350" t="s">
        <v>749</v>
      </c>
      <c r="T350" t="s">
        <v>324</v>
      </c>
      <c r="U350" t="s">
        <v>322</v>
      </c>
    </row>
    <row r="351" spans="2:21">
      <c r="B351">
        <v>100</v>
      </c>
      <c r="C351" t="s">
        <v>59</v>
      </c>
      <c r="D351">
        <v>520</v>
      </c>
      <c r="E351" s="1">
        <v>44214.911041666666</v>
      </c>
      <c r="F351" t="s">
        <v>87</v>
      </c>
      <c r="G351" t="s">
        <v>60</v>
      </c>
      <c r="H351" t="s">
        <v>749</v>
      </c>
      <c r="I351" s="1">
        <v>44215.760416666664</v>
      </c>
      <c r="J351" s="2" t="s">
        <v>750</v>
      </c>
      <c r="K351" s="2" t="e">
        <f>VLOOKUP(J351,Ignition!T:T,1,FALSE)</f>
        <v>#N/A</v>
      </c>
      <c r="L351" t="s">
        <v>319</v>
      </c>
      <c r="M351" t="s">
        <v>749</v>
      </c>
      <c r="N351" t="s">
        <v>320</v>
      </c>
      <c r="O351" s="1">
        <v>44215.767523148148</v>
      </c>
      <c r="P351" s="4">
        <f t="shared" si="5"/>
        <v>20.555555555562023</v>
      </c>
      <c r="Q351" t="b">
        <v>1</v>
      </c>
      <c r="T351" t="s">
        <v>321</v>
      </c>
      <c r="U351" t="s">
        <v>322</v>
      </c>
    </row>
    <row r="352" spans="2:21">
      <c r="B352">
        <v>100</v>
      </c>
      <c r="C352" t="s">
        <v>59</v>
      </c>
      <c r="D352">
        <v>520</v>
      </c>
      <c r="E352" s="1">
        <v>44214.999328703707</v>
      </c>
      <c r="F352" t="s">
        <v>87</v>
      </c>
      <c r="G352" t="s">
        <v>60</v>
      </c>
      <c r="H352" t="s">
        <v>749</v>
      </c>
      <c r="I352" s="1">
        <v>44215.760416666664</v>
      </c>
      <c r="J352" s="2" t="s">
        <v>750</v>
      </c>
      <c r="K352" s="2" t="e">
        <f>VLOOKUP(J352,Ignition!T:T,1,FALSE)</f>
        <v>#N/A</v>
      </c>
      <c r="L352" t="s">
        <v>319</v>
      </c>
      <c r="M352" t="s">
        <v>636</v>
      </c>
      <c r="N352" t="s">
        <v>320</v>
      </c>
      <c r="O352" s="1">
        <v>44215.954421296294</v>
      </c>
      <c r="P352" s="4">
        <f t="shared" si="5"/>
        <v>22.922222222085111</v>
      </c>
      <c r="Q352" t="b">
        <v>0</v>
      </c>
      <c r="R352" t="e">
        <v>#N/A</v>
      </c>
      <c r="S352" t="s">
        <v>749</v>
      </c>
      <c r="T352" t="s">
        <v>324</v>
      </c>
      <c r="U352" t="s">
        <v>322</v>
      </c>
    </row>
    <row r="353" spans="2:21">
      <c r="B353">
        <v>100</v>
      </c>
      <c r="C353" t="s">
        <v>59</v>
      </c>
      <c r="D353">
        <v>520</v>
      </c>
      <c r="E353" s="1">
        <v>44524.564120370371</v>
      </c>
      <c r="F353" t="s">
        <v>87</v>
      </c>
      <c r="G353" t="s">
        <v>60</v>
      </c>
      <c r="H353" t="s">
        <v>749</v>
      </c>
      <c r="I353" s="1">
        <v>44525.620833333334</v>
      </c>
      <c r="J353" s="2" t="s">
        <v>751</v>
      </c>
      <c r="K353" s="2" t="e">
        <f>VLOOKUP(J353,Ignition!T:T,1,FALSE)</f>
        <v>#N/A</v>
      </c>
      <c r="L353" t="s">
        <v>319</v>
      </c>
      <c r="M353" t="s">
        <v>639</v>
      </c>
      <c r="N353" t="s">
        <v>320</v>
      </c>
      <c r="O353" s="1">
        <v>44525.628842592596</v>
      </c>
      <c r="P353" s="4">
        <f t="shared" si="5"/>
        <v>25.553333333402406</v>
      </c>
      <c r="Q353" t="b">
        <v>0</v>
      </c>
      <c r="R353" t="e">
        <v>#N/A</v>
      </c>
      <c r="S353" t="s">
        <v>749</v>
      </c>
      <c r="T353" t="s">
        <v>324</v>
      </c>
      <c r="U353" t="s">
        <v>322</v>
      </c>
    </row>
    <row r="354" spans="2:21">
      <c r="B354">
        <v>100</v>
      </c>
      <c r="C354" t="s">
        <v>59</v>
      </c>
      <c r="D354">
        <v>520</v>
      </c>
      <c r="E354" s="1">
        <v>44524.564212962963</v>
      </c>
      <c r="F354" t="s">
        <v>87</v>
      </c>
      <c r="G354" t="s">
        <v>60</v>
      </c>
      <c r="H354" t="s">
        <v>749</v>
      </c>
      <c r="I354" s="1">
        <v>44525.620833333334</v>
      </c>
      <c r="J354" s="2" t="s">
        <v>751</v>
      </c>
      <c r="K354" s="2" t="e">
        <f>VLOOKUP(J354,Ignition!T:T,1,FALSE)</f>
        <v>#N/A</v>
      </c>
      <c r="L354" t="s">
        <v>319</v>
      </c>
      <c r="M354" t="s">
        <v>749</v>
      </c>
      <c r="N354" t="s">
        <v>320</v>
      </c>
      <c r="O354" s="1">
        <v>44525.627800925926</v>
      </c>
      <c r="P354" s="4">
        <f t="shared" si="5"/>
        <v>25.526111111103091</v>
      </c>
      <c r="Q354" t="b">
        <v>1</v>
      </c>
      <c r="T354" t="s">
        <v>321</v>
      </c>
      <c r="U354" t="s">
        <v>322</v>
      </c>
    </row>
    <row r="355" spans="2:21">
      <c r="B355">
        <v>404</v>
      </c>
      <c r="C355" t="s">
        <v>661</v>
      </c>
      <c r="D355">
        <v>217</v>
      </c>
      <c r="E355" s="1">
        <v>44214.92291666667</v>
      </c>
      <c r="F355" t="s">
        <v>87</v>
      </c>
      <c r="G355" t="s">
        <v>60</v>
      </c>
      <c r="H355" t="s">
        <v>604</v>
      </c>
      <c r="I355" s="1">
        <v>44215.679166666669</v>
      </c>
      <c r="J355" s="2" t="s">
        <v>752</v>
      </c>
      <c r="K355" s="2" t="e">
        <f>VLOOKUP(J355,Ignition!T:T,1,FALSE)</f>
        <v>#N/A</v>
      </c>
      <c r="L355" t="s">
        <v>319</v>
      </c>
      <c r="M355" t="s">
        <v>603</v>
      </c>
      <c r="N355" t="s">
        <v>320</v>
      </c>
      <c r="O355" s="1">
        <v>44215.687893518516</v>
      </c>
      <c r="P355" s="4">
        <f t="shared" si="5"/>
        <v>18.359444444300607</v>
      </c>
      <c r="Q355" t="b">
        <v>0</v>
      </c>
      <c r="R355" t="e">
        <v>#N/A</v>
      </c>
      <c r="S355" t="s">
        <v>604</v>
      </c>
      <c r="T355" t="s">
        <v>324</v>
      </c>
      <c r="U355" t="s">
        <v>322</v>
      </c>
    </row>
    <row r="356" spans="2:21">
      <c r="B356">
        <v>404</v>
      </c>
      <c r="C356" t="s">
        <v>661</v>
      </c>
      <c r="D356">
        <v>217</v>
      </c>
      <c r="E356" s="1">
        <v>44214.923379629632</v>
      </c>
      <c r="F356" t="s">
        <v>87</v>
      </c>
      <c r="G356" t="s">
        <v>60</v>
      </c>
      <c r="H356" t="s">
        <v>604</v>
      </c>
      <c r="I356" s="1">
        <v>44215.679166666669</v>
      </c>
      <c r="J356" s="2" t="s">
        <v>752</v>
      </c>
      <c r="K356" s="2" t="e">
        <f>VLOOKUP(J356,Ignition!T:T,1,FALSE)</f>
        <v>#N/A</v>
      </c>
      <c r="L356" t="s">
        <v>319</v>
      </c>
      <c r="M356" t="s">
        <v>604</v>
      </c>
      <c r="N356" t="s">
        <v>320</v>
      </c>
      <c r="O356" s="1">
        <v>44215.683703703704</v>
      </c>
      <c r="P356" s="4">
        <f t="shared" si="5"/>
        <v>18.247777777723968</v>
      </c>
      <c r="Q356" t="b">
        <v>1</v>
      </c>
      <c r="T356" t="s">
        <v>321</v>
      </c>
      <c r="U356" t="s">
        <v>322</v>
      </c>
    </row>
    <row r="357" spans="2:21">
      <c r="B357">
        <v>404</v>
      </c>
      <c r="C357" t="s">
        <v>661</v>
      </c>
      <c r="D357">
        <v>217</v>
      </c>
      <c r="E357" s="1">
        <v>44214.923425925925</v>
      </c>
      <c r="F357" t="s">
        <v>87</v>
      </c>
      <c r="G357" t="s">
        <v>60</v>
      </c>
      <c r="H357" t="s">
        <v>604</v>
      </c>
      <c r="I357" s="1">
        <v>44215.679166666669</v>
      </c>
      <c r="J357" s="2" t="s">
        <v>752</v>
      </c>
      <c r="K357" s="2" t="e">
        <f>VLOOKUP(J357,Ignition!T:T,1,FALSE)</f>
        <v>#N/A</v>
      </c>
      <c r="L357" t="s">
        <v>319</v>
      </c>
      <c r="M357" t="s">
        <v>510</v>
      </c>
      <c r="N357" t="s">
        <v>320</v>
      </c>
      <c r="O357" s="1">
        <v>44215.686064814814</v>
      </c>
      <c r="P357" s="4">
        <f t="shared" si="5"/>
        <v>18.303333333344199</v>
      </c>
      <c r="Q357" t="b">
        <v>0</v>
      </c>
      <c r="R357" t="e">
        <v>#N/A</v>
      </c>
      <c r="S357" t="s">
        <v>604</v>
      </c>
      <c r="T357" t="s">
        <v>324</v>
      </c>
      <c r="U357" t="s">
        <v>322</v>
      </c>
    </row>
    <row r="358" spans="2:21">
      <c r="B358">
        <v>404</v>
      </c>
      <c r="C358" t="s">
        <v>661</v>
      </c>
      <c r="D358">
        <v>220</v>
      </c>
      <c r="E358" s="1">
        <v>44214.932928240742</v>
      </c>
      <c r="F358" t="s">
        <v>87</v>
      </c>
      <c r="G358" t="s">
        <v>60</v>
      </c>
      <c r="H358" t="s">
        <v>384</v>
      </c>
      <c r="I358" s="1">
        <v>44215.421527777777</v>
      </c>
      <c r="J358" s="2" t="s">
        <v>753</v>
      </c>
      <c r="K358" s="2" t="e">
        <f>VLOOKUP(J358,Ignition!T:T,1,FALSE)</f>
        <v>#N/A</v>
      </c>
      <c r="L358" t="s">
        <v>319</v>
      </c>
      <c r="M358" t="s">
        <v>384</v>
      </c>
      <c r="N358" t="s">
        <v>320</v>
      </c>
      <c r="O358" s="1">
        <v>44215.434907407405</v>
      </c>
      <c r="P358" s="4">
        <f t="shared" si="5"/>
        <v>12.047499999927823</v>
      </c>
      <c r="Q358" t="b">
        <v>1</v>
      </c>
      <c r="T358" t="s">
        <v>321</v>
      </c>
      <c r="U358" t="s">
        <v>322</v>
      </c>
    </row>
    <row r="359" spans="2:21">
      <c r="B359">
        <v>404</v>
      </c>
      <c r="C359" t="s">
        <v>661</v>
      </c>
      <c r="D359">
        <v>220</v>
      </c>
      <c r="E359" s="1">
        <v>44214.932951388888</v>
      </c>
      <c r="F359" t="s">
        <v>87</v>
      </c>
      <c r="G359" t="s">
        <v>60</v>
      </c>
      <c r="H359" t="s">
        <v>384</v>
      </c>
      <c r="I359" s="1">
        <v>44215.421527777777</v>
      </c>
      <c r="J359" s="2" t="s">
        <v>753</v>
      </c>
      <c r="K359" s="2" t="e">
        <f>VLOOKUP(J359,Ignition!T:T,1,FALSE)</f>
        <v>#N/A</v>
      </c>
      <c r="L359" t="s">
        <v>319</v>
      </c>
      <c r="M359" t="s">
        <v>387</v>
      </c>
      <c r="N359" t="s">
        <v>320</v>
      </c>
      <c r="O359" s="1">
        <v>44215.435046296298</v>
      </c>
      <c r="P359" s="4">
        <f t="shared" si="5"/>
        <v>12.05027777783107</v>
      </c>
      <c r="Q359" t="b">
        <v>0</v>
      </c>
      <c r="R359" t="e">
        <v>#N/A</v>
      </c>
      <c r="S359" t="s">
        <v>384</v>
      </c>
      <c r="T359" t="s">
        <v>324</v>
      </c>
      <c r="U359" t="s">
        <v>322</v>
      </c>
    </row>
    <row r="360" spans="2:21">
      <c r="B360">
        <v>404</v>
      </c>
      <c r="C360" t="s">
        <v>661</v>
      </c>
      <c r="D360">
        <v>220</v>
      </c>
      <c r="E360" s="1">
        <v>44214.932962962965</v>
      </c>
      <c r="F360" t="s">
        <v>87</v>
      </c>
      <c r="G360" t="s">
        <v>60</v>
      </c>
      <c r="H360" t="s">
        <v>384</v>
      </c>
      <c r="I360" s="1">
        <v>44215.421527777777</v>
      </c>
      <c r="J360" s="2" t="s">
        <v>753</v>
      </c>
      <c r="K360" s="2" t="e">
        <f>VLOOKUP(J360,Ignition!T:T,1,FALSE)</f>
        <v>#N/A</v>
      </c>
      <c r="L360" t="s">
        <v>319</v>
      </c>
      <c r="M360" t="s">
        <v>386</v>
      </c>
      <c r="N360" t="s">
        <v>320</v>
      </c>
      <c r="O360" s="1">
        <v>44215.43409722222</v>
      </c>
      <c r="P360" s="4">
        <f t="shared" si="5"/>
        <v>12.027222222124692</v>
      </c>
      <c r="Q360" t="b">
        <v>0</v>
      </c>
      <c r="R360" t="e">
        <v>#N/A</v>
      </c>
      <c r="S360" t="s">
        <v>384</v>
      </c>
      <c r="T360" t="s">
        <v>324</v>
      </c>
      <c r="U360" t="s">
        <v>322</v>
      </c>
    </row>
    <row r="361" spans="2:21">
      <c r="B361">
        <v>404</v>
      </c>
      <c r="C361" t="s">
        <v>661</v>
      </c>
      <c r="D361">
        <v>221</v>
      </c>
      <c r="E361" s="1">
        <v>44524.580671296295</v>
      </c>
      <c r="F361" t="s">
        <v>87</v>
      </c>
      <c r="G361" t="s">
        <v>412</v>
      </c>
      <c r="H361" t="s">
        <v>754</v>
      </c>
      <c r="I361" s="1">
        <v>44525.032638888886</v>
      </c>
      <c r="J361" s="2" t="s">
        <v>755</v>
      </c>
      <c r="K361" s="2" t="e">
        <f>VLOOKUP(J361,Ignition!T:T,1,FALSE)</f>
        <v>#N/A</v>
      </c>
      <c r="L361" t="s">
        <v>319</v>
      </c>
      <c r="M361" t="s">
        <v>488</v>
      </c>
      <c r="N361" t="s">
        <v>320</v>
      </c>
      <c r="O361" s="1">
        <v>44526.937280092592</v>
      </c>
      <c r="P361" s="4">
        <f t="shared" si="5"/>
        <v>56.558611111133359</v>
      </c>
      <c r="Q361" t="b">
        <v>0</v>
      </c>
      <c r="R361" t="e">
        <v>#N/A</v>
      </c>
      <c r="S361" t="e">
        <v>#N/A</v>
      </c>
      <c r="U361" t="s">
        <v>330</v>
      </c>
    </row>
    <row r="362" spans="2:21">
      <c r="B362">
        <v>404</v>
      </c>
      <c r="C362" t="s">
        <v>661</v>
      </c>
      <c r="D362">
        <v>221</v>
      </c>
      <c r="E362" s="1">
        <v>44524.580671296295</v>
      </c>
      <c r="F362" t="s">
        <v>87</v>
      </c>
      <c r="G362" t="s">
        <v>412</v>
      </c>
      <c r="H362" t="s">
        <v>730</v>
      </c>
      <c r="I362" s="1">
        <v>44526.54791666667</v>
      </c>
      <c r="J362" s="2" t="s">
        <v>756</v>
      </c>
      <c r="K362" s="2" t="e">
        <f>VLOOKUP(J362,Ignition!T:T,1,FALSE)</f>
        <v>#N/A</v>
      </c>
      <c r="L362" t="s">
        <v>319</v>
      </c>
      <c r="M362" t="s">
        <v>488</v>
      </c>
      <c r="N362" t="s">
        <v>320</v>
      </c>
      <c r="O362" s="1">
        <v>44526.937280092592</v>
      </c>
      <c r="P362" s="4">
        <f t="shared" si="5"/>
        <v>56.558611111133359</v>
      </c>
      <c r="Q362" t="b">
        <v>0</v>
      </c>
      <c r="R362" t="e">
        <v>#N/A</v>
      </c>
      <c r="S362" t="e">
        <v>#N/A</v>
      </c>
      <c r="U362" t="s">
        <v>330</v>
      </c>
    </row>
    <row r="363" spans="2:21">
      <c r="B363">
        <v>404</v>
      </c>
      <c r="C363" t="s">
        <v>661</v>
      </c>
      <c r="D363">
        <v>221</v>
      </c>
      <c r="E363" s="1">
        <v>44524.581678240742</v>
      </c>
      <c r="F363" t="s">
        <v>87</v>
      </c>
      <c r="G363" t="s">
        <v>412</v>
      </c>
      <c r="H363" t="s">
        <v>754</v>
      </c>
      <c r="I363" s="1">
        <v>44525.032638888886</v>
      </c>
      <c r="J363" s="2" t="s">
        <v>755</v>
      </c>
      <c r="K363" s="2" t="e">
        <f>VLOOKUP(J363,Ignition!T:T,1,FALSE)</f>
        <v>#N/A</v>
      </c>
      <c r="L363" t="s">
        <v>319</v>
      </c>
      <c r="M363" t="s">
        <v>732</v>
      </c>
      <c r="N363" t="s">
        <v>320</v>
      </c>
      <c r="O363" s="1">
        <v>44526.938981481479</v>
      </c>
      <c r="P363" s="4">
        <f t="shared" si="5"/>
        <v>56.57527777767973</v>
      </c>
      <c r="Q363" t="b">
        <v>0</v>
      </c>
      <c r="R363" t="e">
        <v>#N/A</v>
      </c>
      <c r="S363" t="e">
        <v>#N/A</v>
      </c>
      <c r="U363" t="s">
        <v>330</v>
      </c>
    </row>
    <row r="364" spans="2:21">
      <c r="B364">
        <v>404</v>
      </c>
      <c r="C364" t="s">
        <v>661</v>
      </c>
      <c r="D364">
        <v>221</v>
      </c>
      <c r="E364" s="1">
        <v>44524.581678240742</v>
      </c>
      <c r="F364" t="s">
        <v>87</v>
      </c>
      <c r="G364" t="s">
        <v>412</v>
      </c>
      <c r="H364" t="s">
        <v>730</v>
      </c>
      <c r="I364" s="1">
        <v>44526.54791666667</v>
      </c>
      <c r="J364" s="2" t="s">
        <v>756</v>
      </c>
      <c r="K364" s="2" t="e">
        <f>VLOOKUP(J364,Ignition!T:T,1,FALSE)</f>
        <v>#N/A</v>
      </c>
      <c r="L364" t="s">
        <v>319</v>
      </c>
      <c r="M364" t="s">
        <v>732</v>
      </c>
      <c r="N364" t="s">
        <v>320</v>
      </c>
      <c r="O364" s="1">
        <v>44526.938981481479</v>
      </c>
      <c r="P364" s="4">
        <f t="shared" si="5"/>
        <v>56.57527777767973</v>
      </c>
      <c r="Q364" t="b">
        <v>0</v>
      </c>
      <c r="R364" t="e">
        <v>#N/A</v>
      </c>
      <c r="S364" t="e">
        <v>#N/A</v>
      </c>
      <c r="U364" t="s">
        <v>330</v>
      </c>
    </row>
    <row r="365" spans="2:21">
      <c r="B365">
        <v>404</v>
      </c>
      <c r="C365" t="s">
        <v>661</v>
      </c>
      <c r="D365">
        <v>221</v>
      </c>
      <c r="E365" s="1">
        <v>44524.622013888889</v>
      </c>
      <c r="F365" t="s">
        <v>87</v>
      </c>
      <c r="G365" t="s">
        <v>412</v>
      </c>
      <c r="H365" t="s">
        <v>754</v>
      </c>
      <c r="I365" s="1">
        <v>44525.032638888886</v>
      </c>
      <c r="J365" s="2" t="s">
        <v>755</v>
      </c>
      <c r="K365" s="2" t="e">
        <f>VLOOKUP(J365,Ignition!T:T,1,FALSE)</f>
        <v>#N/A</v>
      </c>
      <c r="L365" t="s">
        <v>319</v>
      </c>
      <c r="M365" t="s">
        <v>747</v>
      </c>
      <c r="N365" t="s">
        <v>320</v>
      </c>
      <c r="O365" s="1">
        <v>44525.111828703702</v>
      </c>
      <c r="P365" s="4">
        <f t="shared" si="5"/>
        <v>11.755555555515457</v>
      </c>
      <c r="Q365" t="b">
        <v>0</v>
      </c>
      <c r="R365" t="e">
        <v>#N/A</v>
      </c>
      <c r="S365" t="e">
        <v>#N/A</v>
      </c>
      <c r="U365" t="s">
        <v>330</v>
      </c>
    </row>
    <row r="366" spans="2:21">
      <c r="B366">
        <v>404</v>
      </c>
      <c r="C366" t="s">
        <v>661</v>
      </c>
      <c r="D366">
        <v>1166</v>
      </c>
      <c r="E366" s="1">
        <v>44214.871921296297</v>
      </c>
      <c r="F366" t="s">
        <v>87</v>
      </c>
      <c r="G366" t="s">
        <v>60</v>
      </c>
      <c r="H366" t="s">
        <v>481</v>
      </c>
      <c r="I366" s="1">
        <v>44215.488888888889</v>
      </c>
      <c r="J366" s="2" t="s">
        <v>757</v>
      </c>
      <c r="K366" s="2" t="e">
        <f>VLOOKUP(J366,Ignition!T:T,1,FALSE)</f>
        <v>#N/A</v>
      </c>
      <c r="L366" t="s">
        <v>319</v>
      </c>
      <c r="M366" t="s">
        <v>481</v>
      </c>
      <c r="N366" t="s">
        <v>320</v>
      </c>
      <c r="O366" s="1">
        <v>44215.490879629629</v>
      </c>
      <c r="P366" s="4">
        <f t="shared" si="5"/>
        <v>14.854999999981374</v>
      </c>
      <c r="Q366" t="b">
        <v>1</v>
      </c>
      <c r="T366" t="s">
        <v>321</v>
      </c>
      <c r="U366" t="s">
        <v>322</v>
      </c>
    </row>
    <row r="367" spans="2:21">
      <c r="B367">
        <v>404</v>
      </c>
      <c r="C367" t="s">
        <v>661</v>
      </c>
      <c r="D367">
        <v>1166</v>
      </c>
      <c r="E367" s="1">
        <v>44214.872199074074</v>
      </c>
      <c r="F367" t="s">
        <v>87</v>
      </c>
      <c r="G367" t="s">
        <v>60</v>
      </c>
      <c r="H367" t="s">
        <v>481</v>
      </c>
      <c r="I367" s="1">
        <v>44215.488888888889</v>
      </c>
      <c r="J367" s="2" t="s">
        <v>757</v>
      </c>
      <c r="K367" s="2" t="e">
        <f>VLOOKUP(J367,Ignition!T:T,1,FALSE)</f>
        <v>#N/A</v>
      </c>
      <c r="L367" t="s">
        <v>319</v>
      </c>
      <c r="M367" t="s">
        <v>479</v>
      </c>
      <c r="N367" t="s">
        <v>320</v>
      </c>
      <c r="O367" s="1">
        <v>44215.837476851855</v>
      </c>
      <c r="P367" s="4">
        <f t="shared" si="5"/>
        <v>23.166666666744277</v>
      </c>
      <c r="Q367" t="b">
        <v>0</v>
      </c>
      <c r="R367" t="e">
        <v>#N/A</v>
      </c>
      <c r="S367" t="s">
        <v>481</v>
      </c>
      <c r="T367" t="s">
        <v>324</v>
      </c>
      <c r="U367" t="s">
        <v>322</v>
      </c>
    </row>
    <row r="368" spans="2:21">
      <c r="B368">
        <v>710</v>
      </c>
      <c r="C368" t="s">
        <v>701</v>
      </c>
      <c r="D368">
        <v>233</v>
      </c>
      <c r="E368" s="1">
        <v>44524.618796296294</v>
      </c>
      <c r="F368" t="s">
        <v>87</v>
      </c>
      <c r="G368" t="s">
        <v>49</v>
      </c>
      <c r="H368" t="s">
        <v>758</v>
      </c>
      <c r="I368" s="1">
        <v>44524.877083333333</v>
      </c>
      <c r="J368" s="2" t="s">
        <v>759</v>
      </c>
      <c r="K368" s="2" t="e">
        <f>VLOOKUP(J368,Ignition!T:T,1,FALSE)</f>
        <v>#N/A</v>
      </c>
      <c r="L368" t="s">
        <v>319</v>
      </c>
      <c r="M368" t="s">
        <v>517</v>
      </c>
      <c r="N368" t="s">
        <v>320</v>
      </c>
      <c r="O368" s="1">
        <v>44526.846296296295</v>
      </c>
      <c r="P368" s="4">
        <f t="shared" si="5"/>
        <v>53.460000000020955</v>
      </c>
      <c r="Q368" t="b">
        <v>0</v>
      </c>
      <c r="R368" t="e">
        <v>#N/A</v>
      </c>
      <c r="S368" t="e">
        <v>#N/A</v>
      </c>
      <c r="U368" t="s">
        <v>330</v>
      </c>
    </row>
    <row r="369" spans="2:21">
      <c r="B369">
        <v>710</v>
      </c>
      <c r="C369" t="s">
        <v>701</v>
      </c>
      <c r="D369">
        <v>233</v>
      </c>
      <c r="E369" s="1">
        <v>44524.618842592594</v>
      </c>
      <c r="F369" t="s">
        <v>87</v>
      </c>
      <c r="G369" t="s">
        <v>49</v>
      </c>
      <c r="H369" t="s">
        <v>758</v>
      </c>
      <c r="I369" s="1">
        <v>44524.877083333333</v>
      </c>
      <c r="J369" s="2" t="s">
        <v>759</v>
      </c>
      <c r="K369" s="2" t="e">
        <f>VLOOKUP(J369,Ignition!T:T,1,FALSE)</f>
        <v>#N/A</v>
      </c>
      <c r="L369" t="s">
        <v>319</v>
      </c>
      <c r="M369" t="s">
        <v>514</v>
      </c>
      <c r="N369" t="s">
        <v>320</v>
      </c>
      <c r="O369" s="1">
        <v>44526.847083333334</v>
      </c>
      <c r="P369" s="4">
        <f t="shared" si="5"/>
        <v>53.477777777763549</v>
      </c>
      <c r="Q369" t="b">
        <v>0</v>
      </c>
      <c r="R369" t="e">
        <v>#N/A</v>
      </c>
      <c r="S369" t="e">
        <v>#N/A</v>
      </c>
      <c r="U369" t="s">
        <v>330</v>
      </c>
    </row>
    <row r="370" spans="2:21">
      <c r="B370">
        <v>710</v>
      </c>
      <c r="C370" t="s">
        <v>701</v>
      </c>
      <c r="D370">
        <v>524</v>
      </c>
      <c r="E370" s="1">
        <v>44526.48914351852</v>
      </c>
      <c r="F370" t="s">
        <v>87</v>
      </c>
      <c r="G370" t="s">
        <v>60</v>
      </c>
      <c r="H370" t="s">
        <v>760</v>
      </c>
      <c r="I370" s="1">
        <v>44526.518055555556</v>
      </c>
      <c r="J370" s="2" t="s">
        <v>761</v>
      </c>
      <c r="K370" s="2" t="e">
        <f>VLOOKUP(J370,Ignition!T:T,1,FALSE)</f>
        <v>#N/A</v>
      </c>
      <c r="L370" t="s">
        <v>319</v>
      </c>
      <c r="M370" t="s">
        <v>364</v>
      </c>
      <c r="N370" t="s">
        <v>320</v>
      </c>
      <c r="O370" s="1">
        <v>44526.834374999999</v>
      </c>
      <c r="P370" s="4">
        <f t="shared" si="5"/>
        <v>8.285555555485189</v>
      </c>
      <c r="Q370" t="b">
        <v>0</v>
      </c>
      <c r="R370" t="e">
        <v>#N/A</v>
      </c>
      <c r="S370" t="e">
        <v>#N/A</v>
      </c>
      <c r="U370" t="s">
        <v>330</v>
      </c>
    </row>
    <row r="371" spans="2:21">
      <c r="B371">
        <v>710</v>
      </c>
      <c r="C371" t="s">
        <v>701</v>
      </c>
      <c r="D371">
        <v>524</v>
      </c>
      <c r="E371" s="1">
        <v>44526.489745370367</v>
      </c>
      <c r="F371" t="s">
        <v>87</v>
      </c>
      <c r="G371" t="s">
        <v>60</v>
      </c>
      <c r="H371" t="s">
        <v>760</v>
      </c>
      <c r="I371" s="1">
        <v>44526.518055555556</v>
      </c>
      <c r="J371" s="2" t="s">
        <v>761</v>
      </c>
      <c r="K371" s="2" t="e">
        <f>VLOOKUP(J371,Ignition!T:T,1,FALSE)</f>
        <v>#N/A</v>
      </c>
      <c r="L371" t="s">
        <v>319</v>
      </c>
      <c r="M371" t="s">
        <v>362</v>
      </c>
      <c r="N371" t="s">
        <v>320</v>
      </c>
      <c r="O371" s="1">
        <v>44526.833993055552</v>
      </c>
      <c r="P371" s="4">
        <f t="shared" si="5"/>
        <v>8.2619444444426335</v>
      </c>
      <c r="Q371" t="b">
        <v>0</v>
      </c>
      <c r="R371" t="e">
        <v>#N/A</v>
      </c>
      <c r="S371" t="e">
        <v>#N/A</v>
      </c>
      <c r="U371" t="s">
        <v>330</v>
      </c>
    </row>
    <row r="372" spans="2:21">
      <c r="B372">
        <v>710</v>
      </c>
      <c r="C372" t="s">
        <v>701</v>
      </c>
      <c r="D372">
        <v>524</v>
      </c>
      <c r="E372" s="1">
        <v>44526.490694444445</v>
      </c>
      <c r="F372" t="s">
        <v>87</v>
      </c>
      <c r="G372" t="s">
        <v>60</v>
      </c>
      <c r="H372" t="s">
        <v>760</v>
      </c>
      <c r="I372" s="1">
        <v>44526.518055555556</v>
      </c>
      <c r="J372" s="2" t="s">
        <v>761</v>
      </c>
      <c r="K372" s="2" t="e">
        <f>VLOOKUP(J372,Ignition!T:T,1,FALSE)</f>
        <v>#N/A</v>
      </c>
      <c r="L372" t="s">
        <v>319</v>
      </c>
      <c r="M372" t="s">
        <v>365</v>
      </c>
      <c r="N372" t="s">
        <v>320</v>
      </c>
      <c r="O372" s="1">
        <v>44526.833726851852</v>
      </c>
      <c r="P372" s="4">
        <f t="shared" si="5"/>
        <v>8.2327777777682059</v>
      </c>
      <c r="Q372" t="b">
        <v>0</v>
      </c>
      <c r="R372" t="e">
        <v>#N/A</v>
      </c>
      <c r="S372" t="e">
        <v>#N/A</v>
      </c>
      <c r="U372" t="s">
        <v>330</v>
      </c>
    </row>
    <row r="373" spans="2:21">
      <c r="B373">
        <v>412</v>
      </c>
      <c r="C373" t="s">
        <v>762</v>
      </c>
      <c r="D373">
        <v>215</v>
      </c>
      <c r="E373" s="1">
        <v>44214.922569444447</v>
      </c>
      <c r="F373" t="s">
        <v>87</v>
      </c>
      <c r="G373" t="s">
        <v>49</v>
      </c>
      <c r="H373" t="s">
        <v>763</v>
      </c>
      <c r="I373" s="1">
        <v>44215.511111111111</v>
      </c>
      <c r="J373" s="2" t="s">
        <v>764</v>
      </c>
      <c r="K373" s="2" t="e">
        <f>VLOOKUP(J373,Ignition!T:T,1,FALSE)</f>
        <v>#N/A</v>
      </c>
      <c r="L373" t="s">
        <v>319</v>
      </c>
      <c r="M373" t="s">
        <v>763</v>
      </c>
      <c r="N373" t="s">
        <v>320</v>
      </c>
      <c r="O373" s="1">
        <v>44215.519687499997</v>
      </c>
      <c r="P373" s="4">
        <f t="shared" si="5"/>
        <v>14.330833333195187</v>
      </c>
      <c r="Q373" t="b">
        <v>1</v>
      </c>
      <c r="T373" t="s">
        <v>321</v>
      </c>
      <c r="U373" t="s">
        <v>322</v>
      </c>
    </row>
    <row r="374" spans="2:21">
      <c r="B374">
        <v>412</v>
      </c>
      <c r="C374" t="s">
        <v>762</v>
      </c>
      <c r="D374">
        <v>215</v>
      </c>
      <c r="E374" s="1">
        <v>44215.00335648148</v>
      </c>
      <c r="F374" t="s">
        <v>87</v>
      </c>
      <c r="G374" t="s">
        <v>49</v>
      </c>
      <c r="H374" t="s">
        <v>763</v>
      </c>
      <c r="I374" s="1">
        <v>44215.511111111111</v>
      </c>
      <c r="J374" s="2" t="s">
        <v>764</v>
      </c>
      <c r="K374" s="2" t="e">
        <f>VLOOKUP(J374,Ignition!T:T,1,FALSE)</f>
        <v>#N/A</v>
      </c>
      <c r="L374" t="s">
        <v>319</v>
      </c>
      <c r="M374" t="s">
        <v>765</v>
      </c>
      <c r="N374" t="s">
        <v>320</v>
      </c>
      <c r="O374" s="1">
        <v>44215.519629629627</v>
      </c>
      <c r="P374" s="4">
        <f t="shared" si="5"/>
        <v>12.39055555552477</v>
      </c>
      <c r="Q374" t="b">
        <v>0</v>
      </c>
      <c r="R374" t="e">
        <v>#N/A</v>
      </c>
      <c r="S374" t="s">
        <v>763</v>
      </c>
      <c r="T374" t="s">
        <v>324</v>
      </c>
      <c r="U374" t="s">
        <v>322</v>
      </c>
    </row>
    <row r="375" spans="2:21">
      <c r="B375">
        <v>412</v>
      </c>
      <c r="C375" t="s">
        <v>762</v>
      </c>
      <c r="D375">
        <v>215</v>
      </c>
      <c r="E375" s="1">
        <v>44215.00372685185</v>
      </c>
      <c r="F375" t="s">
        <v>87</v>
      </c>
      <c r="G375" t="s">
        <v>49</v>
      </c>
      <c r="H375" t="s">
        <v>763</v>
      </c>
      <c r="I375" s="1">
        <v>44215.511111111111</v>
      </c>
      <c r="J375" s="2" t="s">
        <v>764</v>
      </c>
      <c r="K375" s="2" t="e">
        <f>VLOOKUP(J375,Ignition!T:T,1,FALSE)</f>
        <v>#N/A</v>
      </c>
      <c r="L375" t="s">
        <v>319</v>
      </c>
      <c r="M375" t="s">
        <v>766</v>
      </c>
      <c r="N375" t="s">
        <v>320</v>
      </c>
      <c r="O375" s="1">
        <v>44215.519699074073</v>
      </c>
      <c r="P375" s="4">
        <f t="shared" si="5"/>
        <v>12.383333333360497</v>
      </c>
      <c r="Q375" t="b">
        <v>0</v>
      </c>
      <c r="R375" t="e">
        <v>#N/A</v>
      </c>
      <c r="S375" t="s">
        <v>763</v>
      </c>
      <c r="T375" t="s">
        <v>324</v>
      </c>
      <c r="U375" t="s">
        <v>322</v>
      </c>
    </row>
    <row r="376" spans="2:21">
      <c r="B376">
        <v>412</v>
      </c>
      <c r="C376" t="s">
        <v>762</v>
      </c>
      <c r="D376">
        <v>220</v>
      </c>
      <c r="E376" s="1">
        <v>44215.748449074075</v>
      </c>
      <c r="F376" t="s">
        <v>87</v>
      </c>
      <c r="G376" t="s">
        <v>60</v>
      </c>
      <c r="H376" t="s">
        <v>384</v>
      </c>
      <c r="I376" s="1">
        <v>44215.781944444447</v>
      </c>
      <c r="J376" s="2" t="s">
        <v>767</v>
      </c>
      <c r="K376" s="2" t="e">
        <f>VLOOKUP(J376,Ignition!T:T,1,FALSE)</f>
        <v>#N/A</v>
      </c>
      <c r="L376" t="s">
        <v>319</v>
      </c>
      <c r="M376" t="s">
        <v>386</v>
      </c>
      <c r="N376" t="s">
        <v>320</v>
      </c>
      <c r="O376" s="1">
        <v>44215.783379629633</v>
      </c>
      <c r="P376" s="4">
        <f t="shared" si="5"/>
        <v>0.83833333337679505</v>
      </c>
      <c r="Q376" t="b">
        <v>0</v>
      </c>
      <c r="R376" t="e">
        <v>#N/A</v>
      </c>
      <c r="S376" t="s">
        <v>384</v>
      </c>
      <c r="T376" t="s">
        <v>324</v>
      </c>
      <c r="U376" t="s">
        <v>322</v>
      </c>
    </row>
    <row r="377" spans="2:21">
      <c r="B377">
        <v>412</v>
      </c>
      <c r="C377" t="s">
        <v>762</v>
      </c>
      <c r="D377">
        <v>220</v>
      </c>
      <c r="E377" s="1">
        <v>44215.749745370369</v>
      </c>
      <c r="F377" t="s">
        <v>87</v>
      </c>
      <c r="G377" t="s">
        <v>60</v>
      </c>
      <c r="H377" t="s">
        <v>384</v>
      </c>
      <c r="I377" s="1">
        <v>44215.781944444447</v>
      </c>
      <c r="J377" s="2" t="s">
        <v>767</v>
      </c>
      <c r="K377" s="2" t="e">
        <f>VLOOKUP(J377,Ignition!T:T,1,FALSE)</f>
        <v>#N/A</v>
      </c>
      <c r="L377" t="s">
        <v>319</v>
      </c>
      <c r="M377" t="s">
        <v>384</v>
      </c>
      <c r="N377" t="s">
        <v>320</v>
      </c>
      <c r="O377" s="1">
        <v>44215.783541666664</v>
      </c>
      <c r="P377" s="4">
        <f t="shared" si="5"/>
        <v>0.81111111107748002</v>
      </c>
      <c r="Q377" t="b">
        <v>1</v>
      </c>
      <c r="T377" t="s">
        <v>321</v>
      </c>
      <c r="U377" t="s">
        <v>322</v>
      </c>
    </row>
    <row r="378" spans="2:21">
      <c r="B378">
        <v>412</v>
      </c>
      <c r="C378" t="s">
        <v>762</v>
      </c>
      <c r="D378">
        <v>220</v>
      </c>
      <c r="E378" s="1">
        <v>44215.750347222223</v>
      </c>
      <c r="F378" t="s">
        <v>87</v>
      </c>
      <c r="G378" t="s">
        <v>60</v>
      </c>
      <c r="H378" t="s">
        <v>384</v>
      </c>
      <c r="I378" s="1">
        <v>44215.781944444447</v>
      </c>
      <c r="J378" s="2" t="s">
        <v>767</v>
      </c>
      <c r="K378" s="2" t="e">
        <f>VLOOKUP(J378,Ignition!T:T,1,FALSE)</f>
        <v>#N/A</v>
      </c>
      <c r="L378" t="s">
        <v>319</v>
      </c>
      <c r="M378" t="s">
        <v>387</v>
      </c>
      <c r="N378" t="s">
        <v>320</v>
      </c>
      <c r="O378" s="1">
        <v>44215.783078703702</v>
      </c>
      <c r="P378" s="4">
        <f t="shared" si="5"/>
        <v>0.78555555548518896</v>
      </c>
      <c r="Q378" t="b">
        <v>0</v>
      </c>
      <c r="R378" t="e">
        <v>#N/A</v>
      </c>
      <c r="S378" t="s">
        <v>384</v>
      </c>
      <c r="T378" t="s">
        <v>324</v>
      </c>
      <c r="U378" t="s">
        <v>322</v>
      </c>
    </row>
  </sheetData>
  <autoFilter ref="B1:U378" xr:uid="{537F7D6A-0767-4280-8736-A92200CBEE2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0909B-1429-41CE-9911-903FCF590569}">
  <dimension ref="A1:B97"/>
  <sheetViews>
    <sheetView zoomScale="92" zoomScaleNormal="92" workbookViewId="0">
      <selection activeCell="A6" sqref="A6:A97"/>
    </sheetView>
  </sheetViews>
  <sheetFormatPr defaultRowHeight="14.45"/>
  <cols>
    <col min="1" max="1" width="14" bestFit="1" customWidth="1"/>
    <col min="2" max="2" width="15.85546875" bestFit="1" customWidth="1"/>
  </cols>
  <sheetData>
    <row r="1" spans="1:2">
      <c r="A1" s="40" t="s">
        <v>315</v>
      </c>
      <c r="B1" t="s">
        <v>322</v>
      </c>
    </row>
    <row r="2" spans="1:2">
      <c r="A2" s="40" t="s">
        <v>303</v>
      </c>
      <c r="B2" t="s">
        <v>768</v>
      </c>
    </row>
    <row r="3" spans="1:2">
      <c r="A3" s="40" t="s">
        <v>301</v>
      </c>
      <c r="B3" t="s">
        <v>769</v>
      </c>
    </row>
    <row r="5" spans="1:2">
      <c r="A5" s="40" t="s">
        <v>770</v>
      </c>
    </row>
    <row r="6" spans="1:2">
      <c r="A6" s="41" t="s">
        <v>554</v>
      </c>
    </row>
    <row r="7" spans="1:2">
      <c r="A7" s="41" t="s">
        <v>370</v>
      </c>
    </row>
    <row r="8" spans="1:2">
      <c r="A8" s="41" t="s">
        <v>419</v>
      </c>
    </row>
    <row r="9" spans="1:2">
      <c r="A9" s="41" t="s">
        <v>396</v>
      </c>
    </row>
    <row r="10" spans="1:2">
      <c r="A10" s="41" t="s">
        <v>657</v>
      </c>
    </row>
    <row r="11" spans="1:2">
      <c r="A11" s="41" t="s">
        <v>600</v>
      </c>
    </row>
    <row r="12" spans="1:2">
      <c r="A12" s="41" t="s">
        <v>318</v>
      </c>
    </row>
    <row r="13" spans="1:2">
      <c r="A13" s="41" t="s">
        <v>335</v>
      </c>
    </row>
    <row r="14" spans="1:2">
      <c r="A14" s="41" t="s">
        <v>620</v>
      </c>
    </row>
    <row r="15" spans="1:2">
      <c r="A15" s="41" t="s">
        <v>400</v>
      </c>
    </row>
    <row r="16" spans="1:2">
      <c r="A16" s="41" t="s">
        <v>385</v>
      </c>
    </row>
    <row r="17" spans="1:1">
      <c r="A17" s="41" t="s">
        <v>658</v>
      </c>
    </row>
    <row r="18" spans="1:1">
      <c r="A18" s="41" t="s">
        <v>626</v>
      </c>
    </row>
    <row r="19" spans="1:1">
      <c r="A19" s="41" t="s">
        <v>651</v>
      </c>
    </row>
    <row r="20" spans="1:1">
      <c r="A20" s="41" t="s">
        <v>632</v>
      </c>
    </row>
    <row r="21" spans="1:1">
      <c r="A21" s="41" t="s">
        <v>547</v>
      </c>
    </row>
    <row r="22" spans="1:1">
      <c r="A22" s="41" t="s">
        <v>590</v>
      </c>
    </row>
    <row r="23" spans="1:1">
      <c r="A23" s="41" t="s">
        <v>723</v>
      </c>
    </row>
    <row r="24" spans="1:1">
      <c r="A24" s="41" t="s">
        <v>391</v>
      </c>
    </row>
    <row r="25" spans="1:1">
      <c r="A25" s="41" t="s">
        <v>398</v>
      </c>
    </row>
    <row r="26" spans="1:1">
      <c r="A26" s="41" t="s">
        <v>410</v>
      </c>
    </row>
    <row r="27" spans="1:1">
      <c r="A27" s="41" t="s">
        <v>407</v>
      </c>
    </row>
    <row r="28" spans="1:1">
      <c r="A28" s="41" t="s">
        <v>572</v>
      </c>
    </row>
    <row r="29" spans="1:1">
      <c r="A29" s="41" t="s">
        <v>540</v>
      </c>
    </row>
    <row r="30" spans="1:1">
      <c r="A30" s="41" t="s">
        <v>558</v>
      </c>
    </row>
    <row r="31" spans="1:1">
      <c r="A31" s="41" t="s">
        <v>648</v>
      </c>
    </row>
    <row r="32" spans="1:1">
      <c r="A32" s="41" t="s">
        <v>575</v>
      </c>
    </row>
    <row r="33" spans="1:1">
      <c r="A33" s="41" t="s">
        <v>417</v>
      </c>
    </row>
    <row r="34" spans="1:1">
      <c r="A34" s="41" t="s">
        <v>586</v>
      </c>
    </row>
    <row r="35" spans="1:1">
      <c r="A35" s="41" t="s">
        <v>374</v>
      </c>
    </row>
    <row r="36" spans="1:1">
      <c r="A36" s="41" t="s">
        <v>552</v>
      </c>
    </row>
    <row r="37" spans="1:1">
      <c r="A37" s="41" t="s">
        <v>659</v>
      </c>
    </row>
    <row r="38" spans="1:1">
      <c r="A38" s="41" t="s">
        <v>425</v>
      </c>
    </row>
    <row r="39" spans="1:1">
      <c r="A39" s="41" t="s">
        <v>660</v>
      </c>
    </row>
    <row r="40" spans="1:1">
      <c r="A40" s="41" t="s">
        <v>350</v>
      </c>
    </row>
    <row r="41" spans="1:1">
      <c r="A41" s="41" t="s">
        <v>653</v>
      </c>
    </row>
    <row r="42" spans="1:1">
      <c r="A42" s="41" t="s">
        <v>353</v>
      </c>
    </row>
    <row r="43" spans="1:1">
      <c r="A43" s="41" t="s">
        <v>708</v>
      </c>
    </row>
    <row r="44" spans="1:1">
      <c r="A44" s="41" t="s">
        <v>606</v>
      </c>
    </row>
    <row r="45" spans="1:1">
      <c r="A45" s="41" t="s">
        <v>595</v>
      </c>
    </row>
    <row r="46" spans="1:1">
      <c r="A46" s="41" t="s">
        <v>579</v>
      </c>
    </row>
    <row r="47" spans="1:1">
      <c r="A47" s="41" t="s">
        <v>650</v>
      </c>
    </row>
    <row r="48" spans="1:1">
      <c r="A48" s="41" t="s">
        <v>644</v>
      </c>
    </row>
    <row r="49" spans="1:1">
      <c r="A49" s="41" t="s">
        <v>712</v>
      </c>
    </row>
    <row r="50" spans="1:1">
      <c r="A50" s="41" t="s">
        <v>339</v>
      </c>
    </row>
    <row r="51" spans="1:1">
      <c r="A51" s="41" t="s">
        <v>668</v>
      </c>
    </row>
    <row r="52" spans="1:1">
      <c r="A52" s="41" t="s">
        <v>565</v>
      </c>
    </row>
    <row r="53" spans="1:1">
      <c r="A53" s="41" t="s">
        <v>691</v>
      </c>
    </row>
    <row r="54" spans="1:1">
      <c r="A54" s="41" t="s">
        <v>678</v>
      </c>
    </row>
    <row r="55" spans="1:1">
      <c r="A55" s="41" t="s">
        <v>465</v>
      </c>
    </row>
    <row r="56" spans="1:1">
      <c r="A56" s="41" t="s">
        <v>687</v>
      </c>
    </row>
    <row r="57" spans="1:1">
      <c r="A57" s="41" t="s">
        <v>480</v>
      </c>
    </row>
    <row r="58" spans="1:1">
      <c r="A58" s="41" t="s">
        <v>689</v>
      </c>
    </row>
    <row r="59" spans="1:1">
      <c r="A59" s="41" t="s">
        <v>669</v>
      </c>
    </row>
    <row r="60" spans="1:1">
      <c r="A60" s="41" t="s">
        <v>662</v>
      </c>
    </row>
    <row r="61" spans="1:1">
      <c r="A61" s="41" t="s">
        <v>478</v>
      </c>
    </row>
    <row r="62" spans="1:1">
      <c r="A62" s="41" t="s">
        <v>468</v>
      </c>
    </row>
    <row r="63" spans="1:1">
      <c r="A63" s="41" t="s">
        <v>459</v>
      </c>
    </row>
    <row r="64" spans="1:1">
      <c r="A64" s="41" t="s">
        <v>473</v>
      </c>
    </row>
    <row r="65" spans="1:1">
      <c r="A65" s="41" t="s">
        <v>466</v>
      </c>
    </row>
    <row r="66" spans="1:1">
      <c r="A66" s="41" t="s">
        <v>470</v>
      </c>
    </row>
    <row r="67" spans="1:1">
      <c r="A67" s="41" t="s">
        <v>483</v>
      </c>
    </row>
    <row r="68" spans="1:1">
      <c r="A68" s="41" t="s">
        <v>475</v>
      </c>
    </row>
    <row r="69" spans="1:1">
      <c r="A69" s="41" t="s">
        <v>684</v>
      </c>
    </row>
    <row r="70" spans="1:1">
      <c r="A70" s="41" t="s">
        <v>674</v>
      </c>
    </row>
    <row r="71" spans="1:1">
      <c r="A71" s="41" t="s">
        <v>534</v>
      </c>
    </row>
    <row r="72" spans="1:1">
      <c r="A72" s="41" t="s">
        <v>671</v>
      </c>
    </row>
    <row r="73" spans="1:1">
      <c r="A73" s="41" t="s">
        <v>629</v>
      </c>
    </row>
    <row r="74" spans="1:1">
      <c r="A74" s="41" t="s">
        <v>679</v>
      </c>
    </row>
    <row r="75" spans="1:1">
      <c r="A75" s="41" t="s">
        <v>680</v>
      </c>
    </row>
    <row r="76" spans="1:1">
      <c r="A76" s="41" t="s">
        <v>602</v>
      </c>
    </row>
    <row r="77" spans="1:1">
      <c r="A77" s="41" t="s">
        <v>683</v>
      </c>
    </row>
    <row r="78" spans="1:1">
      <c r="A78" s="41" t="s">
        <v>667</v>
      </c>
    </row>
    <row r="79" spans="1:1">
      <c r="A79" s="41" t="s">
        <v>355</v>
      </c>
    </row>
    <row r="80" spans="1:1">
      <c r="A80" s="41" t="s">
        <v>676</v>
      </c>
    </row>
    <row r="81" spans="1:1">
      <c r="A81" s="41" t="s">
        <v>618</v>
      </c>
    </row>
    <row r="82" spans="1:1">
      <c r="A82" s="41" t="s">
        <v>713</v>
      </c>
    </row>
    <row r="83" spans="1:1">
      <c r="A83" s="41" t="s">
        <v>681</v>
      </c>
    </row>
    <row r="84" spans="1:1">
      <c r="A84" s="41" t="s">
        <v>617</v>
      </c>
    </row>
    <row r="85" spans="1:1">
      <c r="A85" s="41" t="s">
        <v>725</v>
      </c>
    </row>
    <row r="86" spans="1:1">
      <c r="A86" s="41" t="s">
        <v>726</v>
      </c>
    </row>
    <row r="87" spans="1:1">
      <c r="A87" s="41" t="s">
        <v>728</v>
      </c>
    </row>
    <row r="88" spans="1:1">
      <c r="A88" s="41" t="s">
        <v>740</v>
      </c>
    </row>
    <row r="89" spans="1:1">
      <c r="A89" s="41" t="s">
        <v>742</v>
      </c>
    </row>
    <row r="90" spans="1:1">
      <c r="A90" s="41" t="s">
        <v>748</v>
      </c>
    </row>
    <row r="91" spans="1:1">
      <c r="A91" s="41" t="s">
        <v>750</v>
      </c>
    </row>
    <row r="92" spans="1:1">
      <c r="A92" s="41" t="s">
        <v>751</v>
      </c>
    </row>
    <row r="93" spans="1:1">
      <c r="A93" s="41" t="s">
        <v>752</v>
      </c>
    </row>
    <row r="94" spans="1:1">
      <c r="A94" s="41" t="s">
        <v>753</v>
      </c>
    </row>
    <row r="95" spans="1:1">
      <c r="A95" s="41" t="s">
        <v>757</v>
      </c>
    </row>
    <row r="96" spans="1:1">
      <c r="A96" s="41" t="s">
        <v>764</v>
      </c>
    </row>
    <row r="97" spans="1:1">
      <c r="A97" s="41" t="s">
        <v>767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3AE3-0F8F-428B-AE19-A177F2EBB011}">
  <dimension ref="A1:O21"/>
  <sheetViews>
    <sheetView tabSelected="1" workbookViewId="0">
      <selection activeCell="E5" sqref="E5"/>
    </sheetView>
  </sheetViews>
  <sheetFormatPr defaultRowHeight="14.45"/>
  <cols>
    <col min="2" max="2" width="50.42578125" customWidth="1"/>
    <col min="3" max="3" width="12" customWidth="1"/>
    <col min="6" max="6" width="30.85546875" customWidth="1"/>
    <col min="7" max="8" width="14.85546875" customWidth="1"/>
    <col min="9" max="9" width="12" customWidth="1"/>
    <col min="10" max="10" width="11.140625" bestFit="1" customWidth="1"/>
    <col min="11" max="11" width="31.42578125" customWidth="1"/>
    <col min="12" max="12" width="9.42578125" customWidth="1"/>
    <col min="14" max="14" width="30.7109375" customWidth="1"/>
    <col min="15" max="15" width="11.5703125" bestFit="1" customWidth="1"/>
  </cols>
  <sheetData>
    <row r="1" spans="1:15" ht="18">
      <c r="B1" s="7" t="s">
        <v>771</v>
      </c>
      <c r="C1" s="8"/>
      <c r="F1" s="7" t="s">
        <v>772</v>
      </c>
      <c r="G1" s="8"/>
      <c r="H1" s="80"/>
    </row>
    <row r="2" spans="1:15" ht="15" thickBot="1">
      <c r="A2" s="9"/>
      <c r="B2" s="60" t="s">
        <v>773</v>
      </c>
      <c r="C2" s="9"/>
      <c r="D2" s="9"/>
      <c r="E2" s="9"/>
      <c r="F2" s="60" t="s">
        <v>773</v>
      </c>
      <c r="G2" s="9"/>
    </row>
    <row r="3" spans="1:15" ht="40.9" customHeight="1">
      <c r="A3" s="9"/>
      <c r="B3" s="10" t="s">
        <v>774</v>
      </c>
      <c r="C3" s="11">
        <f>C4+C8</f>
        <v>119</v>
      </c>
      <c r="D3" s="9"/>
      <c r="E3" s="9"/>
      <c r="F3" s="10" t="s">
        <v>774</v>
      </c>
      <c r="G3" s="11">
        <v>3010</v>
      </c>
      <c r="H3" s="79"/>
      <c r="I3" s="66"/>
      <c r="J3" s="67"/>
      <c r="K3" s="68"/>
      <c r="L3" s="68"/>
      <c r="M3" s="68"/>
      <c r="N3" s="68"/>
      <c r="O3" s="68"/>
    </row>
    <row r="4" spans="1:15" ht="18.600000000000001" thickBot="1">
      <c r="A4" s="9"/>
      <c r="B4" s="12" t="s">
        <v>775</v>
      </c>
      <c r="C4" s="13">
        <v>29</v>
      </c>
      <c r="D4" s="9"/>
      <c r="E4" s="9"/>
      <c r="F4" s="14"/>
      <c r="G4" s="15"/>
      <c r="J4" s="69"/>
      <c r="K4" s="68"/>
      <c r="L4" s="68"/>
      <c r="M4" s="68"/>
      <c r="N4" s="68"/>
      <c r="O4" s="68"/>
    </row>
    <row r="5" spans="1:15" ht="18">
      <c r="A5" s="9"/>
      <c r="B5" s="16"/>
      <c r="C5" s="17"/>
      <c r="D5" s="9"/>
      <c r="E5" s="9"/>
      <c r="F5" s="18"/>
      <c r="G5" s="19"/>
      <c r="H5" s="36"/>
      <c r="J5" s="70"/>
      <c r="K5" s="68"/>
      <c r="L5" s="68"/>
      <c r="M5" s="68"/>
      <c r="N5" s="68"/>
      <c r="O5" s="68"/>
    </row>
    <row r="6" spans="1:15" ht="18">
      <c r="A6" s="9"/>
      <c r="B6" s="20" t="s">
        <v>49</v>
      </c>
      <c r="C6" s="21">
        <v>12</v>
      </c>
      <c r="D6" s="9"/>
      <c r="E6" s="9"/>
      <c r="F6" s="18" t="s">
        <v>776</v>
      </c>
      <c r="G6" s="19">
        <v>91</v>
      </c>
      <c r="H6" s="36"/>
      <c r="I6" s="71"/>
      <c r="J6" s="70"/>
      <c r="K6" s="68"/>
      <c r="L6" s="68"/>
      <c r="M6" s="68"/>
      <c r="N6" s="68"/>
      <c r="O6" s="72"/>
    </row>
    <row r="7" spans="1:15" ht="18.600000000000001" thickBot="1">
      <c r="A7" s="9"/>
      <c r="B7" s="22" t="s">
        <v>60</v>
      </c>
      <c r="C7" s="23">
        <v>17</v>
      </c>
      <c r="D7" s="9"/>
      <c r="E7" s="9"/>
      <c r="F7" s="18"/>
      <c r="G7" s="19"/>
      <c r="H7" s="36"/>
      <c r="J7" s="70"/>
      <c r="K7" s="68"/>
      <c r="L7" s="68"/>
      <c r="M7" s="73"/>
      <c r="N7" s="73"/>
      <c r="O7" s="68"/>
    </row>
    <row r="8" spans="1:15" ht="29.25" customHeight="1" thickBot="1">
      <c r="A8" s="9"/>
      <c r="B8" s="18" t="s">
        <v>777</v>
      </c>
      <c r="C8" s="24">
        <v>90</v>
      </c>
      <c r="D8" s="9"/>
      <c r="E8" s="9"/>
      <c r="F8" s="25" t="s">
        <v>778</v>
      </c>
      <c r="G8" s="26">
        <f>G6/G3</f>
        <v>3.0232558139534883E-2</v>
      </c>
      <c r="H8" s="37"/>
      <c r="I8" s="74"/>
      <c r="J8" s="75"/>
      <c r="K8" s="68"/>
      <c r="L8" s="76"/>
      <c r="M8" s="68"/>
      <c r="N8" s="68"/>
      <c r="O8" s="77"/>
    </row>
    <row r="9" spans="1:15" ht="16.149999999999999" customHeight="1" thickBot="1">
      <c r="A9" s="9"/>
      <c r="B9" s="16"/>
      <c r="C9" s="27"/>
      <c r="D9" s="9"/>
      <c r="E9" s="9"/>
      <c r="F9" s="28"/>
      <c r="G9" s="29"/>
      <c r="H9" s="37"/>
      <c r="I9" s="74"/>
      <c r="J9" s="75"/>
      <c r="K9" s="78"/>
      <c r="L9" s="79"/>
    </row>
    <row r="10" spans="1:15" ht="16.149999999999999" customHeight="1">
      <c r="A10" s="9"/>
      <c r="B10" s="20" t="s">
        <v>49</v>
      </c>
      <c r="C10" s="30">
        <v>50</v>
      </c>
      <c r="D10" s="9"/>
      <c r="E10" s="9"/>
      <c r="F10" s="31"/>
      <c r="G10" s="32"/>
      <c r="H10" s="37"/>
      <c r="I10" s="74"/>
      <c r="J10" s="75"/>
    </row>
    <row r="11" spans="1:15" ht="16.149999999999999" customHeight="1" thickBot="1">
      <c r="A11" s="9"/>
      <c r="B11" s="22" t="s">
        <v>60</v>
      </c>
      <c r="C11" s="33">
        <v>40</v>
      </c>
      <c r="D11" s="9"/>
      <c r="E11" s="9"/>
      <c r="F11" s="57" t="s">
        <v>779</v>
      </c>
      <c r="G11" s="58">
        <v>0.61437499999999989</v>
      </c>
      <c r="H11" s="81"/>
      <c r="I11" s="82"/>
      <c r="J11" s="81"/>
      <c r="K11" s="83"/>
      <c r="L11" s="83"/>
    </row>
    <row r="12" spans="1:15" ht="36.6" thickBot="1">
      <c r="A12" s="9"/>
      <c r="B12" s="18" t="s">
        <v>780</v>
      </c>
      <c r="C12" s="197">
        <v>0</v>
      </c>
      <c r="D12" s="9"/>
      <c r="E12" s="9"/>
      <c r="F12" s="59" t="s">
        <v>779</v>
      </c>
      <c r="G12" s="199">
        <v>1</v>
      </c>
      <c r="H12" s="84"/>
      <c r="I12" s="85"/>
      <c r="J12" s="86"/>
      <c r="K12" s="68"/>
      <c r="L12" s="68"/>
      <c r="N12" s="68"/>
      <c r="O12" s="68"/>
    </row>
    <row r="13" spans="1:15" ht="18.600000000000001" thickBot="1">
      <c r="A13" s="9"/>
      <c r="B13" s="25" t="s">
        <v>781</v>
      </c>
      <c r="C13" s="198">
        <f>C12/C8</f>
        <v>0</v>
      </c>
      <c r="D13" s="9"/>
      <c r="E13" s="9"/>
      <c r="K13" s="68"/>
      <c r="L13" s="68"/>
      <c r="N13" s="68"/>
      <c r="O13" s="68"/>
    </row>
    <row r="14" spans="1:15" ht="18.600000000000001" customHeight="1" thickBot="1">
      <c r="A14" s="9"/>
      <c r="B14" s="34"/>
      <c r="C14" s="35"/>
      <c r="D14" s="9"/>
      <c r="E14" s="9"/>
      <c r="I14" s="87"/>
      <c r="K14" s="68"/>
      <c r="L14" s="68"/>
      <c r="N14" s="68"/>
      <c r="O14" s="68"/>
    </row>
    <row r="15" spans="1:15" ht="18">
      <c r="B15" s="31"/>
      <c r="C15" s="31"/>
      <c r="D15" s="9"/>
      <c r="E15" s="9"/>
      <c r="K15" s="68"/>
      <c r="L15" s="68"/>
      <c r="N15" s="68"/>
      <c r="O15" s="88"/>
    </row>
    <row r="16" spans="1:15" ht="18">
      <c r="B16" s="36"/>
      <c r="C16" s="37"/>
      <c r="K16" s="68"/>
      <c r="L16" s="68"/>
      <c r="N16" s="73"/>
      <c r="O16" s="72"/>
    </row>
    <row r="17" spans="2:15">
      <c r="K17" s="68"/>
      <c r="L17" s="76"/>
      <c r="N17" s="68"/>
      <c r="O17" s="77"/>
    </row>
    <row r="18" spans="2:15" ht="28.5" customHeight="1">
      <c r="K18" s="68"/>
      <c r="L18" s="79"/>
      <c r="N18" s="89"/>
      <c r="O18" s="90"/>
    </row>
    <row r="19" spans="2:15" ht="18.75" customHeight="1">
      <c r="B19" s="38"/>
      <c r="K19" s="78"/>
      <c r="L19" s="79"/>
    </row>
    <row r="20" spans="2:15">
      <c r="B20" s="39"/>
    </row>
    <row r="21" spans="2:15">
      <c r="B21" s="39"/>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9" ma:contentTypeDescription="Create a new document." ma:contentTypeScope="" ma:versionID="fa88e07dacb726317407385cd2f72761">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1d11ba32cf42a207d97443877c415f5"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Comment xmlns="2104ad18-0c40-4759-978d-9031b6355d10" xsi:nil="true"/>
  </documentManagement>
</p:properties>
</file>

<file path=customXml/itemProps1.xml><?xml version="1.0" encoding="utf-8"?>
<ds:datastoreItem xmlns:ds="http://schemas.openxmlformats.org/officeDocument/2006/customXml" ds:itemID="{AAE3DED5-3370-4FDC-AD27-BC43D9CAB34B}"/>
</file>

<file path=customXml/itemProps2.xml><?xml version="1.0" encoding="utf-8"?>
<ds:datastoreItem xmlns:ds="http://schemas.openxmlformats.org/officeDocument/2006/customXml" ds:itemID="{AE94DC43-8DB3-4551-8BD8-FF7C200D05F3}"/>
</file>

<file path=customXml/itemProps3.xml><?xml version="1.0" encoding="utf-8"?>
<ds:datastoreItem xmlns:ds="http://schemas.openxmlformats.org/officeDocument/2006/customXml" ds:itemID="{B7BCD96D-9EB2-46D4-BED6-71A9B47A474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Parikh, Minal K (Contractor)</dc:creator>
  <cp:keywords/>
  <dc:description/>
  <cp:lastModifiedBy>Woldemariam, Jonathan</cp:lastModifiedBy>
  <cp:revision/>
  <dcterms:created xsi:type="dcterms:W3CDTF">2021-09-27T17:13:52Z</dcterms:created>
  <dcterms:modified xsi:type="dcterms:W3CDTF">2023-06-01T20:37:30Z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