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05193877-8A42-4443-9F67-39AD204BEBAB}" xr6:coauthVersionLast="47" xr6:coauthVersionMax="47" xr10:uidLastSave="{00000000-0000-0000-0000-000000000000}"/>
  <bookViews>
    <workbookView xWindow="-120" yWindow="-120" windowWidth="29040" windowHeight="15840" xr2:uid="{C73FE6B6-C8BD-4B4F-BDF7-B2BB9A6E0C56}"/>
  </bookViews>
  <sheets>
    <sheet name="READ ME FIRST" sheetId="15" r:id="rId1"/>
    <sheet name="Initiatives" sheetId="1" r:id="rId2"/>
    <sheet name="Initiative mapping-DO NOT EDIT" sheetId="14" state="hidden" r:id="rId3"/>
  </sheets>
  <definedNames>
    <definedName name="_xlnm.Print_Area" localSheetId="1">Initiatives!$A$1:$AI$15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 i="1" l="1"/>
  <c r="B20" i="1"/>
  <c r="D20" i="1"/>
  <c r="G20" i="1"/>
  <c r="J20" i="1"/>
  <c r="A16" i="1"/>
  <c r="B16" i="1"/>
  <c r="D16" i="1"/>
  <c r="G16" i="1"/>
  <c r="J16" i="1"/>
  <c r="G36" i="1"/>
  <c r="G35" i="1"/>
  <c r="G34" i="1"/>
  <c r="G33" i="1"/>
  <c r="G32" i="1"/>
  <c r="G31" i="1"/>
  <c r="G30" i="1"/>
  <c r="G29" i="1"/>
  <c r="G28" i="1"/>
  <c r="G27" i="1"/>
  <c r="G26" i="1"/>
  <c r="G25" i="1"/>
  <c r="G24" i="1"/>
  <c r="G23" i="1"/>
  <c r="G22" i="1"/>
  <c r="G21" i="1"/>
  <c r="G19" i="1"/>
  <c r="G18" i="1"/>
  <c r="G17" i="1"/>
  <c r="G15" i="1"/>
  <c r="G14" i="1"/>
  <c r="D36" i="1"/>
  <c r="D35" i="1"/>
  <c r="D34" i="1"/>
  <c r="D33" i="1"/>
  <c r="D32" i="1"/>
  <c r="D31" i="1"/>
  <c r="D30" i="1"/>
  <c r="D29" i="1"/>
  <c r="D28" i="1"/>
  <c r="D27" i="1"/>
  <c r="D26" i="1"/>
  <c r="D25" i="1"/>
  <c r="D24" i="1"/>
  <c r="D23" i="1"/>
  <c r="D22" i="1"/>
  <c r="D21" i="1"/>
  <c r="D19" i="1"/>
  <c r="D18" i="1"/>
  <c r="D17" i="1"/>
  <c r="D15" i="1"/>
  <c r="D14" i="1"/>
  <c r="B36" i="1"/>
  <c r="B35" i="1"/>
  <c r="B34" i="1"/>
  <c r="B33" i="1"/>
  <c r="B32" i="1"/>
  <c r="B31" i="1"/>
  <c r="B30" i="1"/>
  <c r="B29" i="1"/>
  <c r="B28" i="1"/>
  <c r="B27" i="1"/>
  <c r="B26" i="1"/>
  <c r="B25" i="1"/>
  <c r="B24" i="1"/>
  <c r="B23" i="1"/>
  <c r="B22" i="1"/>
  <c r="B21" i="1"/>
  <c r="B19" i="1"/>
  <c r="B18" i="1"/>
  <c r="B17" i="1"/>
  <c r="B15" i="1"/>
  <c r="B14" i="1"/>
  <c r="A36" i="1"/>
  <c r="A35" i="1"/>
  <c r="A34" i="1"/>
  <c r="A33" i="1"/>
  <c r="A32" i="1"/>
  <c r="A31" i="1"/>
  <c r="A30" i="1"/>
  <c r="A29" i="1"/>
  <c r="A28" i="1"/>
  <c r="A27" i="1"/>
  <c r="A26" i="1"/>
  <c r="A25" i="1"/>
  <c r="A24" i="1"/>
  <c r="A23" i="1"/>
  <c r="A22" i="1"/>
  <c r="A21" i="1"/>
  <c r="A19" i="1"/>
  <c r="A18" i="1"/>
  <c r="A17" i="1"/>
  <c r="A15" i="1"/>
  <c r="A14" i="1"/>
  <c r="G13" i="1"/>
  <c r="D13" i="1"/>
  <c r="B13" i="1"/>
  <c r="A13" i="1"/>
  <c r="J13" i="1" s="1"/>
  <c r="J14" i="1" l="1"/>
  <c r="J15" i="1"/>
  <c r="J17" i="1"/>
  <c r="J18" i="1"/>
  <c r="J19" i="1"/>
  <c r="J21" i="1"/>
  <c r="J22" i="1"/>
  <c r="J23" i="1"/>
  <c r="J24" i="1"/>
  <c r="J25" i="1"/>
  <c r="J26" i="1"/>
  <c r="J27" i="1"/>
  <c r="J28" i="1"/>
  <c r="J29" i="1"/>
  <c r="J30" i="1"/>
  <c r="J31" i="1"/>
  <c r="J32" i="1"/>
  <c r="J33" i="1"/>
  <c r="J34" i="1"/>
  <c r="J35" i="1"/>
  <c r="J36" i="1"/>
  <c r="A12" i="1"/>
  <c r="A11" i="1"/>
  <c r="A10" i="1"/>
  <c r="A9" i="1"/>
  <c r="A8" i="1"/>
  <c r="A7" i="1"/>
  <c r="A6" i="1"/>
  <c r="A5" i="1"/>
  <c r="A4" i="1"/>
  <c r="A3" i="1"/>
  <c r="A2" i="1"/>
  <c r="G2" i="1"/>
  <c r="G3" i="1"/>
  <c r="G4" i="1"/>
  <c r="G5" i="1"/>
  <c r="G6" i="1"/>
  <c r="G7" i="1"/>
  <c r="G8" i="1"/>
  <c r="G9" i="1"/>
  <c r="G10" i="1"/>
  <c r="G11" i="1"/>
  <c r="G12" i="1"/>
  <c r="B12" i="1"/>
  <c r="B11" i="1"/>
  <c r="B10" i="1"/>
  <c r="B9" i="1"/>
  <c r="B8" i="1"/>
  <c r="B7" i="1"/>
  <c r="B6" i="1"/>
  <c r="B5" i="1"/>
  <c r="B4" i="1"/>
  <c r="B3" i="1"/>
  <c r="B2" i="1"/>
  <c r="J5" i="1" l="1"/>
  <c r="J9" i="1"/>
  <c r="J2" i="1"/>
  <c r="J6" i="1"/>
  <c r="J10" i="1"/>
  <c r="J3" i="1"/>
  <c r="J7" i="1"/>
  <c r="J11" i="1"/>
  <c r="J4" i="1"/>
  <c r="J8" i="1"/>
  <c r="J12" i="1"/>
  <c r="D2" i="1"/>
  <c r="D3" i="1"/>
  <c r="D4" i="1"/>
  <c r="D5" i="1"/>
  <c r="D6" i="1"/>
  <c r="D7" i="1"/>
  <c r="D8" i="1"/>
  <c r="D9" i="1"/>
  <c r="D10" i="1"/>
  <c r="D11" i="1"/>
  <c r="D12" i="1"/>
</calcChain>
</file>

<file path=xl/sharedStrings.xml><?xml version="1.0" encoding="utf-8"?>
<sst xmlns="http://schemas.openxmlformats.org/spreadsheetml/2006/main" count="793" uniqueCount="350">
  <si>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</si>
  <si>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</si>
  <si>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</si>
  <si>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</si>
  <si>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</si>
  <si>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</si>
  <si>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</si>
  <si>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</si>
  <si>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PC</t>
  </si>
  <si>
    <t>Report Year</t>
  </si>
  <si>
    <t>Report Quarter</t>
  </si>
  <si>
    <t>Q3</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</si>
  <si>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</si>
  <si>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</si>
  <si>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</si>
  <si>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</si>
  <si>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</si>
  <si>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</si>
  <si>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</si>
  <si>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</si>
  <si>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</si>
  <si>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</si>
  <si>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</si>
  <si>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</si>
  <si>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</si>
  <si>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</si>
  <si>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</si>
  <si>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</si>
  <si>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</si>
  <si>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</si>
  <si>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</si>
  <si>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</si>
  <si>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</si>
  <si>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</si>
  <si>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</si>
  <si>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</si>
  <si>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</si>
  <si>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</si>
  <si>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</si>
  <si>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</si>
  <si>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</si>
  <si>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</si>
  <si>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</si>
  <si>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</si>
  <si>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</si>
  <si>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</si>
  <si>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</si>
  <si>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</si>
  <si>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</si>
  <si>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</si>
  <si>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</si>
  <si>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</si>
  <si>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</si>
  <si>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</si>
  <si>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</si>
  <si>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</si>
  <si>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</si>
  <si>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</si>
  <si>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</si>
  <si>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</si>
  <si>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</si>
  <si>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</si>
  <si>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</si>
  <si>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</si>
  <si>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</si>
  <si>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</si>
  <si>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</si>
  <si>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</si>
  <si>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</si>
  <si>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</si>
  <si>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</si>
  <si>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</si>
  <si>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</si>
  <si>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</si>
  <si>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</si>
  <si>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</si>
  <si>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</si>
  <si>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</si>
  <si>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</si>
  <si>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</si>
  <si>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</si>
  <si>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</si>
  <si>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</si>
  <si>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</si>
  <si>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</si>
  <si>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</si>
  <si>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</si>
  <si>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</si>
  <si>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</si>
  <si>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</si>
  <si>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</si>
  <si>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</si>
  <si>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</si>
  <si>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</si>
  <si>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</si>
  <si>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</si>
  <si>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</si>
  <si>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</si>
  <si>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</si>
  <si>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</si>
  <si>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</si>
  <si>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</si>
  <si>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</si>
  <si>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</si>
  <si>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</si>
  <si>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</si>
  <si>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</si>
  <si>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</si>
  <si>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</si>
  <si>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</si>
  <si>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</si>
  <si>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</si>
  <si>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</si>
  <si>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</si>
  <si>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</si>
  <si>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</si>
  <si>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</si>
  <si>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</si>
  <si>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</si>
  <si>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</si>
  <si>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</si>
  <si>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</si>
  <si>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</si>
  <si>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Asset Management &amp; Inspections</t>
  </si>
  <si>
    <t xml:space="preserve">Detailed inspections of distribution electric lines and equipment  </t>
  </si>
  <si>
    <t>Standard Distribution Detailed Inspections</t>
  </si>
  <si>
    <t>IN-1</t>
  </si>
  <si>
    <t>Program Target-Facilities</t>
  </si>
  <si>
    <t>N/A</t>
  </si>
  <si>
    <t>Delayed</t>
  </si>
  <si>
    <t xml:space="preserve">Slightly under Q3 target.  However, we are on track to complete all inspections by year end.    </t>
  </si>
  <si>
    <t xml:space="preserve">Detailed inspections of transmission electric lines and equipment  </t>
  </si>
  <si>
    <t>Standard Transmission Detailed Inspections</t>
  </si>
  <si>
    <t>IN-2</t>
  </si>
  <si>
    <t xml:space="preserve">Slightly under Q3 target.  However,  we are on track to complete all inspections by year end.    </t>
  </si>
  <si>
    <t xml:space="preserve">Infrared inspections of transmission electric lines and equipment  </t>
  </si>
  <si>
    <t>Enhanced Inspections (IR Inspections - Transmission)</t>
  </si>
  <si>
    <t>IN-5</t>
  </si>
  <si>
    <t>Program Target-Line-Miles</t>
  </si>
  <si>
    <t>Completed</t>
  </si>
  <si>
    <t xml:space="preserve">Intrusive pole inspections  </t>
  </si>
  <si>
    <t>Standard Intrusive Pole Inspections</t>
  </si>
  <si>
    <t>IN-6</t>
  </si>
  <si>
    <t xml:space="preserve">PacifiCorp inspects facility points based on a yearly requirements not an estimated quarterly target based on historical counts.  Lots of scenarios can shift an inspector from one location to another and from one type of structure to another.   As such, the intrusive pole inspections initiative is 9.5% behind plan.  However, PacifiCorp is fully on track to complete all inspections by year end.    </t>
  </si>
  <si>
    <t xml:space="preserve">Patrol inspections of distribution electric lines and equipment  </t>
  </si>
  <si>
    <t>Standard Distribution Patrol Inspections</t>
  </si>
  <si>
    <t>IN-11</t>
  </si>
  <si>
    <t>In Progress</t>
  </si>
  <si>
    <t xml:space="preserve">Patrol inspections of transmission electric lines and equipment  </t>
  </si>
  <si>
    <t>Standard Transmission Patrol Inspections</t>
  </si>
  <si>
    <t>IN-12</t>
  </si>
  <si>
    <t xml:space="preserve">Quality assurance / quality control of inspections  </t>
  </si>
  <si>
    <t>Inspection QA/QC</t>
  </si>
  <si>
    <t>IN-14</t>
  </si>
  <si>
    <t>Financial Reporting-$</t>
  </si>
  <si>
    <t>Slightly under Q3 target.  However, PacifiCorp anticipates this initiative will be on track by year end.</t>
  </si>
  <si>
    <t xml:space="preserve">Substation inspections  </t>
  </si>
  <si>
    <t>Standard Substation Inspections</t>
  </si>
  <si>
    <t>IN-15</t>
  </si>
  <si>
    <t>Program Target-Inspections</t>
  </si>
  <si>
    <t>Data Governance</t>
  </si>
  <si>
    <t xml:space="preserve">Centralized repository for data </t>
  </si>
  <si>
    <t>DG-1</t>
  </si>
  <si>
    <t xml:space="preserve"> The planned spending was comprised of resource time, however activities associated with this initiative were paused after personnel allocated to perform work left the Company causing underspend. Although PacifiCorp has been trying to hire new resources as a corrective action, we project an underspend for this category in 2022.</t>
  </si>
  <si>
    <t>Emergency Planning &amp; Preparedness</t>
  </si>
  <si>
    <t xml:space="preserve">Customer support in emergencies </t>
  </si>
  <si>
    <t>PSP Portal</t>
  </si>
  <si>
    <t>EP-3</t>
  </si>
  <si>
    <t>Complete implementation of PSP Portal (by July 1st)</t>
  </si>
  <si>
    <t>Identified detailed business requirements in Q1. The portal is in the development phase.</t>
  </si>
  <si>
    <t>Completed implementation of interim (SharePoint) solution</t>
  </si>
  <si>
    <t>Development work for the full solution is in-progress.</t>
  </si>
  <si>
    <t xml:space="preserve">Disaster and emergency preparedness plan </t>
  </si>
  <si>
    <t>Tabletop Exercises</t>
  </si>
  <si>
    <t>EP-4</t>
  </si>
  <si>
    <t>Complete two tabletop exercises and one functional exercise in Q2.</t>
  </si>
  <si>
    <t>No activities planned/performed in Q1</t>
  </si>
  <si>
    <t>Grid Design &amp; System Hardening</t>
  </si>
  <si>
    <t xml:space="preserve">Circuit breaker maintenance and installation to de-energize lines upon detecting a fault  </t>
  </si>
  <si>
    <t>Circuit Breaker Maintenance &amp; Replacement</t>
  </si>
  <si>
    <t>AH-1</t>
  </si>
  <si>
    <t xml:space="preserve">The financial target for the circuit breaker maintenance, repair, and replacement initiative is based on historical spending for breaker work in California and not inclusive of specific targeted units unless there is a known future item that has been identified at the time the capital plan is created. This year, PacifiCorp has not experienced circuit breaker maintenance activity at a level that is keeping pace with the historical trend. </t>
  </si>
  <si>
    <t xml:space="preserve">Covered conductor installation  </t>
  </si>
  <si>
    <t>Covered Conductor</t>
  </si>
  <si>
    <t>AH-5</t>
  </si>
  <si>
    <t>Material delays have impacted the pace of construction. Project specfic materials are now being ordered at an earlier milestone in the project. During Q3 construction resources were lost to major events both localy and Huricane Ian. These construction resources have returned to the covered conductor projects.</t>
  </si>
  <si>
    <t xml:space="preserve">Crossarm maintenance, repair, and replacement  </t>
  </si>
  <si>
    <t>Standard Crossarm Replacement</t>
  </si>
  <si>
    <t>AH-3</t>
  </si>
  <si>
    <t xml:space="preserve">Distribution pole replacement and reinforcement, including with composite poles  </t>
  </si>
  <si>
    <t>Targeted Pole Replacement</t>
  </si>
  <si>
    <t>AH-2</t>
  </si>
  <si>
    <t>Program Target-Poles</t>
  </si>
  <si>
    <t>See Covered Conductor.</t>
  </si>
  <si>
    <t xml:space="preserve">Expulsion fuse replacement  </t>
  </si>
  <si>
    <t>Expulsion Fuse Replacement</t>
  </si>
  <si>
    <t>AH-7</t>
  </si>
  <si>
    <t>Program Target-Devices / Projects</t>
  </si>
  <si>
    <t>Materials arrived later in Q3 than expected. Crews are on track to complete the remaining targets during Q4.</t>
  </si>
  <si>
    <t xml:space="preserve">Installation of system automation equipment </t>
  </si>
  <si>
    <t>Relay/Recloser Replacements / Upgrade</t>
  </si>
  <si>
    <t>AH-4</t>
  </si>
  <si>
    <t xml:space="preserve">1 kVA trasnformers for field reclosers were delayed. These materials have been received and an installation schedule is in place to support completion by end of year. </t>
  </si>
  <si>
    <t xml:space="preserve">Mitigation of impact on customers and other residents affected during PSPS event  </t>
  </si>
  <si>
    <t>Free Battery and Generator Rebate programs</t>
  </si>
  <si>
    <t>AH-11</t>
  </si>
  <si>
    <t>Another round of outreach started on September 12, 2022 with an aim to reach more customers.</t>
  </si>
  <si>
    <t xml:space="preserve">Other corrective action  </t>
  </si>
  <si>
    <t>Small Diameter Conductor</t>
  </si>
  <si>
    <t>AH-6</t>
  </si>
  <si>
    <t>Risk Assessment &amp; Mapping</t>
  </si>
  <si>
    <t xml:space="preserve">A summarized risk map that shows the overall ignition probability and estimated wildfire consequence along the electric lines and equipment  </t>
  </si>
  <si>
    <t>Risk Modeling Platform</t>
  </si>
  <si>
    <t>RA-1</t>
  </si>
  <si>
    <t>The planned spending was comprised of resource time, however activities associated with this initiative were paused after personnel allocated to perform work left the Company causing underspend. Although PacifiCorp has been trying to hire new resources as a corrective action, we project an underspend for this category in 2022.</t>
  </si>
  <si>
    <t>Situational Awareness &amp; Forecasting</t>
  </si>
  <si>
    <t xml:space="preserve">Advanced weather monitoring and weather stations </t>
  </si>
  <si>
    <t>Weather Station Installation and PM</t>
  </si>
  <si>
    <t>SA-1</t>
  </si>
  <si>
    <t>Program Target-Weather Stations</t>
  </si>
  <si>
    <t xml:space="preserve">Continuous monitoring sensors </t>
  </si>
  <si>
    <t>Pilot 1:  DFA</t>
  </si>
  <si>
    <t>SA-3</t>
  </si>
  <si>
    <t xml:space="preserve">The DFA devices are currently installed in the control house but not communicating. The follow up actions are to check with the project managers to see where the communication equipment is and the expectation for when those should be installed and functional. It is anticipated that those should be operational in Q4. </t>
  </si>
  <si>
    <t xml:space="preserve">Fault indicators for detecting faults on electric lines and equipment  </t>
  </si>
  <si>
    <t>Fault Indicator Installation</t>
  </si>
  <si>
    <t>SA-3b</t>
  </si>
  <si>
    <t>Material supply was delayed for the second way of fault indicator deployments. Materials have been received as of 9/30/2022 allowing full deployment during Q4.</t>
  </si>
  <si>
    <t xml:space="preserve">Forecast of a fire risk index, fire potential index, or similar  </t>
  </si>
  <si>
    <t>Situational Awareness Modelling (Technosylvia Etal)</t>
  </si>
  <si>
    <t>SA-4</t>
  </si>
  <si>
    <t>Complete full implementation of wildfire modeling software by year-end</t>
  </si>
  <si>
    <t>Completed first 5 years of a 30-year historical weather data analysis.</t>
  </si>
  <si>
    <t>Partially implemented Technosylva's WFA-E software solution.</t>
  </si>
  <si>
    <t>Technosylva WFA-E software implementation complete. 15 years of the 30-year historic weather data re-analysis complete.</t>
  </si>
  <si>
    <t>Due to budget  and spend allocation, at this point there is a risk underspend will be reported by EOY.</t>
  </si>
  <si>
    <t xml:space="preserve">Personnel monitoring areas of electric lines and equipment in elevated fire risk conditions  </t>
  </si>
  <si>
    <t>Fire Risk Monitoring (Patrols)</t>
  </si>
  <si>
    <t>PS-5</t>
  </si>
  <si>
    <t xml:space="preserve"> $-   </t>
  </si>
  <si>
    <t>Stakeholder Cooperation &amp; Community Engagement</t>
  </si>
  <si>
    <t xml:space="preserve">Community engagement </t>
  </si>
  <si>
    <t>Multi-Pronged Community Engagement</t>
  </si>
  <si>
    <t>CE-1</t>
  </si>
  <si>
    <t>Vegetation Management &amp; Inspections</t>
  </si>
  <si>
    <t xml:space="preserve">Detailed inspections of vegetation 
around distribution electric lines and equipment 
</t>
  </si>
  <si>
    <t>Distribution Detailed Inspections of Vegetation</t>
  </si>
  <si>
    <t>VM-2</t>
  </si>
  <si>
    <t xml:space="preserve">Slightly under Q3 target.  However, we are on track to complete the work by year end. </t>
  </si>
  <si>
    <t xml:space="preserve">Detailed inspections of vegetation 
around transmission electric lines and equipment 
</t>
  </si>
  <si>
    <t>Transmission Detailed Inspections of Vegetation</t>
  </si>
  <si>
    <t>VM-3</t>
  </si>
  <si>
    <t xml:space="preserve">Fuel management and reduction of “slash” from vegetation management activities </t>
  </si>
  <si>
    <t>Expanded Pole Clearing</t>
  </si>
  <si>
    <t>VM-4</t>
  </si>
  <si>
    <t xml:space="preserve">LiDAR inspections of vegetation around distribution electric lines and equipment </t>
  </si>
  <si>
    <t>Remote Sensing Inspections - Distribution</t>
  </si>
  <si>
    <t>VM-7</t>
  </si>
  <si>
    <t xml:space="preserve">LiDAR inspections of vegetation around transmission electric lines and equipment 
</t>
  </si>
  <si>
    <t>Remote Sensing Inspections - Transmission</t>
  </si>
  <si>
    <t>VM-8</t>
  </si>
  <si>
    <t>PacifiCorp anticipates this initiative will be on track by year end.</t>
  </si>
  <si>
    <t xml:space="preserve">Patrol inspections of vegetation around distribution electric lines and equipment </t>
  </si>
  <si>
    <t>Augmented Distribution Readiness Patrol</t>
  </si>
  <si>
    <t>VM-11</t>
  </si>
  <si>
    <t xml:space="preserve">Patrol inspections of vegetation around transmission electric lines and equipment </t>
  </si>
  <si>
    <t>Augmented Transmission Readiness Patrol</t>
  </si>
  <si>
    <t>VM-12</t>
  </si>
  <si>
    <t xml:space="preserve">Quality assurance / quality control of vegetation inspections  </t>
  </si>
  <si>
    <t>Vegetation QA/QC</t>
  </si>
  <si>
    <t>VM-13</t>
  </si>
  <si>
    <t xml:space="preserve">Vegetation management to achieve clearances around electric lines and equipment  </t>
  </si>
  <si>
    <t>Vegetation Cycle Clearing / Pruning / Corrective Work</t>
  </si>
  <si>
    <t>VM-20</t>
  </si>
  <si>
    <t>WMP Table # / Category</t>
  </si>
  <si>
    <t>WMP Initiative #</t>
  </si>
  <si>
    <t>Initative activity</t>
  </si>
  <si>
    <t>WMP category</t>
  </si>
  <si>
    <t>WMP code</t>
  </si>
  <si>
    <t>5.3.1.</t>
  </si>
  <si>
    <t>PGE</t>
  </si>
  <si>
    <t xml:space="preserve">Climate-driven risk map and modelling based on various relevant weather scenarios </t>
  </si>
  <si>
    <t>5.3.2.</t>
  </si>
  <si>
    <t>SCE</t>
  </si>
  <si>
    <t xml:space="preserve">Ignition probability mapping showing the probability of ignition along the electric lines and equipment  </t>
  </si>
  <si>
    <t>5.3.3.</t>
  </si>
  <si>
    <t>SDGE</t>
  </si>
  <si>
    <t xml:space="preserve">Initiative mapping and estimation of wildfire and PSPS risk-reduction impact </t>
  </si>
  <si>
    <t>5.3.4.</t>
  </si>
  <si>
    <t>BVES</t>
  </si>
  <si>
    <t xml:space="preserve">Match drop simulations showing the potential wildfire consequence of ignitions that occur along the electric lines and equipment  </t>
  </si>
  <si>
    <t>5.3.5.</t>
  </si>
  <si>
    <t>LU</t>
  </si>
  <si>
    <t>Grid Operations &amp; Operating Protocols</t>
  </si>
  <si>
    <t>5.3.6.</t>
  </si>
  <si>
    <t>5.3.7.</t>
  </si>
  <si>
    <t>TBC</t>
  </si>
  <si>
    <t>Resource Allocation Methodology</t>
  </si>
  <si>
    <t>5.3.8.</t>
  </si>
  <si>
    <t>HWT</t>
  </si>
  <si>
    <t>5.3.9.</t>
  </si>
  <si>
    <t>5.3.10.</t>
  </si>
  <si>
    <t xml:space="preserve">Weather forecasting and estimating impacts on electric lines and equipment  </t>
  </si>
  <si>
    <t xml:space="preserve">Capacitor maintenance and replacement program  </t>
  </si>
  <si>
    <t xml:space="preserve">Covered conductor maintenance </t>
  </si>
  <si>
    <t xml:space="preserve">Grid topology improvements to mitigate or reduce PSPS events  </t>
  </si>
  <si>
    <t xml:space="preserve">Maintenance, repair, and replacement of connectors, including hotline clamps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</si>
  <si>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</si>
  <si>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</si>
  <si>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</si>
  <si>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</si>
  <si>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</si>
  <si>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 xml:space="preserve">Improvement of inspections </t>
  </si>
  <si>
    <t xml:space="preserve">Infrared inspections of distribution electric lines and equipment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</si>
  <si>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</si>
  <si>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</si>
  <si>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</si>
  <si>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</si>
  <si>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Pole loading assessment program to determine safety factor  </t>
  </si>
  <si>
    <t xml:space="preserve">Additional efforts to manage community and environmental impacts </t>
  </si>
  <si>
    <t xml:space="preserve">Emergency response vegetation management due to red flag warning or other urgent conditions   </t>
  </si>
  <si>
    <t xml:space="preserve">Other discretionary inspections of vegetation around distribution electric lines and equipment </t>
  </si>
  <si>
    <t xml:space="preserve">Other discretionary inspections of vegetation around transmission electric lines and equipment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</si>
  <si>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</si>
  <si>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</si>
  <si>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</si>
  <si>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</si>
  <si>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</si>
  <si>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</si>
  <si>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</si>
  <si>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</si>
  <si>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</si>
  <si>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</si>
  <si>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</si>
  <si>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</si>
  <si>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 xml:space="preserve">Collaborative research on utility ignition and/or wildfire </t>
  </si>
  <si>
    <t xml:space="preserve">Documentation and disclosure of wildfire-related data and algorithms </t>
  </si>
  <si>
    <t xml:space="preserve">Tracking and analysis of near miss data </t>
  </si>
  <si>
    <t xml:space="preserve">Allocation methodology development and application </t>
  </si>
  <si>
    <t xml:space="preserve">Risk reduction scenario development and analysis </t>
  </si>
  <si>
    <t>Risk spend efficiency analysis</t>
  </si>
  <si>
    <t xml:space="preserve">Adequate and trained workforce for service restoration </t>
  </si>
  <si>
    <t xml:space="preserve">Community outreach, public awareness, and communications efforts </t>
  </si>
  <si>
    <t xml:space="preserve">Preparedness and planning for service restoration </t>
  </si>
  <si>
    <t xml:space="preserve">Protocols in place to learn from wildfire events </t>
  </si>
  <si>
    <t xml:space="preserve">Cooperation and best practice sharing with agencies outside CA </t>
  </si>
  <si>
    <t xml:space="preserve">Cooperation with suppression agencies </t>
  </si>
  <si>
    <t xml:space="preserve">Forest service and fuel reduction cooperation and joint roadmap </t>
  </si>
  <si>
    <t>x</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</si>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</sst>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0.0_);\(#,##0.0\);0.0_);@_)"/>
    <numFmt numFmtId="165" formatCode="\Q0"/>
    <numFmt numFmtId="166" formatCode="0&quot;.&quot;"/>
  </numFmts>
  <fonts count="14"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
      <sz val="11"/>
      <color rgb="FFFF0000"/>
      <name val="Calibri"/>
      <family val="2"/>
    </font>
    <font>
      <sz val="11"/>
      <color rgb="FF000000"/>
      <name val="Calibri"/>
      <family val="2"/>
      <scheme val="minor"/>
    </font>
  </fonts>
  <fills count="14">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F2CC"/>
        <bgColor rgb="FF000000"/>
      </patternFill>
    </fill>
    <fill>
      <patternFill patternType="solid">
        <fgColor rgb="FFFFF2CC"/>
        <bgColor indexed="64"/>
      </patternFill>
    </fill>
  </fills>
  <borders count="14">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right/>
      <top style="thin">
        <color rgb="FF8EA9DB"/>
      </top>
      <bottom/>
      <diagonal/>
    </border>
    <border>
      <left/>
      <right/>
      <top style="thin">
        <color rgb="FF8EA9DB"/>
      </top>
      <bottom style="thin">
        <color rgb="FF8EA9DB"/>
      </bottom>
      <diagonal/>
    </border>
    <border>
      <left/>
      <right/>
      <top style="thin">
        <color theme="4" tint="0.39997558519241921"/>
      </top>
      <bottom style="thin">
        <color theme="4" tint="0.39997558519241921"/>
      </bottom>
      <diagonal/>
    </border>
  </borders>
  <cellStyleXfs count="2">
    <xf numFmtId="0" fontId="0" fillId="0" borderId="0"/>
    <xf numFmtId="164" fontId="6" fillId="0" borderId="0"/>
  </cellStyleXfs>
  <cellXfs count="83">
    <xf numFmtId="0" fontId="0" fillId="0" borderId="0" xfId="0"/>
    <xf numFmtId="0" fontId="2" fillId="0" borderId="1" xfId="0" applyFont="1" applyBorder="1"/>
    <xf numFmtId="0" fontId="2" fillId="0" borderId="0" xfId="0" applyFont="1"/>
    <xf numFmtId="0" fontId="1" fillId="4" borderId="0" xfId="0" applyFont="1" applyFill="1" applyAlignment="1">
      <alignment wrapText="1"/>
    </xf>
    <xf numFmtId="0" fontId="4" fillId="5" borderId="0" xfId="0" applyFont="1" applyFill="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0" fillId="4" borderId="9" xfId="0" applyFill="1" applyBorder="1" applyAlignment="1">
      <alignment horizontal="left" vertical="top"/>
    </xf>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10" fillId="3" borderId="1" xfId="0" applyFont="1" applyFill="1" applyBorder="1" applyAlignment="1">
      <alignment wrapText="1"/>
    </xf>
    <xf numFmtId="14" fontId="10" fillId="3" borderId="1" xfId="0" applyNumberFormat="1" applyFont="1" applyFill="1" applyBorder="1"/>
    <xf numFmtId="0" fontId="9" fillId="7" borderId="1" xfId="0" applyFont="1" applyFill="1" applyBorder="1" applyAlignment="1">
      <alignment wrapText="1"/>
    </xf>
    <xf numFmtId="0" fontId="10"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49" fontId="10" fillId="3" borderId="1" xfId="0" applyNumberFormat="1" applyFont="1" applyFill="1" applyBorder="1"/>
    <xf numFmtId="0" fontId="2" fillId="0" borderId="1" xfId="0" applyFont="1" applyBorder="1" applyAlignment="1">
      <alignment wrapText="1"/>
    </xf>
    <xf numFmtId="0" fontId="4" fillId="8" borderId="0" xfId="0" applyFont="1" applyFill="1" applyAlignment="1">
      <alignment wrapText="1"/>
    </xf>
    <xf numFmtId="0" fontId="1" fillId="9" borderId="0" xfId="0" applyFont="1" applyFill="1" applyAlignment="1">
      <alignment wrapText="1"/>
    </xf>
    <xf numFmtId="0" fontId="1" fillId="6" borderId="0" xfId="0" applyFont="1" applyFill="1" applyAlignment="1">
      <alignment wrapText="1"/>
    </xf>
    <xf numFmtId="0" fontId="4" fillId="10" borderId="0" xfId="0" applyFont="1" applyFill="1" applyAlignment="1">
      <alignment wrapText="1"/>
    </xf>
    <xf numFmtId="0" fontId="0" fillId="4" borderId="7" xfId="0" applyFill="1" applyBorder="1" applyAlignment="1">
      <alignment horizontal="left" vertical="top"/>
    </xf>
    <xf numFmtId="0" fontId="0" fillId="0" borderId="5" xfId="0" applyBorder="1"/>
    <xf numFmtId="14" fontId="2" fillId="0" borderId="1" xfId="0" applyNumberFormat="1" applyFont="1" applyBorder="1"/>
    <xf numFmtId="0" fontId="0" fillId="0" borderId="10" xfId="0" applyBorder="1"/>
    <xf numFmtId="0" fontId="0" fillId="3" borderId="3" xfId="0" applyFill="1" applyBorder="1"/>
    <xf numFmtId="0" fontId="0" fillId="0" borderId="0" xfId="0" applyAlignment="1">
      <alignment wrapText="1"/>
    </xf>
    <xf numFmtId="0" fontId="0" fillId="0" borderId="0" xfId="0" applyAlignment="1">
      <alignment vertical="top"/>
    </xf>
    <xf numFmtId="0" fontId="3" fillId="0" borderId="0" xfId="0" applyFont="1"/>
    <xf numFmtId="0" fontId="3" fillId="0" borderId="0" xfId="0" applyFont="1" applyAlignment="1">
      <alignment wrapText="1"/>
    </xf>
    <xf numFmtId="0" fontId="12" fillId="12" borderId="11" xfId="0" applyFont="1" applyFill="1" applyBorder="1" applyAlignment="1">
      <alignment wrapText="1"/>
    </xf>
    <xf numFmtId="3" fontId="12" fillId="12" borderId="11" xfId="0" applyNumberFormat="1" applyFont="1" applyFill="1" applyBorder="1" applyAlignment="1">
      <alignment wrapText="1"/>
    </xf>
    <xf numFmtId="6" fontId="12" fillId="12" borderId="11" xfId="0" applyNumberFormat="1" applyFont="1" applyFill="1" applyBorder="1" applyAlignment="1">
      <alignment wrapText="1"/>
    </xf>
    <xf numFmtId="6" fontId="12" fillId="12" borderId="12" xfId="0" applyNumberFormat="1" applyFont="1" applyFill="1" applyBorder="1" applyAlignment="1">
      <alignment wrapText="1"/>
    </xf>
    <xf numFmtId="0" fontId="13" fillId="3" borderId="1" xfId="0" applyFont="1" applyFill="1" applyBorder="1"/>
    <xf numFmtId="14" fontId="10" fillId="3" borderId="1" xfId="0" applyNumberFormat="1" applyFont="1" applyFill="1" applyBorder="1" applyAlignment="1">
      <alignment wrapText="1"/>
    </xf>
    <xf numFmtId="0" fontId="13" fillId="3" borderId="1" xfId="0" applyFont="1" applyFill="1" applyBorder="1" applyAlignment="1">
      <alignment wrapText="1"/>
    </xf>
    <xf numFmtId="0" fontId="2" fillId="7" borderId="1" xfId="0" applyFont="1" applyFill="1" applyBorder="1" applyAlignment="1">
      <alignment wrapText="1"/>
    </xf>
    <xf numFmtId="1" fontId="12" fillId="12" borderId="11" xfId="0" applyNumberFormat="1" applyFont="1" applyFill="1" applyBorder="1" applyAlignment="1">
      <alignment wrapText="1"/>
    </xf>
    <xf numFmtId="3" fontId="10" fillId="3" borderId="1" xfId="0" applyNumberFormat="1" applyFont="1" applyFill="1" applyBorder="1" applyAlignment="1">
      <alignment wrapText="1"/>
    </xf>
    <xf numFmtId="3" fontId="13" fillId="3" borderId="1" xfId="0" applyNumberFormat="1" applyFont="1" applyFill="1" applyBorder="1"/>
    <xf numFmtId="6" fontId="10" fillId="3" borderId="1" xfId="0" applyNumberFormat="1" applyFont="1" applyFill="1" applyBorder="1" applyAlignment="1">
      <alignment wrapText="1"/>
    </xf>
    <xf numFmtId="6" fontId="13" fillId="3" borderId="1" xfId="0" applyNumberFormat="1" applyFont="1" applyFill="1" applyBorder="1"/>
    <xf numFmtId="3" fontId="13" fillId="3" borderId="1" xfId="0" applyNumberFormat="1" applyFont="1" applyFill="1" applyBorder="1" applyAlignment="1">
      <alignment wrapText="1"/>
    </xf>
    <xf numFmtId="3" fontId="12" fillId="13" borderId="11" xfId="0" applyNumberFormat="1" applyFont="1" applyFill="1" applyBorder="1" applyAlignment="1">
      <alignment wrapText="1"/>
    </xf>
    <xf numFmtId="3" fontId="13" fillId="13" borderId="1" xfId="0" applyNumberFormat="1" applyFont="1" applyFill="1" applyBorder="1"/>
    <xf numFmtId="6" fontId="12" fillId="13" borderId="11" xfId="0" applyNumberFormat="1" applyFont="1" applyFill="1" applyBorder="1" applyAlignment="1">
      <alignment wrapText="1"/>
    </xf>
    <xf numFmtId="6" fontId="10" fillId="13" borderId="1" xfId="0" applyNumberFormat="1" applyFont="1" applyFill="1" applyBorder="1" applyAlignment="1">
      <alignment wrapText="1"/>
    </xf>
    <xf numFmtId="6" fontId="13" fillId="13" borderId="1" xfId="0" applyNumberFormat="1" applyFont="1" applyFill="1" applyBorder="1"/>
    <xf numFmtId="0" fontId="10" fillId="13" borderId="1" xfId="0" applyFont="1" applyFill="1" applyBorder="1" applyAlignment="1">
      <alignment wrapText="1"/>
    </xf>
    <xf numFmtId="0" fontId="10" fillId="3" borderId="13" xfId="0" applyFont="1" applyFill="1" applyBorder="1" applyAlignment="1">
      <alignment wrapText="1"/>
    </xf>
    <xf numFmtId="3" fontId="10" fillId="13" borderId="1" xfId="0" applyNumberFormat="1" applyFont="1" applyFill="1" applyBorder="1" applyAlignment="1">
      <alignment wrapText="1"/>
    </xf>
    <xf numFmtId="0" fontId="10" fillId="3" borderId="1" xfId="0" applyFont="1" applyFill="1" applyBorder="1" applyAlignment="1">
      <alignment horizontal="right" wrapText="1"/>
    </xf>
    <xf numFmtId="0" fontId="13" fillId="3" borderId="1" xfId="0" applyFont="1" applyFill="1" applyBorder="1" applyAlignment="1">
      <alignment horizontal="right"/>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6">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91723</xdr:colOff>
      <xdr:row>0</xdr:row>
      <xdr:rowOff>24693</xdr:rowOff>
    </xdr:from>
    <xdr:to>
      <xdr:col>2</xdr:col>
      <xdr:colOff>2032001</xdr:colOff>
      <xdr:row>0</xdr:row>
      <xdr:rowOff>465666</xdr:rowOff>
    </xdr:to>
    <xdr:sp macro="" textlink="">
      <xdr:nvSpPr>
        <xdr:cNvPr id="2" name="TextBox 1">
          <a:extLst>
            <a:ext uri="{FF2B5EF4-FFF2-40B4-BE49-F238E27FC236}">
              <a16:creationId xmlns:a16="http://schemas.microsoft.com/office/drawing/2014/main" id="{8A96CD47-E1D0-4163-B4BA-937E5DAA17A6}"/>
            </a:ext>
          </a:extLst>
        </xdr:cNvPr>
        <xdr:cNvSpPr txBox="1"/>
      </xdr:nvSpPr>
      <xdr:spPr>
        <a:xfrm>
          <a:off x="91723" y="24693"/>
          <a:ext cx="3584222" cy="4409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This includes sample data from PG&amp;E for reference as an example. Remove example data when filliing out</a:t>
          </a:r>
        </a:p>
      </xdr:txBody>
    </xdr:sp>
    <xdr:clientData/>
  </xdr:twoCellAnchor>
  <xdr:twoCellAnchor>
    <xdr:from>
      <xdr:col>0</xdr:col>
      <xdr:colOff>66675</xdr:colOff>
      <xdr:row>36</xdr:row>
      <xdr:rowOff>59972</xdr:rowOff>
    </xdr:from>
    <xdr:to>
      <xdr:col>2</xdr:col>
      <xdr:colOff>2006953</xdr:colOff>
      <xdr:row>39</xdr:row>
      <xdr:rowOff>35718</xdr:rowOff>
    </xdr:to>
    <xdr:sp macro="" textlink="">
      <xdr:nvSpPr>
        <xdr:cNvPr id="3" name="TextBox 2">
          <a:extLst>
            <a:ext uri="{FF2B5EF4-FFF2-40B4-BE49-F238E27FC236}">
              <a16:creationId xmlns:a16="http://schemas.microsoft.com/office/drawing/2014/main" id="{8DA3A307-1A44-4252-9C3B-E6D814989CCC}"/>
            </a:ext>
          </a:extLst>
        </xdr:cNvPr>
        <xdr:cNvSpPr txBox="1"/>
      </xdr:nvSpPr>
      <xdr:spPr>
        <a:xfrm>
          <a:off x="66675" y="7072753"/>
          <a:ext cx="3583341" cy="5115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To add more rows, highlight the current last row of the table, copy, and paste directly below the last row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36" totalsRowShown="0" headerRowDxfId="35" dataDxfId="34" tableBorderDxfId="33">
  <autoFilter ref="A1:AH36" xr:uid="{6F179580-66DC-446F-8275-C228154B1D10}"/>
  <tableColumns count="34">
    <tableColumn id="1" xr3:uid="{7CD308CA-CF75-42E7-83CD-995EADFB1660}" name="UtilityID" dataDxfId="32">
      <calculatedColumnFormula>'READ ME FIRST'!$D$12</calculatedColumnFormula>
    </tableColumn>
    <tableColumn id="2" xr3:uid="{EDCF039C-CB72-4939-9915-25F1F7DD4154}" name="Submission Date" dataDxfId="31">
      <calculatedColumnFormula>'READ ME FIRST'!$D$15</calculatedColumnFormula>
    </tableColumn>
    <tableColumn id="24" xr3:uid="{A09D8CCB-E5CC-40A9-B603-E24F9E293C1B}" name="WMPInitiativeCategory" dataDxfId="30"/>
    <tableColumn id="27" xr3:uid="{8A3A81F2-656E-46A0-9FAC-CF1350D741FF}" name="WMPInitiativeCategory#" dataDxfId="29">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8"/>
    <tableColumn id="23" xr3:uid="{55917CB9-43FA-44D1-B11D-105AF69299A8}" name="ActivityNameifOther" dataDxfId="27"/>
    <tableColumn id="20" xr3:uid="{5A9FE6D6-4632-48A0-9685-2DCD654AABD0}" name="WMPInitiativeActivity#" dataDxfId="26">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5"/>
    <tableColumn id="26" xr3:uid="{73284CC7-8A25-45CA-AD19-AF51BDF7768E}" name="InitiativeActivityID" dataDxfId="24"/>
    <tableColumn id="10" xr3:uid="{028AF6E4-3AA4-4AF7-B01E-95921E821672}" name="WMPInitiativeCode" dataDxfId="23">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2"/>
    <tableColumn id="13" xr3:uid="{06F61713-68D1-481D-9DBD-C1474C444AD3}" name="QuantTargetUnits" dataDxfId="21"/>
    <tableColumn id="28" xr3:uid="{978D3C19-4A04-48BD-BC86-E37CA7B75004}" name="AnnualQuantTarget"/>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abSelected="1" zoomScale="80" zoomScaleNormal="80" workbookViewId="0">
      <selection activeCell="D15" sqref="D15"/>
    </sheetView>
  </sheetViews>
  <sheetFormatPr defaultColWidth="8.7109375" defaultRowHeight="15" x14ac:dyDescent="0.25"/>
  <cols>
    <col min="1" max="1" width="7.5703125" customWidth="1"/>
    <col min="2" max="2" width="19.42578125" customWidth="1"/>
    <col min="3" max="3" width="22.28515625" customWidth="1"/>
    <col min="4" max="4" width="24.5703125" bestFit="1" customWidth="1"/>
    <col min="5" max="5" width="112.140625" customWidth="1"/>
    <col min="6" max="6" width="13.5703125" customWidth="1"/>
    <col min="7" max="7" width="18.85546875" customWidth="1"/>
    <col min="8" max="8" width="7.85546875" customWidth="1"/>
  </cols>
  <sheetData>
    <row r="1" spans="2:8" s="7" customFormat="1" ht="26.25" x14ac:dyDescent="0.4">
      <c r="B1" s="15" t="s">
        <v>0</v>
      </c>
    </row>
    <row r="2" spans="2:8" s="7" customFormat="1" ht="14.45" customHeight="1" x14ac:dyDescent="0.4">
      <c r="B2" s="15"/>
    </row>
    <row r="3" spans="2:8" s="7" customFormat="1" ht="14.45" customHeight="1" thickBot="1" x14ac:dyDescent="0.35">
      <c r="B3" s="18"/>
    </row>
    <row r="4" spans="2:8" s="7" customFormat="1" x14ac:dyDescent="0.25">
      <c r="B4" s="10" t="s">
        <v>1</v>
      </c>
      <c r="C4" s="11"/>
      <c r="D4" s="11"/>
      <c r="E4" s="11"/>
      <c r="F4" s="11"/>
      <c r="G4" s="11"/>
      <c r="H4" s="12"/>
    </row>
    <row r="5" spans="2:8" s="7" customFormat="1" ht="44.45" customHeight="1" x14ac:dyDescent="0.25">
      <c r="B5" s="8">
        <v>1</v>
      </c>
      <c r="C5" s="75" t="s">
        <v>2</v>
      </c>
      <c r="D5" s="75"/>
      <c r="E5" s="75"/>
      <c r="F5" s="75"/>
      <c r="G5" s="75"/>
      <c r="H5" s="76"/>
    </row>
    <row r="6" spans="2:8" s="7" customFormat="1" ht="44.45" customHeight="1" x14ac:dyDescent="0.25">
      <c r="B6" s="8">
        <v>2</v>
      </c>
      <c r="C6" s="79" t="s">
        <v>3</v>
      </c>
      <c r="D6" s="79"/>
      <c r="E6" s="79"/>
      <c r="F6" s="79"/>
      <c r="G6" s="79"/>
      <c r="H6" s="80"/>
    </row>
    <row r="7" spans="2:8" s="7" customFormat="1" ht="44.45" customHeight="1" x14ac:dyDescent="0.25">
      <c r="B7" s="8">
        <v>3</v>
      </c>
      <c r="C7" s="81" t="s">
        <v>4</v>
      </c>
      <c r="D7" s="81"/>
      <c r="E7" s="81"/>
      <c r="F7" s="81"/>
      <c r="G7" s="81"/>
      <c r="H7" s="82"/>
    </row>
    <row r="8" spans="2:8" s="7" customFormat="1" ht="44.45" customHeight="1" thickBot="1" x14ac:dyDescent="0.3">
      <c r="B8" s="9">
        <v>4</v>
      </c>
      <c r="C8" s="77" t="s">
        <v>5</v>
      </c>
      <c r="D8" s="77"/>
      <c r="E8" s="77"/>
      <c r="F8" s="77"/>
      <c r="G8" s="77"/>
      <c r="H8" s="78"/>
    </row>
    <row r="9" spans="2:8" s="7" customFormat="1" ht="26.45" customHeight="1" x14ac:dyDescent="0.25"/>
    <row r="10" spans="2:8" s="7" customFormat="1" ht="18" customHeight="1" x14ac:dyDescent="0.25"/>
    <row r="11" spans="2:8" s="7" customFormat="1" ht="18" customHeight="1" thickBot="1" x14ac:dyDescent="0.3">
      <c r="B11" s="13" t="s">
        <v>6</v>
      </c>
    </row>
    <row r="12" spans="2:8" s="7" customFormat="1" ht="18" customHeight="1" x14ac:dyDescent="0.25">
      <c r="B12" s="20" t="s">
        <v>7</v>
      </c>
      <c r="C12" s="16"/>
      <c r="D12" s="46" t="s">
        <v>8</v>
      </c>
      <c r="E12" s="13"/>
    </row>
    <row r="13" spans="2:8" s="7" customFormat="1" x14ac:dyDescent="0.25">
      <c r="B13" s="21" t="s">
        <v>9</v>
      </c>
      <c r="D13" s="23">
        <v>2022</v>
      </c>
    </row>
    <row r="14" spans="2:8" s="7" customFormat="1" x14ac:dyDescent="0.25">
      <c r="B14" s="21" t="s">
        <v>10</v>
      </c>
      <c r="D14" s="24" t="s">
        <v>11</v>
      </c>
    </row>
    <row r="15" spans="2:8" s="7" customFormat="1" ht="15.75" thickBot="1" x14ac:dyDescent="0.3">
      <c r="B15" s="22" t="s">
        <v>12</v>
      </c>
      <c r="C15" s="14"/>
      <c r="D15" s="17">
        <v>44872</v>
      </c>
    </row>
    <row r="16" spans="2:8" ht="15.75" thickBot="1" x14ac:dyDescent="0.3"/>
    <row r="17" spans="2:8" x14ac:dyDescent="0.25">
      <c r="B17" s="10" t="s">
        <v>13</v>
      </c>
      <c r="C17" s="11"/>
      <c r="D17" s="11"/>
      <c r="E17" s="11"/>
      <c r="F17" s="11"/>
      <c r="G17" s="11"/>
      <c r="H17" s="12"/>
    </row>
    <row r="18" spans="2:8" x14ac:dyDescent="0.25">
      <c r="B18" s="8"/>
      <c r="H18" s="43"/>
    </row>
    <row r="19" spans="2:8" ht="45" x14ac:dyDescent="0.25">
      <c r="B19" s="8"/>
      <c r="C19" s="49" t="s">
        <v>14</v>
      </c>
      <c r="D19" s="49" t="s">
        <v>15</v>
      </c>
      <c r="E19" s="49" t="s">
        <v>16</v>
      </c>
      <c r="F19" s="49" t="s">
        <v>17</v>
      </c>
      <c r="G19" s="50" t="s">
        <v>18</v>
      </c>
      <c r="H19" s="43"/>
    </row>
    <row r="20" spans="2:8" x14ac:dyDescent="0.25">
      <c r="B20" s="8"/>
      <c r="C20" s="48" t="s">
        <v>19</v>
      </c>
      <c r="D20" s="48" t="s">
        <v>20</v>
      </c>
      <c r="E20" s="47" t="s">
        <v>21</v>
      </c>
      <c r="F20" t="s">
        <v>22</v>
      </c>
      <c r="G20" t="s">
        <v>23</v>
      </c>
      <c r="H20" s="43"/>
    </row>
    <row r="21" spans="2:8" x14ac:dyDescent="0.25">
      <c r="B21" s="8"/>
      <c r="C21" s="48" t="s">
        <v>24</v>
      </c>
      <c r="D21" s="48" t="s">
        <v>12</v>
      </c>
      <c r="E21" s="47" t="s">
        <v>25</v>
      </c>
      <c r="F21" t="s">
        <v>26</v>
      </c>
      <c r="G21" t="s">
        <v>23</v>
      </c>
      <c r="H21" s="43"/>
    </row>
    <row r="22" spans="2:8" x14ac:dyDescent="0.25">
      <c r="B22" s="8"/>
      <c r="C22" s="48" t="s">
        <v>27</v>
      </c>
      <c r="D22" s="48" t="s">
        <v>28</v>
      </c>
      <c r="E22" s="47" t="s">
        <v>29</v>
      </c>
      <c r="F22" t="s">
        <v>22</v>
      </c>
      <c r="G22" t="s">
        <v>23</v>
      </c>
      <c r="H22" s="43"/>
    </row>
    <row r="23" spans="2:8" x14ac:dyDescent="0.25">
      <c r="B23" s="8"/>
      <c r="C23" s="48" t="s">
        <v>30</v>
      </c>
      <c r="D23" s="48" t="s">
        <v>31</v>
      </c>
      <c r="E23" s="47" t="s">
        <v>32</v>
      </c>
      <c r="F23" t="s">
        <v>33</v>
      </c>
      <c r="G23" t="s">
        <v>23</v>
      </c>
      <c r="H23" s="43"/>
    </row>
    <row r="24" spans="2:8" ht="30" x14ac:dyDescent="0.25">
      <c r="B24" s="8"/>
      <c r="C24" s="48" t="s">
        <v>34</v>
      </c>
      <c r="D24" s="48" t="s">
        <v>35</v>
      </c>
      <c r="E24" s="47" t="s">
        <v>36</v>
      </c>
      <c r="F24" t="s">
        <v>22</v>
      </c>
      <c r="G24" t="s">
        <v>23</v>
      </c>
      <c r="H24" s="43"/>
    </row>
    <row r="25" spans="2:8" ht="30" x14ac:dyDescent="0.25">
      <c r="B25" s="8"/>
      <c r="C25" s="48" t="s">
        <v>37</v>
      </c>
      <c r="D25" s="48" t="s">
        <v>38</v>
      </c>
      <c r="E25" s="47" t="s">
        <v>39</v>
      </c>
      <c r="F25" t="s">
        <v>22</v>
      </c>
      <c r="G25" t="s">
        <v>23</v>
      </c>
      <c r="H25" s="43"/>
    </row>
    <row r="26" spans="2:8" x14ac:dyDescent="0.25">
      <c r="B26" s="8"/>
      <c r="C26" s="48" t="s">
        <v>40</v>
      </c>
      <c r="D26" s="48" t="s">
        <v>41</v>
      </c>
      <c r="E26" s="47" t="s">
        <v>42</v>
      </c>
      <c r="F26" t="s">
        <v>43</v>
      </c>
      <c r="G26" t="s">
        <v>23</v>
      </c>
      <c r="H26" s="43"/>
    </row>
    <row r="27" spans="2:8" x14ac:dyDescent="0.25">
      <c r="B27" s="8"/>
      <c r="C27" s="48" t="s">
        <v>44</v>
      </c>
      <c r="D27" s="48" t="s">
        <v>45</v>
      </c>
      <c r="E27" s="47" t="s">
        <v>46</v>
      </c>
      <c r="F27" t="s">
        <v>22</v>
      </c>
      <c r="G27" t="s">
        <v>23</v>
      </c>
      <c r="H27" s="43"/>
    </row>
    <row r="28" spans="2:8" ht="56.45" customHeight="1" x14ac:dyDescent="0.25">
      <c r="B28" s="8"/>
      <c r="C28" s="48" t="s">
        <v>47</v>
      </c>
      <c r="D28" s="48" t="s">
        <v>48</v>
      </c>
      <c r="E28" s="47" t="s">
        <v>49</v>
      </c>
      <c r="F28" t="s">
        <v>22</v>
      </c>
      <c r="G28" t="s">
        <v>23</v>
      </c>
      <c r="H28" s="43"/>
    </row>
    <row r="29" spans="2:8" ht="75" x14ac:dyDescent="0.25">
      <c r="B29" s="8"/>
      <c r="C29" s="48" t="s">
        <v>50</v>
      </c>
      <c r="D29" s="48" t="s">
        <v>51</v>
      </c>
      <c r="E29" s="47" t="s">
        <v>52</v>
      </c>
      <c r="F29" t="s">
        <v>22</v>
      </c>
      <c r="G29" t="s">
        <v>23</v>
      </c>
      <c r="H29" s="43"/>
    </row>
    <row r="30" spans="2:8" x14ac:dyDescent="0.25">
      <c r="B30" s="8"/>
      <c r="C30" s="48" t="s">
        <v>53</v>
      </c>
      <c r="D30" s="48" t="s">
        <v>54</v>
      </c>
      <c r="E30" s="47" t="s">
        <v>55</v>
      </c>
      <c r="F30" t="s">
        <v>33</v>
      </c>
      <c r="G30" t="s">
        <v>23</v>
      </c>
      <c r="H30" s="43"/>
    </row>
    <row r="31" spans="2:8" ht="30" x14ac:dyDescent="0.25">
      <c r="B31" s="8"/>
      <c r="C31" s="48" t="s">
        <v>56</v>
      </c>
      <c r="D31" s="48" t="s">
        <v>57</v>
      </c>
      <c r="E31" s="47" t="s">
        <v>58</v>
      </c>
      <c r="F31" t="s">
        <v>22</v>
      </c>
      <c r="G31" t="s">
        <v>23</v>
      </c>
      <c r="H31" s="43"/>
    </row>
    <row r="32" spans="2:8" x14ac:dyDescent="0.25">
      <c r="B32" s="8"/>
      <c r="C32" s="48" t="s">
        <v>59</v>
      </c>
      <c r="D32" s="48" t="s">
        <v>60</v>
      </c>
      <c r="E32" s="47" t="s">
        <v>61</v>
      </c>
      <c r="F32" t="s">
        <v>33</v>
      </c>
      <c r="G32" t="s">
        <v>23</v>
      </c>
      <c r="H32" s="43"/>
    </row>
    <row r="33" spans="2:8" x14ac:dyDescent="0.25">
      <c r="B33" s="8"/>
      <c r="C33" s="48" t="s">
        <v>62</v>
      </c>
      <c r="D33" s="48" t="s">
        <v>63</v>
      </c>
      <c r="E33" s="47" t="s">
        <v>64</v>
      </c>
      <c r="F33" t="s">
        <v>33</v>
      </c>
      <c r="G33" t="s">
        <v>23</v>
      </c>
      <c r="H33" s="43"/>
    </row>
    <row r="34" spans="2:8" x14ac:dyDescent="0.25">
      <c r="B34" s="8"/>
      <c r="C34" s="48" t="s">
        <v>65</v>
      </c>
      <c r="D34" s="48" t="s">
        <v>66</v>
      </c>
      <c r="E34" s="47" t="s">
        <v>67</v>
      </c>
      <c r="F34" t="s">
        <v>33</v>
      </c>
      <c r="G34" t="s">
        <v>23</v>
      </c>
      <c r="H34" s="43"/>
    </row>
    <row r="35" spans="2:8" ht="30" x14ac:dyDescent="0.25">
      <c r="B35" s="8"/>
      <c r="C35" s="48" t="s">
        <v>68</v>
      </c>
      <c r="D35" s="48" t="s">
        <v>69</v>
      </c>
      <c r="E35" s="47" t="s">
        <v>70</v>
      </c>
      <c r="F35" t="s">
        <v>33</v>
      </c>
      <c r="G35" t="s">
        <v>23</v>
      </c>
      <c r="H35" s="43"/>
    </row>
    <row r="36" spans="2:8" x14ac:dyDescent="0.25">
      <c r="B36" s="8"/>
      <c r="C36" s="48" t="s">
        <v>71</v>
      </c>
      <c r="D36" s="48" t="s">
        <v>72</v>
      </c>
      <c r="E36" s="47" t="s">
        <v>73</v>
      </c>
      <c r="F36" t="s">
        <v>33</v>
      </c>
      <c r="G36" t="s">
        <v>23</v>
      </c>
      <c r="H36" s="43"/>
    </row>
    <row r="37" spans="2:8" x14ac:dyDescent="0.25">
      <c r="B37" s="8"/>
      <c r="C37" s="48" t="s">
        <v>74</v>
      </c>
      <c r="D37" s="48" t="s">
        <v>75</v>
      </c>
      <c r="E37" s="47" t="s">
        <v>76</v>
      </c>
      <c r="F37" t="s">
        <v>33</v>
      </c>
      <c r="G37" t="s">
        <v>23</v>
      </c>
      <c r="H37" s="43"/>
    </row>
    <row r="38" spans="2:8" x14ac:dyDescent="0.25">
      <c r="B38" s="8"/>
      <c r="C38" s="48" t="s">
        <v>77</v>
      </c>
      <c r="D38" s="48" t="s">
        <v>78</v>
      </c>
      <c r="E38" s="47" t="s">
        <v>79</v>
      </c>
      <c r="F38" t="s">
        <v>33</v>
      </c>
      <c r="G38" t="s">
        <v>80</v>
      </c>
      <c r="H38" s="43"/>
    </row>
    <row r="39" spans="2:8" x14ac:dyDescent="0.25">
      <c r="B39" s="8"/>
      <c r="C39" s="48" t="s">
        <v>81</v>
      </c>
      <c r="D39" s="48" t="s">
        <v>82</v>
      </c>
      <c r="E39" s="47" t="s">
        <v>83</v>
      </c>
      <c r="F39" t="s">
        <v>33</v>
      </c>
      <c r="G39" t="s">
        <v>11</v>
      </c>
      <c r="H39" s="43"/>
    </row>
    <row r="40" spans="2:8" x14ac:dyDescent="0.25">
      <c r="B40" s="8"/>
      <c r="C40" s="48" t="s">
        <v>84</v>
      </c>
      <c r="D40" s="48" t="s">
        <v>85</v>
      </c>
      <c r="E40" s="47" t="s">
        <v>86</v>
      </c>
      <c r="F40" t="s">
        <v>33</v>
      </c>
      <c r="G40" t="s">
        <v>87</v>
      </c>
      <c r="H40" s="43"/>
    </row>
    <row r="41" spans="2:8" ht="30" x14ac:dyDescent="0.25">
      <c r="B41" s="8"/>
      <c r="C41" s="48" t="s">
        <v>88</v>
      </c>
      <c r="D41" s="48" t="s">
        <v>89</v>
      </c>
      <c r="E41" s="47" t="s">
        <v>90</v>
      </c>
      <c r="F41" t="s">
        <v>22</v>
      </c>
      <c r="G41" t="s">
        <v>23</v>
      </c>
      <c r="H41" s="43"/>
    </row>
    <row r="42" spans="2:8" x14ac:dyDescent="0.25">
      <c r="B42" s="8"/>
      <c r="C42" s="48" t="s">
        <v>91</v>
      </c>
      <c r="D42" s="48" t="s">
        <v>92</v>
      </c>
      <c r="E42" s="47" t="s">
        <v>93</v>
      </c>
      <c r="F42" t="s">
        <v>22</v>
      </c>
      <c r="G42" t="s">
        <v>23</v>
      </c>
      <c r="H42" s="43"/>
    </row>
    <row r="43" spans="2:8" x14ac:dyDescent="0.25">
      <c r="B43" s="8"/>
      <c r="C43" s="48" t="s">
        <v>94</v>
      </c>
      <c r="D43" s="48" t="s">
        <v>95</v>
      </c>
      <c r="E43" s="47" t="s">
        <v>96</v>
      </c>
      <c r="F43" t="s">
        <v>22</v>
      </c>
      <c r="G43" t="s">
        <v>80</v>
      </c>
      <c r="H43" s="43"/>
    </row>
    <row r="44" spans="2:8" x14ac:dyDescent="0.25">
      <c r="B44" s="8"/>
      <c r="C44" s="48" t="s">
        <v>97</v>
      </c>
      <c r="D44" s="48" t="s">
        <v>98</v>
      </c>
      <c r="E44" s="47" t="s">
        <v>99</v>
      </c>
      <c r="F44" t="s">
        <v>22</v>
      </c>
      <c r="G44" t="s">
        <v>11</v>
      </c>
      <c r="H44" s="43"/>
    </row>
    <row r="45" spans="2:8" x14ac:dyDescent="0.25">
      <c r="B45" s="8"/>
      <c r="C45" s="48" t="s">
        <v>100</v>
      </c>
      <c r="D45" s="48" t="s">
        <v>101</v>
      </c>
      <c r="E45" s="47" t="s">
        <v>102</v>
      </c>
      <c r="F45" t="s">
        <v>22</v>
      </c>
      <c r="G45" t="s">
        <v>87</v>
      </c>
      <c r="H45" s="43"/>
    </row>
    <row r="46" spans="2:8" x14ac:dyDescent="0.25">
      <c r="B46" s="8"/>
      <c r="C46" s="48" t="s">
        <v>103</v>
      </c>
      <c r="D46" s="48" t="s">
        <v>104</v>
      </c>
      <c r="E46" s="47" t="s">
        <v>105</v>
      </c>
      <c r="F46" t="s">
        <v>22</v>
      </c>
      <c r="G46" t="s">
        <v>106</v>
      </c>
      <c r="H46" s="43"/>
    </row>
    <row r="47" spans="2:8" ht="30" x14ac:dyDescent="0.25">
      <c r="B47" s="8"/>
      <c r="C47" s="48" t="s">
        <v>107</v>
      </c>
      <c r="D47" s="48" t="s">
        <v>108</v>
      </c>
      <c r="E47" s="47" t="s">
        <v>109</v>
      </c>
      <c r="F47" t="s">
        <v>22</v>
      </c>
      <c r="G47" t="s">
        <v>110</v>
      </c>
      <c r="H47" s="43"/>
    </row>
    <row r="48" spans="2:8" x14ac:dyDescent="0.25">
      <c r="B48" s="8"/>
      <c r="C48" s="45" t="s">
        <v>111</v>
      </c>
      <c r="D48" s="45"/>
      <c r="E48" s="45"/>
      <c r="F48" s="45"/>
      <c r="H48" s="43"/>
    </row>
    <row r="49" spans="2:8" x14ac:dyDescent="0.25">
      <c r="B49" s="8"/>
      <c r="H49" s="43"/>
    </row>
    <row r="50" spans="2:8" ht="15.75" thickBot="1" x14ac:dyDescent="0.3">
      <c r="B50" s="9"/>
      <c r="C50" s="19"/>
      <c r="D50" s="19"/>
      <c r="E50" s="19"/>
      <c r="F50" s="19"/>
      <c r="G50" s="19"/>
      <c r="H50" s="42"/>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51"/>
  <sheetViews>
    <sheetView showGridLines="0" zoomScale="80" zoomScaleNormal="80" workbookViewId="0">
      <selection activeCell="AB25" sqref="AB25"/>
    </sheetView>
  </sheetViews>
  <sheetFormatPr defaultColWidth="9.140625" defaultRowHeight="15" x14ac:dyDescent="0.25"/>
  <cols>
    <col min="1" max="1" width="10.28515625" style="2" bestFit="1" customWidth="1"/>
    <col min="2" max="2" width="13.140625" style="2" bestFit="1" customWidth="1"/>
    <col min="3" max="3" width="47" style="2" customWidth="1"/>
    <col min="4" max="4" width="14.7109375" style="2" customWidth="1"/>
    <col min="5" max="5" width="38.28515625" customWidth="1"/>
    <col min="6" max="6" width="46.5703125" customWidth="1"/>
    <col min="7" max="7" width="16.7109375" customWidth="1"/>
    <col min="8" max="8" width="35.28515625" style="2" customWidth="1"/>
    <col min="9" max="9" width="4.85546875" style="2" customWidth="1"/>
    <col min="10" max="11" width="9.85546875" style="2" customWidth="1"/>
    <col min="12" max="12" width="15.140625" style="2" customWidth="1"/>
    <col min="13" max="14" width="18.5703125" style="2" customWidth="1"/>
    <col min="15" max="15" width="21.7109375" style="2" customWidth="1"/>
    <col min="16" max="16" width="24.140625" style="2" customWidth="1"/>
    <col min="17" max="17" width="24.140625" customWidth="1"/>
    <col min="18" max="18" width="24.140625" style="2" customWidth="1"/>
    <col min="19" max="19" width="35" style="2" customWidth="1"/>
    <col min="20" max="20" width="31.5703125" style="2" customWidth="1"/>
    <col min="21" max="21" width="27.5703125" style="2" customWidth="1"/>
    <col min="22" max="22" width="22.5703125" style="2" customWidth="1"/>
    <col min="23" max="23" width="22.42578125" style="2" customWidth="1"/>
    <col min="24" max="24" width="27.5703125" style="2" customWidth="1"/>
    <col min="25" max="25" width="27.140625" style="2" customWidth="1"/>
    <col min="26" max="26" width="22.42578125" style="27" customWidth="1"/>
    <col min="27" max="27" width="22.42578125" style="2" customWidth="1"/>
    <col min="28" max="28" width="43" style="2" customWidth="1"/>
    <col min="29" max="29" width="29.5703125" style="2" customWidth="1"/>
    <col min="30" max="30" width="14.42578125" style="2" customWidth="1"/>
    <col min="31" max="31" width="13.28515625" style="2" customWidth="1"/>
    <col min="32" max="32" width="14.7109375" style="2" customWidth="1"/>
    <col min="33" max="33" width="15.5703125" style="2" customWidth="1"/>
    <col min="34" max="16384" width="9.140625" style="2"/>
  </cols>
  <sheetData>
    <row r="1" spans="1:34" s="6" customFormat="1" ht="72" customHeight="1" x14ac:dyDescent="0.25">
      <c r="A1" s="4" t="s">
        <v>20</v>
      </c>
      <c r="B1" s="4" t="s">
        <v>12</v>
      </c>
      <c r="C1" s="4" t="s">
        <v>28</v>
      </c>
      <c r="D1" s="4" t="s">
        <v>31</v>
      </c>
      <c r="E1" s="4" t="s">
        <v>35</v>
      </c>
      <c r="F1" s="4" t="s">
        <v>38</v>
      </c>
      <c r="G1" s="4" t="s">
        <v>41</v>
      </c>
      <c r="H1" s="4" t="s">
        <v>45</v>
      </c>
      <c r="I1" s="4" t="s">
        <v>48</v>
      </c>
      <c r="J1" s="4" t="s">
        <v>51</v>
      </c>
      <c r="K1" s="4" t="s">
        <v>54</v>
      </c>
      <c r="L1" s="4" t="s">
        <v>57</v>
      </c>
      <c r="M1" s="39" t="s">
        <v>60</v>
      </c>
      <c r="N1" s="39" t="s">
        <v>63</v>
      </c>
      <c r="O1" s="39" t="s">
        <v>66</v>
      </c>
      <c r="P1" s="39" t="s">
        <v>69</v>
      </c>
      <c r="Q1" s="39" t="s">
        <v>72</v>
      </c>
      <c r="R1" s="38" t="s">
        <v>75</v>
      </c>
      <c r="S1" s="38" t="s">
        <v>78</v>
      </c>
      <c r="T1" s="38" t="s">
        <v>82</v>
      </c>
      <c r="U1" s="38" t="s">
        <v>85</v>
      </c>
      <c r="V1" s="40" t="s">
        <v>112</v>
      </c>
      <c r="W1" s="41" t="s">
        <v>113</v>
      </c>
      <c r="X1" s="41" t="s">
        <v>114</v>
      </c>
      <c r="Y1" s="41" t="s">
        <v>115</v>
      </c>
      <c r="Z1" s="41" t="s">
        <v>116</v>
      </c>
      <c r="AA1" s="4" t="s">
        <v>104</v>
      </c>
      <c r="AB1" s="4" t="s">
        <v>108</v>
      </c>
      <c r="AC1" s="3" t="s">
        <v>117</v>
      </c>
      <c r="AD1" s="5" t="s">
        <v>118</v>
      </c>
      <c r="AE1" s="26" t="s">
        <v>119</v>
      </c>
      <c r="AF1" s="4" t="s">
        <v>120</v>
      </c>
      <c r="AG1" s="4" t="s">
        <v>121</v>
      </c>
      <c r="AH1" s="4" t="s">
        <v>122</v>
      </c>
    </row>
    <row r="2" spans="1:34" ht="48" customHeight="1" x14ac:dyDescent="0.25">
      <c r="A2" s="1" t="str">
        <f>'READ ME FIRST'!$D$12</f>
        <v>PC</v>
      </c>
      <c r="B2" s="44">
        <f>'READ ME FIRST'!$D$15</f>
        <v>44872</v>
      </c>
      <c r="C2" s="29" t="s">
        <v>123</v>
      </c>
      <c r="D2" s="37" t="str">
        <f>IF(Table2[[#This Row],[WMPInitiativeCategory]]="", "",INDEX('Initiative mapping-DO NOT EDIT'!$H$3:$H$12, MATCH(Table2[[#This Row],[WMPInitiativeCategory]],'Initiative mapping-DO NOT EDIT'!$G$3:$G$12,0)))</f>
        <v>5.3.4.</v>
      </c>
      <c r="E2" s="30" t="s">
        <v>124</v>
      </c>
      <c r="F2" s="30"/>
      <c r="G2" s="1">
        <f>IF(Table2[[#This Row],[WMPInitiativeActivity]]="","x",IF(Table2[[#This Row],[WMPInitiativeActivity]]="other", Table2[[#This Row],[ActivityNameifOther]], INDEX('Initiative mapping-DO NOT EDIT'!$C$3:$C$89,MATCH(Table2[[#This Row],[WMPInitiativeActivity]],'Initiative mapping-DO NOT EDIT'!$D$3:$D$89,0))))</f>
        <v>1</v>
      </c>
      <c r="H2" s="33" t="s">
        <v>125</v>
      </c>
      <c r="I2" s="36" t="s">
        <v>126</v>
      </c>
      <c r="J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Inspections_Detailed inspections of distribution electric lines and equipment  _IN-1_2022</v>
      </c>
      <c r="K2" s="29">
        <v>179</v>
      </c>
      <c r="L2" s="34" t="s">
        <v>127</v>
      </c>
      <c r="M2" s="52">
        <v>8777</v>
      </c>
      <c r="N2" s="60">
        <v>1755</v>
      </c>
      <c r="O2" s="60">
        <v>4389</v>
      </c>
      <c r="P2" s="60">
        <v>7022</v>
      </c>
      <c r="Q2" s="61">
        <v>8777</v>
      </c>
      <c r="R2" s="60">
        <v>2248</v>
      </c>
      <c r="S2" s="60">
        <v>6519</v>
      </c>
      <c r="T2" s="60">
        <v>6989</v>
      </c>
      <c r="U2" s="29"/>
      <c r="V2" s="29" t="s">
        <v>128</v>
      </c>
      <c r="W2" s="29" t="s">
        <v>128</v>
      </c>
      <c r="X2" s="29" t="s">
        <v>128</v>
      </c>
      <c r="Y2" s="29" t="s">
        <v>128</v>
      </c>
      <c r="Z2" s="29"/>
      <c r="AA2" s="35" t="s">
        <v>129</v>
      </c>
      <c r="AB2" s="29" t="s">
        <v>130</v>
      </c>
      <c r="AC2" s="1"/>
      <c r="AD2" s="1"/>
      <c r="AE2" s="28"/>
      <c r="AF2" s="31"/>
      <c r="AG2" s="32"/>
      <c r="AH2" s="32"/>
    </row>
    <row r="3" spans="1:34" ht="57" customHeight="1" x14ac:dyDescent="0.25">
      <c r="A3" s="1" t="str">
        <f>'READ ME FIRST'!$D$12</f>
        <v>PC</v>
      </c>
      <c r="B3" s="44">
        <f>'READ ME FIRST'!$D$15</f>
        <v>44872</v>
      </c>
      <c r="C3" s="29" t="s">
        <v>123</v>
      </c>
      <c r="D3" s="37" t="str">
        <f>IF(Table2[[#This Row],[WMPInitiativeCategory]]="", "",INDEX('Initiative mapping-DO NOT EDIT'!$H$3:$H$12, MATCH(Table2[[#This Row],[WMPInitiativeCategory]],'Initiative mapping-DO NOT EDIT'!$G$3:$G$12,0)))</f>
        <v>5.3.4.</v>
      </c>
      <c r="E3" s="30" t="s">
        <v>131</v>
      </c>
      <c r="F3" s="30"/>
      <c r="G3" s="1">
        <f>IF(Table2[[#This Row],[WMPInitiativeActivity]]="","x",IF(Table2[[#This Row],[WMPInitiativeActivity]]="other", Table2[[#This Row],[ActivityNameifOther]], INDEX('Initiative mapping-DO NOT EDIT'!$C$3:$C$89,MATCH(Table2[[#This Row],[WMPInitiativeActivity]],'Initiative mapping-DO NOT EDIT'!$D$3:$D$89,0))))</f>
        <v>2</v>
      </c>
      <c r="H3" s="33" t="s">
        <v>132</v>
      </c>
      <c r="I3" s="36" t="s">
        <v>133</v>
      </c>
      <c r="J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Inspections_Detailed inspections of transmission electric lines and equipment  _IN-2_2022</v>
      </c>
      <c r="K3" s="29">
        <v>181</v>
      </c>
      <c r="L3" s="34" t="s">
        <v>127</v>
      </c>
      <c r="M3" s="52">
        <v>2545</v>
      </c>
      <c r="N3" s="29">
        <v>509</v>
      </c>
      <c r="O3" s="60">
        <v>1273</v>
      </c>
      <c r="P3" s="60">
        <v>2036</v>
      </c>
      <c r="Q3" s="61">
        <v>2545</v>
      </c>
      <c r="R3" s="29">
        <v>596</v>
      </c>
      <c r="S3" s="29">
        <v>1591</v>
      </c>
      <c r="T3" s="60">
        <v>2024</v>
      </c>
      <c r="U3" s="29"/>
      <c r="V3" s="29" t="s">
        <v>128</v>
      </c>
      <c r="W3" s="29" t="s">
        <v>128</v>
      </c>
      <c r="X3" s="29" t="s">
        <v>128</v>
      </c>
      <c r="Y3" s="29" t="s">
        <v>128</v>
      </c>
      <c r="Z3" s="29"/>
      <c r="AA3" s="35" t="s">
        <v>129</v>
      </c>
      <c r="AB3" s="29" t="s">
        <v>134</v>
      </c>
      <c r="AC3" s="1"/>
      <c r="AD3" s="1"/>
      <c r="AE3" s="28"/>
      <c r="AF3" s="31"/>
      <c r="AG3" s="32"/>
      <c r="AH3" s="32"/>
    </row>
    <row r="4" spans="1:34" ht="19.5" customHeight="1" x14ac:dyDescent="0.25">
      <c r="A4" s="1" t="str">
        <f>'READ ME FIRST'!$D$12</f>
        <v>PC</v>
      </c>
      <c r="B4" s="44">
        <f>'READ ME FIRST'!$D$15</f>
        <v>44872</v>
      </c>
      <c r="C4" s="29" t="s">
        <v>123</v>
      </c>
      <c r="D4" s="37" t="str">
        <f>IF(Table2[[#This Row],[WMPInitiativeCategory]]="", "",INDEX('Initiative mapping-DO NOT EDIT'!$H$3:$H$12, MATCH(Table2[[#This Row],[WMPInitiativeCategory]],'Initiative mapping-DO NOT EDIT'!$G$3:$G$12,0)))</f>
        <v>5.3.4.</v>
      </c>
      <c r="E4" s="30" t="s">
        <v>135</v>
      </c>
      <c r="F4" s="30"/>
      <c r="G4" s="1">
        <f>IF(Table2[[#This Row],[WMPInitiativeActivity]]="","x",IF(Table2[[#This Row],[WMPInitiativeActivity]]="other", Table2[[#This Row],[ActivityNameifOther]], INDEX('Initiative mapping-DO NOT EDIT'!$C$3:$C$89,MATCH(Table2[[#This Row],[WMPInitiativeActivity]],'Initiative mapping-DO NOT EDIT'!$D$3:$D$89,0))))</f>
        <v>5</v>
      </c>
      <c r="H4" s="33" t="s">
        <v>136</v>
      </c>
      <c r="I4" s="36" t="s">
        <v>137</v>
      </c>
      <c r="J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Inspections_Infrared inspections of transmission electric lines and equipment  _IN-5_2022</v>
      </c>
      <c r="K4" s="29">
        <v>184</v>
      </c>
      <c r="L4" s="34" t="s">
        <v>138</v>
      </c>
      <c r="M4" s="51">
        <v>700</v>
      </c>
      <c r="N4" s="29">
        <v>125</v>
      </c>
      <c r="O4" s="29">
        <v>132</v>
      </c>
      <c r="P4" s="29">
        <v>700</v>
      </c>
      <c r="Q4" s="55">
        <v>700</v>
      </c>
      <c r="R4" s="29">
        <v>125</v>
      </c>
      <c r="S4" s="29">
        <v>131.63</v>
      </c>
      <c r="T4" s="29">
        <v>701.22</v>
      </c>
      <c r="U4" s="29"/>
      <c r="V4" s="29" t="s">
        <v>128</v>
      </c>
      <c r="W4" s="29" t="s">
        <v>128</v>
      </c>
      <c r="X4" s="29" t="s">
        <v>128</v>
      </c>
      <c r="Y4" s="29" t="s">
        <v>128</v>
      </c>
      <c r="Z4" s="29"/>
      <c r="AA4" s="35" t="s">
        <v>139</v>
      </c>
      <c r="AB4" s="29"/>
      <c r="AC4" s="1"/>
      <c r="AD4" s="1"/>
      <c r="AE4" s="28"/>
      <c r="AF4" s="31"/>
      <c r="AG4" s="32"/>
      <c r="AH4" s="32"/>
    </row>
    <row r="5" spans="1:34" ht="138.75" customHeight="1" x14ac:dyDescent="0.25">
      <c r="A5" s="1" t="str">
        <f>'READ ME FIRST'!$D$12</f>
        <v>PC</v>
      </c>
      <c r="B5" s="44">
        <f>'READ ME FIRST'!$D$15</f>
        <v>44872</v>
      </c>
      <c r="C5" s="29" t="s">
        <v>123</v>
      </c>
      <c r="D5" s="37" t="str">
        <f>IF(Table2[[#This Row],[WMPInitiativeCategory]]="", "",INDEX('Initiative mapping-DO NOT EDIT'!$H$3:$H$12, MATCH(Table2[[#This Row],[WMPInitiativeCategory]],'Initiative mapping-DO NOT EDIT'!$G$3:$G$12,0)))</f>
        <v>5.3.4.</v>
      </c>
      <c r="E5" s="30" t="s">
        <v>140</v>
      </c>
      <c r="F5" s="30"/>
      <c r="G5" s="1">
        <f>IF(Table2[[#This Row],[WMPInitiativeActivity]]="","x",IF(Table2[[#This Row],[WMPInitiativeActivity]]="other", Table2[[#This Row],[ActivityNameifOther]], INDEX('Initiative mapping-DO NOT EDIT'!$C$3:$C$89,MATCH(Table2[[#This Row],[WMPInitiativeActivity]],'Initiative mapping-DO NOT EDIT'!$D$3:$D$89,0))))</f>
        <v>6</v>
      </c>
      <c r="H5" s="33" t="s">
        <v>141</v>
      </c>
      <c r="I5" s="36" t="s">
        <v>142</v>
      </c>
      <c r="J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Inspections_Intrusive pole inspections  _IN-6_2022</v>
      </c>
      <c r="K5" s="29">
        <v>185</v>
      </c>
      <c r="L5" s="34" t="s">
        <v>127</v>
      </c>
      <c r="M5" s="52">
        <v>4759</v>
      </c>
      <c r="N5" s="29">
        <v>952</v>
      </c>
      <c r="O5" s="60">
        <v>2380</v>
      </c>
      <c r="P5" s="60">
        <v>3807</v>
      </c>
      <c r="Q5" s="61">
        <v>4759</v>
      </c>
      <c r="R5" s="70">
        <v>489</v>
      </c>
      <c r="S5" s="70">
        <v>926</v>
      </c>
      <c r="T5" s="29">
        <v>3443</v>
      </c>
      <c r="U5" s="29"/>
      <c r="V5" s="29" t="s">
        <v>128</v>
      </c>
      <c r="W5" s="29" t="s">
        <v>128</v>
      </c>
      <c r="X5" s="29" t="s">
        <v>128</v>
      </c>
      <c r="Y5" s="29" t="s">
        <v>128</v>
      </c>
      <c r="Z5" s="29"/>
      <c r="AA5" s="35" t="s">
        <v>129</v>
      </c>
      <c r="AB5" s="29" t="s">
        <v>143</v>
      </c>
      <c r="AC5" s="1"/>
      <c r="AD5" s="1"/>
      <c r="AE5" s="28"/>
      <c r="AF5" s="31"/>
      <c r="AG5" s="32"/>
      <c r="AH5" s="32"/>
    </row>
    <row r="6" spans="1:34" ht="13.5" customHeight="1" x14ac:dyDescent="0.25">
      <c r="A6" s="1" t="str">
        <f>'READ ME FIRST'!$D$12</f>
        <v>PC</v>
      </c>
      <c r="B6" s="44">
        <f>'READ ME FIRST'!$D$15</f>
        <v>44872</v>
      </c>
      <c r="C6" s="29" t="s">
        <v>123</v>
      </c>
      <c r="D6" s="37" t="str">
        <f>IF(Table2[[#This Row],[WMPInitiativeCategory]]="", "",INDEX('Initiative mapping-DO NOT EDIT'!$H$3:$H$12, MATCH(Table2[[#This Row],[WMPInitiativeCategory]],'Initiative mapping-DO NOT EDIT'!$G$3:$G$12,0)))</f>
        <v>5.3.4.</v>
      </c>
      <c r="E6" s="30" t="s">
        <v>144</v>
      </c>
      <c r="F6" s="30"/>
      <c r="G6" s="1">
        <f>IF(Table2[[#This Row],[WMPInitiativeActivity]]="","x",IF(Table2[[#This Row],[WMPInitiativeActivity]]="other", Table2[[#This Row],[ActivityNameifOther]], INDEX('Initiative mapping-DO NOT EDIT'!$C$3:$C$89,MATCH(Table2[[#This Row],[WMPInitiativeActivity]],'Initiative mapping-DO NOT EDIT'!$D$3:$D$89,0))))</f>
        <v>11</v>
      </c>
      <c r="H6" s="33" t="s">
        <v>145</v>
      </c>
      <c r="I6" s="36" t="s">
        <v>146</v>
      </c>
      <c r="J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Inspections_Patrol inspections of distribution electric lines and equipment  _IN-11_2022</v>
      </c>
      <c r="K6" s="29">
        <v>187</v>
      </c>
      <c r="L6" s="34" t="s">
        <v>127</v>
      </c>
      <c r="M6" s="52">
        <v>46338</v>
      </c>
      <c r="N6" s="60">
        <v>9268</v>
      </c>
      <c r="O6" s="60">
        <v>23169</v>
      </c>
      <c r="P6" s="60">
        <v>37070</v>
      </c>
      <c r="Q6" s="61">
        <v>46338</v>
      </c>
      <c r="R6" s="72">
        <v>10619</v>
      </c>
      <c r="S6" s="72">
        <v>22361</v>
      </c>
      <c r="T6" s="60">
        <v>45139</v>
      </c>
      <c r="U6" s="29"/>
      <c r="V6" s="29" t="s">
        <v>128</v>
      </c>
      <c r="W6" s="29" t="s">
        <v>128</v>
      </c>
      <c r="X6" s="29" t="s">
        <v>128</v>
      </c>
      <c r="Y6" s="29" t="s">
        <v>128</v>
      </c>
      <c r="Z6" s="29"/>
      <c r="AA6" s="35" t="s">
        <v>147</v>
      </c>
      <c r="AB6" s="29"/>
      <c r="AC6" s="1"/>
      <c r="AD6" s="1"/>
      <c r="AE6" s="28"/>
      <c r="AF6" s="31"/>
      <c r="AG6" s="32"/>
      <c r="AH6" s="32"/>
    </row>
    <row r="7" spans="1:34" ht="24" customHeight="1" x14ac:dyDescent="0.25">
      <c r="A7" s="1" t="str">
        <f>'READ ME FIRST'!$D$12</f>
        <v>PC</v>
      </c>
      <c r="B7" s="44">
        <f>'READ ME FIRST'!$D$15</f>
        <v>44872</v>
      </c>
      <c r="C7" s="29" t="s">
        <v>123</v>
      </c>
      <c r="D7" s="37" t="str">
        <f>IF(Table2[[#This Row],[WMPInitiativeCategory]]="", "",INDEX('Initiative mapping-DO NOT EDIT'!$H$3:$H$12, MATCH(Table2[[#This Row],[WMPInitiativeCategory]],'Initiative mapping-DO NOT EDIT'!$G$3:$G$12,0)))</f>
        <v>5.3.4.</v>
      </c>
      <c r="E7" s="30" t="s">
        <v>148</v>
      </c>
      <c r="F7" s="30"/>
      <c r="G7" s="1">
        <f>IF(Table2[[#This Row],[WMPInitiativeActivity]]="","x",IF(Table2[[#This Row],[WMPInitiativeActivity]]="other", Table2[[#This Row],[ActivityNameifOther]], INDEX('Initiative mapping-DO NOT EDIT'!$C$3:$C$89,MATCH(Table2[[#This Row],[WMPInitiativeActivity]],'Initiative mapping-DO NOT EDIT'!$D$3:$D$89,0))))</f>
        <v>12</v>
      </c>
      <c r="H7" s="33" t="s">
        <v>149</v>
      </c>
      <c r="I7" s="36" t="s">
        <v>150</v>
      </c>
      <c r="J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Inspections_Patrol inspections of transmission electric lines and equipment  _IN-12_2022</v>
      </c>
      <c r="K7" s="29">
        <v>188</v>
      </c>
      <c r="L7" s="34" t="s">
        <v>127</v>
      </c>
      <c r="M7" s="52">
        <v>12367</v>
      </c>
      <c r="N7" s="60">
        <v>2473</v>
      </c>
      <c r="O7" s="60">
        <v>6184</v>
      </c>
      <c r="P7" s="60">
        <v>9894</v>
      </c>
      <c r="Q7" s="61">
        <v>12367</v>
      </c>
      <c r="R7" s="70">
        <v>603</v>
      </c>
      <c r="S7" s="70">
        <v>9585</v>
      </c>
      <c r="T7" s="60">
        <v>11185</v>
      </c>
      <c r="U7" s="29"/>
      <c r="V7" s="29" t="s">
        <v>128</v>
      </c>
      <c r="W7" s="29" t="s">
        <v>128</v>
      </c>
      <c r="X7" s="29" t="s">
        <v>128</v>
      </c>
      <c r="Y7" s="29" t="s">
        <v>128</v>
      </c>
      <c r="Z7" s="29"/>
      <c r="AA7" s="35" t="s">
        <v>147</v>
      </c>
      <c r="AB7" s="29"/>
      <c r="AC7" s="1"/>
      <c r="AD7" s="1"/>
      <c r="AE7" s="28"/>
      <c r="AF7" s="31"/>
      <c r="AG7" s="32"/>
      <c r="AH7" s="32"/>
    </row>
    <row r="8" spans="1:34" ht="45" x14ac:dyDescent="0.25">
      <c r="A8" s="1" t="str">
        <f>'READ ME FIRST'!$D$12</f>
        <v>PC</v>
      </c>
      <c r="B8" s="44">
        <f>'READ ME FIRST'!$D$15</f>
        <v>44872</v>
      </c>
      <c r="C8" s="29" t="s">
        <v>123</v>
      </c>
      <c r="D8" s="37" t="str">
        <f>IF(Table2[[#This Row],[WMPInitiativeCategory]]="", "",INDEX('Initiative mapping-DO NOT EDIT'!$H$3:$H$12, MATCH(Table2[[#This Row],[WMPInitiativeCategory]],'Initiative mapping-DO NOT EDIT'!$G$3:$G$12,0)))</f>
        <v>5.3.4.</v>
      </c>
      <c r="E8" s="30" t="s">
        <v>151</v>
      </c>
      <c r="F8" s="30"/>
      <c r="G8" s="1">
        <f>IF(Table2[[#This Row],[WMPInitiativeActivity]]="","x",IF(Table2[[#This Row],[WMPInitiativeActivity]]="other", Table2[[#This Row],[ActivityNameifOther]], INDEX('Initiative mapping-DO NOT EDIT'!$C$3:$C$89,MATCH(Table2[[#This Row],[WMPInitiativeActivity]],'Initiative mapping-DO NOT EDIT'!$D$3:$D$89,0))))</f>
        <v>14</v>
      </c>
      <c r="H8" s="33" t="s">
        <v>152</v>
      </c>
      <c r="I8" s="36" t="s">
        <v>153</v>
      </c>
      <c r="J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Inspections_Quality assurance / quality control of inspections  _IN-14_2022</v>
      </c>
      <c r="K8" s="29">
        <v>189</v>
      </c>
      <c r="L8" s="34" t="s">
        <v>154</v>
      </c>
      <c r="M8" s="53">
        <v>36000</v>
      </c>
      <c r="N8" s="62">
        <v>9000</v>
      </c>
      <c r="O8" s="62">
        <v>18000</v>
      </c>
      <c r="P8" s="62">
        <v>27000</v>
      </c>
      <c r="Q8" s="63">
        <v>36000</v>
      </c>
      <c r="R8" s="62">
        <v>9247</v>
      </c>
      <c r="S8" s="62">
        <v>17399</v>
      </c>
      <c r="T8" s="62">
        <v>25798.35</v>
      </c>
      <c r="U8" s="29"/>
      <c r="V8" s="29" t="s">
        <v>128</v>
      </c>
      <c r="W8" s="29" t="s">
        <v>128</v>
      </c>
      <c r="X8" s="29" t="s">
        <v>128</v>
      </c>
      <c r="Y8" s="29" t="s">
        <v>128</v>
      </c>
      <c r="Z8" s="29"/>
      <c r="AA8" s="35" t="s">
        <v>129</v>
      </c>
      <c r="AB8" s="29" t="s">
        <v>155</v>
      </c>
      <c r="AC8" s="1"/>
      <c r="AD8" s="1"/>
      <c r="AE8" s="28"/>
      <c r="AF8" s="31"/>
      <c r="AG8" s="32"/>
      <c r="AH8" s="32"/>
    </row>
    <row r="9" spans="1:34" ht="30" x14ac:dyDescent="0.25">
      <c r="A9" s="1" t="str">
        <f>'READ ME FIRST'!$D$12</f>
        <v>PC</v>
      </c>
      <c r="B9" s="44">
        <f>'READ ME FIRST'!$D$15</f>
        <v>44872</v>
      </c>
      <c r="C9" s="29" t="s">
        <v>123</v>
      </c>
      <c r="D9" s="37" t="str">
        <f>IF(Table2[[#This Row],[WMPInitiativeCategory]]="", "",INDEX('Initiative mapping-DO NOT EDIT'!$H$3:$H$12, MATCH(Table2[[#This Row],[WMPInitiativeCategory]],'Initiative mapping-DO NOT EDIT'!$G$3:$G$12,0)))</f>
        <v>5.3.4.</v>
      </c>
      <c r="E9" s="30" t="s">
        <v>156</v>
      </c>
      <c r="F9" s="30"/>
      <c r="G9" s="1">
        <f>IF(Table2[[#This Row],[WMPInitiativeActivity]]="","x",IF(Table2[[#This Row],[WMPInitiativeActivity]]="other", Table2[[#This Row],[ActivityNameifOther]], INDEX('Initiative mapping-DO NOT EDIT'!$C$3:$C$89,MATCH(Table2[[#This Row],[WMPInitiativeActivity]],'Initiative mapping-DO NOT EDIT'!$D$3:$D$89,0))))</f>
        <v>15</v>
      </c>
      <c r="H9" s="33" t="s">
        <v>157</v>
      </c>
      <c r="I9" s="36" t="s">
        <v>158</v>
      </c>
      <c r="J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Inspections_Substation inspections  _IN-15_2022</v>
      </c>
      <c r="K9" s="29">
        <v>193</v>
      </c>
      <c r="L9" s="34" t="s">
        <v>159</v>
      </c>
      <c r="M9" s="51">
        <v>444</v>
      </c>
      <c r="N9" s="29">
        <v>165</v>
      </c>
      <c r="O9" s="29">
        <v>222</v>
      </c>
      <c r="P9" s="29">
        <v>387</v>
      </c>
      <c r="Q9" s="55">
        <v>444</v>
      </c>
      <c r="R9" s="29">
        <v>165</v>
      </c>
      <c r="S9" s="29">
        <v>222</v>
      </c>
      <c r="T9" s="29">
        <v>387</v>
      </c>
      <c r="U9" s="29"/>
      <c r="V9" s="29" t="s">
        <v>128</v>
      </c>
      <c r="W9" s="29" t="s">
        <v>128</v>
      </c>
      <c r="X9" s="29" t="s">
        <v>128</v>
      </c>
      <c r="Y9" s="29" t="s">
        <v>128</v>
      </c>
      <c r="Z9" s="29"/>
      <c r="AA9" s="35" t="s">
        <v>147</v>
      </c>
      <c r="AB9" s="29"/>
      <c r="AC9" s="1"/>
      <c r="AD9" s="1"/>
      <c r="AE9" s="28"/>
      <c r="AF9" s="31"/>
      <c r="AG9" s="32"/>
      <c r="AH9" s="32"/>
    </row>
    <row r="10" spans="1:34" ht="120" customHeight="1" x14ac:dyDescent="0.25">
      <c r="A10" s="1" t="str">
        <f>'READ ME FIRST'!$D$12</f>
        <v>PC</v>
      </c>
      <c r="B10" s="44">
        <f>'READ ME FIRST'!$D$15</f>
        <v>44872</v>
      </c>
      <c r="C10" s="29" t="s">
        <v>160</v>
      </c>
      <c r="D10" s="37" t="str">
        <f>IF(Table2[[#This Row],[WMPInitiativeCategory]]="", "",INDEX('Initiative mapping-DO NOT EDIT'!$H$3:$H$12, MATCH(Table2[[#This Row],[WMPInitiativeCategory]],'Initiative mapping-DO NOT EDIT'!$G$3:$G$12,0)))</f>
        <v>5.3.7.</v>
      </c>
      <c r="E10" s="30" t="s">
        <v>161</v>
      </c>
      <c r="F10" s="30"/>
      <c r="G10" s="1">
        <f>IF(Table2[[#This Row],[WMPInitiativeActivity]]="","x",IF(Table2[[#This Row],[WMPInitiativeActivity]]="other", Table2[[#This Row],[ActivityNameifOther]], INDEX('Initiative mapping-DO NOT EDIT'!$C$3:$C$89,MATCH(Table2[[#This Row],[WMPInitiativeActivity]],'Initiative mapping-DO NOT EDIT'!$D$3:$D$89,0))))</f>
        <v>1</v>
      </c>
      <c r="H10" s="33" t="s">
        <v>160</v>
      </c>
      <c r="I10" s="36" t="s">
        <v>162</v>
      </c>
      <c r="J1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PC_Data Governance_Centralized repository for data _DG-1_2022</v>
      </c>
      <c r="K10" s="29">
        <v>226</v>
      </c>
      <c r="L10" s="34" t="s">
        <v>154</v>
      </c>
      <c r="M10" s="53">
        <v>400000</v>
      </c>
      <c r="N10" s="62">
        <v>100000</v>
      </c>
      <c r="O10" s="62">
        <v>200000</v>
      </c>
      <c r="P10" s="62">
        <v>300000</v>
      </c>
      <c r="Q10" s="63">
        <v>400000</v>
      </c>
      <c r="R10" s="68">
        <v>43264</v>
      </c>
      <c r="S10" s="68">
        <v>49863</v>
      </c>
      <c r="T10" s="68">
        <v>61398.729999999996</v>
      </c>
      <c r="U10" s="29"/>
      <c r="V10" s="29" t="s">
        <v>128</v>
      </c>
      <c r="W10" s="29" t="s">
        <v>128</v>
      </c>
      <c r="X10" s="29" t="s">
        <v>128</v>
      </c>
      <c r="Y10" s="29" t="s">
        <v>128</v>
      </c>
      <c r="Z10" s="29"/>
      <c r="AA10" s="35" t="s">
        <v>129</v>
      </c>
      <c r="AB10" s="29" t="s">
        <v>163</v>
      </c>
      <c r="AC10" s="1"/>
      <c r="AD10" s="1"/>
      <c r="AE10" s="28"/>
      <c r="AF10" s="31"/>
      <c r="AG10" s="32"/>
      <c r="AH10" s="32"/>
    </row>
    <row r="11" spans="1:34" ht="67.5" customHeight="1" x14ac:dyDescent="0.25">
      <c r="A11" s="1" t="str">
        <f>'READ ME FIRST'!$D$12</f>
        <v>PC</v>
      </c>
      <c r="B11" s="44">
        <f>'READ ME FIRST'!$D$15</f>
        <v>44872</v>
      </c>
      <c r="C11" s="29" t="s">
        <v>164</v>
      </c>
      <c r="D11" s="37" t="str">
        <f>IF(Table2[[#This Row],[WMPInitiativeCategory]]="", "",INDEX('Initiative mapping-DO NOT EDIT'!$H$3:$H$12, MATCH(Table2[[#This Row],[WMPInitiativeCategory]],'Initiative mapping-DO NOT EDIT'!$G$3:$G$12,0)))</f>
        <v>5.3.9.</v>
      </c>
      <c r="E11" s="30" t="s">
        <v>165</v>
      </c>
      <c r="F11" s="30"/>
      <c r="G11" s="1">
        <f>IF(Table2[[#This Row],[WMPInitiativeActivity]]="","x",IF(Table2[[#This Row],[WMPInitiativeActivity]]="other", Table2[[#This Row],[ActivityNameifOther]], INDEX('Initiative mapping-DO NOT EDIT'!$C$3:$C$89,MATCH(Table2[[#This Row],[WMPInitiativeActivity]],'Initiative mapping-DO NOT EDIT'!$D$3:$D$89,0))))</f>
        <v>3</v>
      </c>
      <c r="H11" s="33" t="s">
        <v>166</v>
      </c>
      <c r="I11" s="36" t="s">
        <v>167</v>
      </c>
      <c r="J1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PC_Emergency Planning &amp; Preparedness_Customer support in emergencies _EP-3_2022</v>
      </c>
      <c r="K11" s="29">
        <v>235</v>
      </c>
      <c r="L11" s="34" t="s">
        <v>128</v>
      </c>
      <c r="M11" s="73" t="s">
        <v>128</v>
      </c>
      <c r="N11" s="73" t="s">
        <v>128</v>
      </c>
      <c r="O11" s="73" t="s">
        <v>128</v>
      </c>
      <c r="P11" s="73" t="s">
        <v>128</v>
      </c>
      <c r="Q11" s="74" t="s">
        <v>128</v>
      </c>
      <c r="R11" s="73" t="s">
        <v>128</v>
      </c>
      <c r="S11" s="73" t="s">
        <v>128</v>
      </c>
      <c r="T11" s="73" t="s">
        <v>128</v>
      </c>
      <c r="U11" s="29"/>
      <c r="V11" s="29" t="s">
        <v>168</v>
      </c>
      <c r="W11" s="29" t="s">
        <v>169</v>
      </c>
      <c r="X11" s="29" t="s">
        <v>170</v>
      </c>
      <c r="Y11" s="29" t="s">
        <v>171</v>
      </c>
      <c r="Z11" s="29"/>
      <c r="AA11" s="35" t="s">
        <v>147</v>
      </c>
      <c r="AB11" s="29"/>
      <c r="AC11" s="1"/>
      <c r="AD11" s="1"/>
      <c r="AE11" s="28"/>
      <c r="AF11" s="31"/>
      <c r="AG11" s="32"/>
      <c r="AH11" s="32"/>
    </row>
    <row r="12" spans="1:34" ht="90.75" customHeight="1" x14ac:dyDescent="0.25">
      <c r="A12" s="1" t="str">
        <f>'READ ME FIRST'!$D$12</f>
        <v>PC</v>
      </c>
      <c r="B12" s="44">
        <f>'READ ME FIRST'!$D$15</f>
        <v>44872</v>
      </c>
      <c r="C12" s="29" t="s">
        <v>164</v>
      </c>
      <c r="D12" s="37" t="str">
        <f>IF(Table2[[#This Row],[WMPInitiativeCategory]]="", "",INDEX('Initiative mapping-DO NOT EDIT'!$H$3:$H$12, MATCH(Table2[[#This Row],[WMPInitiativeCategory]],'Initiative mapping-DO NOT EDIT'!$G$3:$G$12,0)))</f>
        <v>5.3.9.</v>
      </c>
      <c r="E12" s="30" t="s">
        <v>172</v>
      </c>
      <c r="F12" s="30"/>
      <c r="G12" s="1">
        <f>IF(Table2[[#This Row],[WMPInitiativeActivity]]="","x",IF(Table2[[#This Row],[WMPInitiativeActivity]]="other", Table2[[#This Row],[ActivityNameifOther]], INDEX('Initiative mapping-DO NOT EDIT'!$C$3:$C$89,MATCH(Table2[[#This Row],[WMPInitiativeActivity]],'Initiative mapping-DO NOT EDIT'!$D$3:$D$89,0))))</f>
        <v>4</v>
      </c>
      <c r="H12" s="33" t="s">
        <v>173</v>
      </c>
      <c r="I12" s="36" t="s">
        <v>174</v>
      </c>
      <c r="J1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PC_Emergency Planning &amp; Preparedness_Disaster and emergency preparedness plan _EP-4_2022</v>
      </c>
      <c r="K12" s="29">
        <v>237</v>
      </c>
      <c r="L12" s="34" t="s">
        <v>128</v>
      </c>
      <c r="M12" s="73" t="s">
        <v>128</v>
      </c>
      <c r="N12" s="73" t="s">
        <v>128</v>
      </c>
      <c r="O12" s="73" t="s">
        <v>128</v>
      </c>
      <c r="P12" s="73" t="s">
        <v>128</v>
      </c>
      <c r="Q12" s="74" t="s">
        <v>128</v>
      </c>
      <c r="R12" s="73" t="s">
        <v>128</v>
      </c>
      <c r="S12" s="73" t="s">
        <v>128</v>
      </c>
      <c r="T12" s="73" t="s">
        <v>128</v>
      </c>
      <c r="U12" s="29"/>
      <c r="V12" s="29" t="s">
        <v>175</v>
      </c>
      <c r="W12" s="29" t="s">
        <v>176</v>
      </c>
      <c r="X12" s="29">
        <v>2</v>
      </c>
      <c r="Y12" s="29">
        <v>2</v>
      </c>
      <c r="Z12" s="29"/>
      <c r="AA12" s="35" t="s">
        <v>139</v>
      </c>
      <c r="AB12" s="29"/>
      <c r="AC12" s="1"/>
      <c r="AD12" s="1"/>
      <c r="AE12" s="28"/>
      <c r="AF12" s="31"/>
      <c r="AG12" s="32"/>
      <c r="AH12" s="32"/>
    </row>
    <row r="13" spans="1:34" ht="128.25" customHeight="1" x14ac:dyDescent="0.25">
      <c r="A13" s="1" t="str">
        <f>'READ ME FIRST'!$D$12</f>
        <v>PC</v>
      </c>
      <c r="B13" s="44">
        <f>'READ ME FIRST'!$D$15</f>
        <v>44872</v>
      </c>
      <c r="C13" s="29" t="s">
        <v>177</v>
      </c>
      <c r="D13" s="37" t="str">
        <f>IF(Table2[[#This Row],[WMPInitiativeCategory]]="", "",INDEX('Initiative mapping-DO NOT EDIT'!$H$3:$H$12, MATCH(Table2[[#This Row],[WMPInitiativeCategory]],'Initiative mapping-DO NOT EDIT'!$G$3:$G$12,0)))</f>
        <v>5.3.3.</v>
      </c>
      <c r="E13" s="30" t="s">
        <v>178</v>
      </c>
      <c r="F13" s="30"/>
      <c r="G13" s="1">
        <f>IF(Table2[[#This Row],[WMPInitiativeActivity]]="","x",IF(Table2[[#This Row],[WMPInitiativeActivity]]="other", Table2[[#This Row],[ActivityNameifOther]], INDEX('Initiative mapping-DO NOT EDIT'!$C$3:$C$89,MATCH(Table2[[#This Row],[WMPInitiativeActivity]],'Initiative mapping-DO NOT EDIT'!$D$3:$D$89,0))))</f>
        <v>2</v>
      </c>
      <c r="H13" s="33" t="s">
        <v>179</v>
      </c>
      <c r="I13" s="36" t="s">
        <v>180</v>
      </c>
      <c r="J1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Hardening_Circuit breaker maintenance and installation to de-energize lines upon detecting a fault  _AH-1_2022</v>
      </c>
      <c r="K13" s="29">
        <v>169</v>
      </c>
      <c r="L13" s="34" t="s">
        <v>154</v>
      </c>
      <c r="M13" s="53">
        <v>402000</v>
      </c>
      <c r="N13" s="62">
        <v>56388</v>
      </c>
      <c r="O13" s="62">
        <v>197179</v>
      </c>
      <c r="P13" s="62">
        <v>306854</v>
      </c>
      <c r="Q13" s="63">
        <v>402000</v>
      </c>
      <c r="R13" s="68">
        <v>10777</v>
      </c>
      <c r="S13" s="68">
        <v>14279</v>
      </c>
      <c r="T13" s="68">
        <v>26617</v>
      </c>
      <c r="U13" s="29"/>
      <c r="V13" s="29" t="s">
        <v>128</v>
      </c>
      <c r="W13" s="29" t="s">
        <v>128</v>
      </c>
      <c r="X13" s="29" t="s">
        <v>128</v>
      </c>
      <c r="Y13" s="29" t="s">
        <v>128</v>
      </c>
      <c r="Z13" s="29"/>
      <c r="AA13" s="35" t="s">
        <v>129</v>
      </c>
      <c r="AB13" s="29" t="s">
        <v>181</v>
      </c>
      <c r="AC13" s="1"/>
      <c r="AD13" s="1"/>
      <c r="AE13" s="28"/>
      <c r="AF13" s="31"/>
      <c r="AG13" s="32"/>
      <c r="AH13" s="32"/>
    </row>
    <row r="14" spans="1:34" ht="108.75" customHeight="1" x14ac:dyDescent="0.25">
      <c r="A14" s="1" t="str">
        <f>'READ ME FIRST'!$D$12</f>
        <v>PC</v>
      </c>
      <c r="B14" s="44">
        <f>'READ ME FIRST'!$D$15</f>
        <v>44872</v>
      </c>
      <c r="C14" s="29" t="s">
        <v>177</v>
      </c>
      <c r="D14" s="37" t="str">
        <f>IF(Table2[[#This Row],[WMPInitiativeCategory]]="", "",INDEX('Initiative mapping-DO NOT EDIT'!$H$3:$H$12, MATCH(Table2[[#This Row],[WMPInitiativeCategory]],'Initiative mapping-DO NOT EDIT'!$G$3:$G$12,0)))</f>
        <v>5.3.3.</v>
      </c>
      <c r="E14" s="30" t="s">
        <v>182</v>
      </c>
      <c r="F14" s="30"/>
      <c r="G14" s="1">
        <f>IF(Table2[[#This Row],[WMPInitiativeActivity]]="","x",IF(Table2[[#This Row],[WMPInitiativeActivity]]="other", Table2[[#This Row],[ActivityNameifOther]], INDEX('Initiative mapping-DO NOT EDIT'!$C$3:$C$89,MATCH(Table2[[#This Row],[WMPInitiativeActivity]],'Initiative mapping-DO NOT EDIT'!$D$3:$D$89,0))))</f>
        <v>3</v>
      </c>
      <c r="H14" s="33" t="s">
        <v>183</v>
      </c>
      <c r="I14" s="36" t="s">
        <v>184</v>
      </c>
      <c r="J1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Hardening_Covered conductor installation  _AH-5_2022</v>
      </c>
      <c r="K14" s="29">
        <v>169</v>
      </c>
      <c r="L14" s="34" t="s">
        <v>138</v>
      </c>
      <c r="M14" s="51">
        <v>112</v>
      </c>
      <c r="N14" s="29">
        <v>11</v>
      </c>
      <c r="O14" s="29">
        <v>31</v>
      </c>
      <c r="P14" s="29">
        <v>71</v>
      </c>
      <c r="Q14" s="55">
        <v>112</v>
      </c>
      <c r="R14" s="29">
        <v>11</v>
      </c>
      <c r="S14" s="29">
        <v>25.7</v>
      </c>
      <c r="T14" s="29">
        <v>40.299999999999997</v>
      </c>
      <c r="U14" s="29"/>
      <c r="V14" s="29" t="s">
        <v>128</v>
      </c>
      <c r="W14" s="29" t="s">
        <v>128</v>
      </c>
      <c r="X14" s="29" t="s">
        <v>128</v>
      </c>
      <c r="Y14" s="29" t="s">
        <v>128</v>
      </c>
      <c r="Z14" s="29"/>
      <c r="AA14" s="35" t="s">
        <v>129</v>
      </c>
      <c r="AB14" s="29" t="s">
        <v>185</v>
      </c>
      <c r="AC14" s="1"/>
      <c r="AD14" s="1"/>
      <c r="AE14" s="28"/>
      <c r="AF14" s="31"/>
      <c r="AG14" s="32"/>
      <c r="AH14" s="32"/>
    </row>
    <row r="15" spans="1:34" ht="30" x14ac:dyDescent="0.25">
      <c r="A15" s="1" t="str">
        <f>'READ ME FIRST'!$D$12</f>
        <v>PC</v>
      </c>
      <c r="B15" s="44">
        <f>'READ ME FIRST'!$D$15</f>
        <v>44872</v>
      </c>
      <c r="C15" s="29" t="s">
        <v>177</v>
      </c>
      <c r="D15" s="37" t="str">
        <f>IF(Table2[[#This Row],[WMPInitiativeCategory]]="", "",INDEX('Initiative mapping-DO NOT EDIT'!$H$3:$H$12, MATCH(Table2[[#This Row],[WMPInitiativeCategory]],'Initiative mapping-DO NOT EDIT'!$G$3:$G$12,0)))</f>
        <v>5.3.3.</v>
      </c>
      <c r="E15" s="30" t="s">
        <v>186</v>
      </c>
      <c r="F15" s="30"/>
      <c r="G15" s="1">
        <f>IF(Table2[[#This Row],[WMPInitiativeActivity]]="","x",IF(Table2[[#This Row],[WMPInitiativeActivity]]="other", Table2[[#This Row],[ActivityNameifOther]], INDEX('Initiative mapping-DO NOT EDIT'!$C$3:$C$89,MATCH(Table2[[#This Row],[WMPInitiativeActivity]],'Initiative mapping-DO NOT EDIT'!$D$3:$D$89,0))))</f>
        <v>5</v>
      </c>
      <c r="H15" s="33" t="s">
        <v>187</v>
      </c>
      <c r="I15" s="36" t="s">
        <v>188</v>
      </c>
      <c r="J1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Hardening_Crossarm maintenance, repair, and replacement  _AH-3_2022</v>
      </c>
      <c r="K15" s="29">
        <v>172</v>
      </c>
      <c r="L15" s="34" t="s">
        <v>154</v>
      </c>
      <c r="M15" s="53">
        <v>272000</v>
      </c>
      <c r="N15" s="62">
        <v>68000</v>
      </c>
      <c r="O15" s="62">
        <v>136000</v>
      </c>
      <c r="P15" s="62">
        <v>204000</v>
      </c>
      <c r="Q15" s="63">
        <v>272000</v>
      </c>
      <c r="R15" s="62">
        <v>100669</v>
      </c>
      <c r="S15" s="62">
        <v>224847</v>
      </c>
      <c r="T15" s="62">
        <v>474015</v>
      </c>
      <c r="U15" s="29"/>
      <c r="V15" s="29" t="s">
        <v>128</v>
      </c>
      <c r="W15" s="29" t="s">
        <v>128</v>
      </c>
      <c r="X15" s="29" t="s">
        <v>128</v>
      </c>
      <c r="Y15" s="29" t="s">
        <v>128</v>
      </c>
      <c r="Z15" s="29"/>
      <c r="AA15" s="35" t="s">
        <v>147</v>
      </c>
      <c r="AB15" s="29"/>
      <c r="AC15" s="1"/>
      <c r="AD15" s="1"/>
      <c r="AE15" s="28"/>
      <c r="AF15" s="31"/>
      <c r="AG15" s="32"/>
      <c r="AH15" s="32"/>
    </row>
    <row r="16" spans="1:34" ht="30" x14ac:dyDescent="0.25">
      <c r="A16" s="1" t="str">
        <f>'READ ME FIRST'!$D$12</f>
        <v>PC</v>
      </c>
      <c r="B16" s="44">
        <f>'READ ME FIRST'!$D$15</f>
        <v>44872</v>
      </c>
      <c r="C16" s="56" t="s">
        <v>177</v>
      </c>
      <c r="D16" s="37" t="str">
        <f>IF(Table2[[#This Row],[WMPInitiativeCategory]]="", "",INDEX('Initiative mapping-DO NOT EDIT'!$H$3:$H$12, MATCH(Table2[[#This Row],[WMPInitiativeCategory]],'Initiative mapping-DO NOT EDIT'!$G$3:$G$12,0)))</f>
        <v>5.3.3.</v>
      </c>
      <c r="E16" s="30" t="s">
        <v>189</v>
      </c>
      <c r="F16" s="30"/>
      <c r="G16" s="1">
        <f>IF(Table2[[#This Row],[WMPInitiativeActivity]]="","x",IF(Table2[[#This Row],[WMPInitiativeActivity]]="other", Table2[[#This Row],[ActivityNameifOther]], INDEX('Initiative mapping-DO NOT EDIT'!$C$3:$C$89,MATCH(Table2[[#This Row],[WMPInitiativeActivity]],'Initiative mapping-DO NOT EDIT'!$D$3:$D$89,0))))</f>
        <v>6</v>
      </c>
      <c r="H16" s="33" t="s">
        <v>190</v>
      </c>
      <c r="I16" s="36" t="s">
        <v>191</v>
      </c>
      <c r="J1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Hardening_Distribution pole replacement and reinforcement, including with composite poles  _AH-2_2022</v>
      </c>
      <c r="K16" s="29">
        <v>172</v>
      </c>
      <c r="L16" s="34" t="s">
        <v>192</v>
      </c>
      <c r="M16" s="59">
        <v>2158</v>
      </c>
      <c r="N16" s="29">
        <v>307</v>
      </c>
      <c r="O16" s="29">
        <v>657</v>
      </c>
      <c r="P16" s="60">
        <v>1320</v>
      </c>
      <c r="Q16" s="64">
        <v>2158</v>
      </c>
      <c r="R16" s="70">
        <v>315</v>
      </c>
      <c r="S16" s="70">
        <v>612</v>
      </c>
      <c r="T16" s="29">
        <v>796</v>
      </c>
      <c r="U16" s="29"/>
      <c r="V16" s="29" t="s">
        <v>128</v>
      </c>
      <c r="W16" s="29" t="s">
        <v>128</v>
      </c>
      <c r="X16" s="29" t="s">
        <v>128</v>
      </c>
      <c r="Y16" s="29" t="s">
        <v>128</v>
      </c>
      <c r="Z16" s="29"/>
      <c r="AA16" s="34" t="s">
        <v>129</v>
      </c>
      <c r="AB16" s="29" t="s">
        <v>193</v>
      </c>
      <c r="AC16" s="1"/>
      <c r="AD16" s="1"/>
      <c r="AE16" s="28"/>
      <c r="AF16" s="58"/>
      <c r="AG16" s="32"/>
      <c r="AH16" s="32"/>
    </row>
    <row r="17" spans="1:34" ht="45" x14ac:dyDescent="0.25">
      <c r="A17" s="1" t="str">
        <f>'READ ME FIRST'!$D$12</f>
        <v>PC</v>
      </c>
      <c r="B17" s="44">
        <f>'READ ME FIRST'!$D$15</f>
        <v>44872</v>
      </c>
      <c r="C17" s="29" t="s">
        <v>177</v>
      </c>
      <c r="D17" s="37" t="str">
        <f>IF(Table2[[#This Row],[WMPInitiativeCategory]]="", "",INDEX('Initiative mapping-DO NOT EDIT'!$H$3:$H$12, MATCH(Table2[[#This Row],[WMPInitiativeCategory]],'Initiative mapping-DO NOT EDIT'!$G$3:$G$12,0)))</f>
        <v>5.3.3.</v>
      </c>
      <c r="E17" s="30" t="s">
        <v>194</v>
      </c>
      <c r="F17" s="30"/>
      <c r="G17" s="1">
        <f>IF(Table2[[#This Row],[WMPInitiativeActivity]]="","x",IF(Table2[[#This Row],[WMPInitiativeActivity]]="other", Table2[[#This Row],[ActivityNameifOther]], INDEX('Initiative mapping-DO NOT EDIT'!$C$3:$C$89,MATCH(Table2[[#This Row],[WMPInitiativeActivity]],'Initiative mapping-DO NOT EDIT'!$D$3:$D$89,0))))</f>
        <v>7</v>
      </c>
      <c r="H17" s="33" t="s">
        <v>195</v>
      </c>
      <c r="I17" s="36" t="s">
        <v>196</v>
      </c>
      <c r="J1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Hardening_Expulsion fuse replacement  _AH-7_2022</v>
      </c>
      <c r="K17" s="29">
        <v>172</v>
      </c>
      <c r="L17" s="34" t="s">
        <v>197</v>
      </c>
      <c r="M17" s="52">
        <v>2269</v>
      </c>
      <c r="N17" s="29">
        <v>0</v>
      </c>
      <c r="O17" s="29">
        <v>0</v>
      </c>
      <c r="P17" s="60">
        <v>1000</v>
      </c>
      <c r="Q17" s="61">
        <v>2269</v>
      </c>
      <c r="R17" s="29">
        <v>0</v>
      </c>
      <c r="S17" s="29">
        <v>0</v>
      </c>
      <c r="T17" s="29">
        <v>821</v>
      </c>
      <c r="U17" s="29"/>
      <c r="V17" s="29" t="s">
        <v>128</v>
      </c>
      <c r="W17" s="29" t="s">
        <v>128</v>
      </c>
      <c r="X17" s="29" t="s">
        <v>128</v>
      </c>
      <c r="Y17" s="29" t="s">
        <v>128</v>
      </c>
      <c r="Z17" s="29"/>
      <c r="AA17" s="35" t="s">
        <v>129</v>
      </c>
      <c r="AB17" s="29" t="s">
        <v>198</v>
      </c>
      <c r="AC17" s="1"/>
      <c r="AD17" s="1"/>
      <c r="AE17" s="28"/>
      <c r="AF17" s="31"/>
      <c r="AG17" s="32"/>
      <c r="AH17" s="32"/>
    </row>
    <row r="18" spans="1:34" ht="60" x14ac:dyDescent="0.25">
      <c r="A18" s="1" t="str">
        <f>'READ ME FIRST'!$D$12</f>
        <v>PC</v>
      </c>
      <c r="B18" s="44">
        <f>'READ ME FIRST'!$D$15</f>
        <v>44872</v>
      </c>
      <c r="C18" s="29" t="s">
        <v>177</v>
      </c>
      <c r="D18" s="37" t="str">
        <f>IF(Table2[[#This Row],[WMPInitiativeCategory]]="", "",INDEX('Initiative mapping-DO NOT EDIT'!$H$3:$H$12, MATCH(Table2[[#This Row],[WMPInitiativeCategory]],'Initiative mapping-DO NOT EDIT'!$G$3:$G$12,0)))</f>
        <v>5.3.3.</v>
      </c>
      <c r="E18" s="30" t="s">
        <v>199</v>
      </c>
      <c r="F18" s="30"/>
      <c r="G18" s="1">
        <f>IF(Table2[[#This Row],[WMPInitiativeActivity]]="","x",IF(Table2[[#This Row],[WMPInitiativeActivity]]="other", Table2[[#This Row],[ActivityNameifOther]], INDEX('Initiative mapping-DO NOT EDIT'!$C$3:$C$89,MATCH(Table2[[#This Row],[WMPInitiativeActivity]],'Initiative mapping-DO NOT EDIT'!$D$3:$D$89,0))))</f>
        <v>9</v>
      </c>
      <c r="H18" s="33" t="s">
        <v>200</v>
      </c>
      <c r="I18" s="36" t="s">
        <v>201</v>
      </c>
      <c r="J1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Hardening_Installation of system automation equipment _AH-4_2022</v>
      </c>
      <c r="K18" s="29">
        <v>174</v>
      </c>
      <c r="L18" s="34" t="s">
        <v>197</v>
      </c>
      <c r="M18" s="51">
        <v>51</v>
      </c>
      <c r="N18" s="29">
        <v>2</v>
      </c>
      <c r="O18" s="29">
        <v>5</v>
      </c>
      <c r="P18" s="29">
        <v>26</v>
      </c>
      <c r="Q18" s="55">
        <v>51</v>
      </c>
      <c r="R18" s="29">
        <v>2</v>
      </c>
      <c r="S18" s="29">
        <v>5</v>
      </c>
      <c r="T18" s="29">
        <v>17</v>
      </c>
      <c r="U18" s="29"/>
      <c r="V18" s="29" t="s">
        <v>128</v>
      </c>
      <c r="W18" s="29" t="s">
        <v>128</v>
      </c>
      <c r="X18" s="29" t="s">
        <v>128</v>
      </c>
      <c r="Y18" s="29" t="s">
        <v>128</v>
      </c>
      <c r="Z18" s="29"/>
      <c r="AA18" s="35" t="s">
        <v>129</v>
      </c>
      <c r="AB18" s="29" t="s">
        <v>202</v>
      </c>
      <c r="AC18" s="1"/>
      <c r="AD18" s="1"/>
      <c r="AE18" s="28"/>
      <c r="AF18" s="31"/>
      <c r="AG18" s="32"/>
      <c r="AH18" s="32"/>
    </row>
    <row r="19" spans="1:34" ht="45" x14ac:dyDescent="0.25">
      <c r="A19" s="1" t="str">
        <f>'READ ME FIRST'!$D$12</f>
        <v>PC</v>
      </c>
      <c r="B19" s="44">
        <f>'READ ME FIRST'!$D$15</f>
        <v>44872</v>
      </c>
      <c r="C19" s="29" t="s">
        <v>177</v>
      </c>
      <c r="D19" s="37" t="str">
        <f>IF(Table2[[#This Row],[WMPInitiativeCategory]]="", "",INDEX('Initiative mapping-DO NOT EDIT'!$H$3:$H$12, MATCH(Table2[[#This Row],[WMPInitiativeCategory]],'Initiative mapping-DO NOT EDIT'!$G$3:$G$12,0)))</f>
        <v>5.3.3.</v>
      </c>
      <c r="E19" s="30" t="s">
        <v>203</v>
      </c>
      <c r="F19" s="30"/>
      <c r="G19" s="1">
        <f>IF(Table2[[#This Row],[WMPInitiativeActivity]]="","x",IF(Table2[[#This Row],[WMPInitiativeActivity]]="other", Table2[[#This Row],[ActivityNameifOther]], INDEX('Initiative mapping-DO NOT EDIT'!$C$3:$C$89,MATCH(Table2[[#This Row],[WMPInitiativeActivity]],'Initiative mapping-DO NOT EDIT'!$D$3:$D$89,0))))</f>
        <v>11</v>
      </c>
      <c r="H19" s="33" t="s">
        <v>204</v>
      </c>
      <c r="I19" s="36" t="s">
        <v>205</v>
      </c>
      <c r="J1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Hardening_Mitigation of impact on customers and other residents affected during PSPS event  _AH-11_2022</v>
      </c>
      <c r="K19" s="29">
        <v>176</v>
      </c>
      <c r="L19" s="34" t="s">
        <v>154</v>
      </c>
      <c r="M19" s="53">
        <v>325000</v>
      </c>
      <c r="N19" s="62">
        <v>125060</v>
      </c>
      <c r="O19" s="62">
        <v>125060</v>
      </c>
      <c r="P19" s="62">
        <v>325000</v>
      </c>
      <c r="Q19" s="63">
        <v>325000</v>
      </c>
      <c r="R19" s="62">
        <v>125060</v>
      </c>
      <c r="S19" s="62">
        <v>265159.24</v>
      </c>
      <c r="T19" s="62">
        <v>265159.24</v>
      </c>
      <c r="U19" s="29"/>
      <c r="V19" s="29" t="s">
        <v>128</v>
      </c>
      <c r="W19" s="29" t="s">
        <v>128</v>
      </c>
      <c r="X19" s="29" t="s">
        <v>128</v>
      </c>
      <c r="Y19" s="29" t="s">
        <v>128</v>
      </c>
      <c r="Z19" s="29"/>
      <c r="AA19" s="35" t="s">
        <v>129</v>
      </c>
      <c r="AB19" s="29" t="s">
        <v>206</v>
      </c>
      <c r="AC19" s="1"/>
      <c r="AD19" s="1"/>
      <c r="AE19" s="28"/>
      <c r="AF19" s="31"/>
      <c r="AG19" s="32"/>
      <c r="AH19" s="32"/>
    </row>
    <row r="20" spans="1:34" ht="30" x14ac:dyDescent="0.25">
      <c r="A20" s="1" t="str">
        <f>'READ ME FIRST'!$D$12</f>
        <v>PC</v>
      </c>
      <c r="B20" s="44">
        <f>'READ ME FIRST'!$D$15</f>
        <v>44872</v>
      </c>
      <c r="C20" s="56" t="s">
        <v>177</v>
      </c>
      <c r="D20" s="37" t="str">
        <f>IF(Table2[[#This Row],[WMPInitiativeCategory]]="", "",INDEX('Initiative mapping-DO NOT EDIT'!$H$3:$H$12, MATCH(Table2[[#This Row],[WMPInitiativeCategory]],'Initiative mapping-DO NOT EDIT'!$G$3:$G$12,0)))</f>
        <v>5.3.3.</v>
      </c>
      <c r="E20" s="30" t="s">
        <v>207</v>
      </c>
      <c r="F20" s="30"/>
      <c r="G20" s="1">
        <f>IF(Table2[[#This Row],[WMPInitiativeActivity]]="","x",IF(Table2[[#This Row],[WMPInitiativeActivity]]="other", Table2[[#This Row],[ActivityNameifOther]], INDEX('Initiative mapping-DO NOT EDIT'!$C$3:$C$89,MATCH(Table2[[#This Row],[WMPInitiativeActivity]],'Initiative mapping-DO NOT EDIT'!$D$3:$D$89,0))))</f>
        <v>12</v>
      </c>
      <c r="H20" s="33" t="s">
        <v>208</v>
      </c>
      <c r="I20" s="36" t="s">
        <v>209</v>
      </c>
      <c r="J2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Hardening_Other corrective action  _AH-6_2022</v>
      </c>
      <c r="K20" s="29">
        <v>177</v>
      </c>
      <c r="L20" s="34" t="s">
        <v>127</v>
      </c>
      <c r="M20" s="29">
        <v>6</v>
      </c>
      <c r="N20" s="29">
        <v>0</v>
      </c>
      <c r="O20" s="29">
        <v>2</v>
      </c>
      <c r="P20" s="29">
        <v>4</v>
      </c>
      <c r="Q20" s="57">
        <v>6</v>
      </c>
      <c r="R20" s="29">
        <v>0</v>
      </c>
      <c r="S20" s="29">
        <v>0.45</v>
      </c>
      <c r="T20" s="29">
        <v>1.3</v>
      </c>
      <c r="U20" s="29"/>
      <c r="V20" s="29" t="s">
        <v>128</v>
      </c>
      <c r="W20" s="29" t="s">
        <v>128</v>
      </c>
      <c r="X20" s="29" t="s">
        <v>128</v>
      </c>
      <c r="Y20" s="29" t="s">
        <v>128</v>
      </c>
      <c r="Z20" s="29"/>
      <c r="AA20" s="34" t="s">
        <v>129</v>
      </c>
      <c r="AB20" s="29" t="s">
        <v>193</v>
      </c>
      <c r="AC20" s="1"/>
      <c r="AD20" s="1"/>
      <c r="AE20" s="28"/>
      <c r="AF20" s="58"/>
      <c r="AG20" s="32"/>
      <c r="AH20" s="32"/>
    </row>
    <row r="21" spans="1:34" ht="120" x14ac:dyDescent="0.25">
      <c r="A21" s="1" t="str">
        <f>'READ ME FIRST'!$D$12</f>
        <v>PC</v>
      </c>
      <c r="B21" s="44">
        <f>'READ ME FIRST'!$D$15</f>
        <v>44872</v>
      </c>
      <c r="C21" s="29" t="s">
        <v>210</v>
      </c>
      <c r="D21" s="37" t="str">
        <f>IF(Table2[[#This Row],[WMPInitiativeCategory]]="", "",INDEX('Initiative mapping-DO NOT EDIT'!$H$3:$H$12, MATCH(Table2[[#This Row],[WMPInitiativeCategory]],'Initiative mapping-DO NOT EDIT'!$G$3:$G$12,0)))</f>
        <v>5.3.1.</v>
      </c>
      <c r="E21" s="30" t="s">
        <v>211</v>
      </c>
      <c r="F21" s="30"/>
      <c r="G21" s="1">
        <f>IF(Table2[[#This Row],[WMPInitiativeActivity]]="","x",IF(Table2[[#This Row],[WMPInitiativeActivity]]="other", Table2[[#This Row],[ActivityNameifOther]], INDEX('Initiative mapping-DO NOT EDIT'!$C$3:$C$89,MATCH(Table2[[#This Row],[WMPInitiativeActivity]],'Initiative mapping-DO NOT EDIT'!$D$3:$D$89,0))))</f>
        <v>1</v>
      </c>
      <c r="H21" s="33" t="s">
        <v>212</v>
      </c>
      <c r="I21" s="36" t="s">
        <v>213</v>
      </c>
      <c r="J2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PC_Risk Assessment &amp; Mapping_A summarized risk map that shows the overall ignition probability and estimated wildfire consequence along the electric lines and equipment  _RA-1_2022</v>
      </c>
      <c r="K21" s="29">
        <v>158</v>
      </c>
      <c r="L21" s="34" t="s">
        <v>154</v>
      </c>
      <c r="M21" s="53">
        <v>186000</v>
      </c>
      <c r="N21" s="62">
        <v>46500</v>
      </c>
      <c r="O21" s="62">
        <v>93000</v>
      </c>
      <c r="P21" s="62">
        <v>139500</v>
      </c>
      <c r="Q21" s="63">
        <v>186000</v>
      </c>
      <c r="R21" s="68">
        <v>45671</v>
      </c>
      <c r="S21" s="68">
        <v>58044</v>
      </c>
      <c r="T21" s="68">
        <v>58044</v>
      </c>
      <c r="U21" s="29"/>
      <c r="V21" s="29" t="s">
        <v>128</v>
      </c>
      <c r="W21" s="29" t="s">
        <v>128</v>
      </c>
      <c r="X21" s="29" t="s">
        <v>128</v>
      </c>
      <c r="Y21" s="29" t="s">
        <v>128</v>
      </c>
      <c r="Z21" s="29"/>
      <c r="AA21" s="35" t="s">
        <v>129</v>
      </c>
      <c r="AB21" s="29" t="s">
        <v>214</v>
      </c>
      <c r="AC21" s="1"/>
      <c r="AD21" s="1"/>
      <c r="AE21" s="28"/>
      <c r="AF21" s="31"/>
      <c r="AG21" s="32"/>
      <c r="AH21" s="32"/>
    </row>
    <row r="22" spans="1:34" ht="45" x14ac:dyDescent="0.25">
      <c r="A22" s="1" t="str">
        <f>'READ ME FIRST'!$D$12</f>
        <v>PC</v>
      </c>
      <c r="B22" s="44">
        <f>'READ ME FIRST'!$D$15</f>
        <v>44872</v>
      </c>
      <c r="C22" s="29" t="s">
        <v>215</v>
      </c>
      <c r="D22" s="37" t="str">
        <f>IF(Table2[[#This Row],[WMPInitiativeCategory]]="", "",INDEX('Initiative mapping-DO NOT EDIT'!$H$3:$H$12, MATCH(Table2[[#This Row],[WMPInitiativeCategory]],'Initiative mapping-DO NOT EDIT'!$G$3:$G$12,0)))</f>
        <v>5.3.2.</v>
      </c>
      <c r="E22" s="30" t="s">
        <v>216</v>
      </c>
      <c r="F22" s="30"/>
      <c r="G22" s="1">
        <f>IF(Table2[[#This Row],[WMPInitiativeActivity]]="","x",IF(Table2[[#This Row],[WMPInitiativeActivity]]="other", Table2[[#This Row],[ActivityNameifOther]], INDEX('Initiative mapping-DO NOT EDIT'!$C$3:$C$89,MATCH(Table2[[#This Row],[WMPInitiativeActivity]],'Initiative mapping-DO NOT EDIT'!$D$3:$D$89,0))))</f>
        <v>1</v>
      </c>
      <c r="H22" s="33" t="s">
        <v>217</v>
      </c>
      <c r="I22" s="36" t="s">
        <v>218</v>
      </c>
      <c r="J2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Forecasting_Advanced weather monitoring and weather stations _SA-1_2022</v>
      </c>
      <c r="K22" s="29">
        <v>159</v>
      </c>
      <c r="L22" s="34" t="s">
        <v>219</v>
      </c>
      <c r="M22" s="51">
        <v>50</v>
      </c>
      <c r="N22" s="29">
        <v>4</v>
      </c>
      <c r="O22" s="29">
        <v>39</v>
      </c>
      <c r="P22" s="29">
        <v>50</v>
      </c>
      <c r="Q22" s="55">
        <v>50</v>
      </c>
      <c r="R22" s="29">
        <v>4</v>
      </c>
      <c r="S22" s="29">
        <v>35</v>
      </c>
      <c r="T22" s="29">
        <v>50</v>
      </c>
      <c r="U22" s="29"/>
      <c r="V22" s="29" t="s">
        <v>128</v>
      </c>
      <c r="W22" s="29" t="s">
        <v>128</v>
      </c>
      <c r="X22" s="29" t="s">
        <v>128</v>
      </c>
      <c r="Y22" s="29" t="s">
        <v>128</v>
      </c>
      <c r="Z22" s="29"/>
      <c r="AA22" s="35" t="s">
        <v>139</v>
      </c>
      <c r="AB22" s="29"/>
      <c r="AC22" s="1"/>
      <c r="AD22" s="1"/>
      <c r="AE22" s="28"/>
      <c r="AF22" s="31"/>
      <c r="AG22" s="32"/>
      <c r="AH22" s="32"/>
    </row>
    <row r="23" spans="1:34" ht="120" x14ac:dyDescent="0.25">
      <c r="A23" s="1" t="str">
        <f>'READ ME FIRST'!$D$12</f>
        <v>PC</v>
      </c>
      <c r="B23" s="44">
        <f>'READ ME FIRST'!$D$15</f>
        <v>44872</v>
      </c>
      <c r="C23" s="29" t="s">
        <v>215</v>
      </c>
      <c r="D23" s="37" t="str">
        <f>IF(Table2[[#This Row],[WMPInitiativeCategory]]="", "",INDEX('Initiative mapping-DO NOT EDIT'!$H$3:$H$12, MATCH(Table2[[#This Row],[WMPInitiativeCategory]],'Initiative mapping-DO NOT EDIT'!$G$3:$G$12,0)))</f>
        <v>5.3.2.</v>
      </c>
      <c r="E23" s="30" t="s">
        <v>220</v>
      </c>
      <c r="F23" s="30"/>
      <c r="G23" s="1">
        <f>IF(Table2[[#This Row],[WMPInitiativeActivity]]="","x",IF(Table2[[#This Row],[WMPInitiativeActivity]]="other", Table2[[#This Row],[ActivityNameifOther]], INDEX('Initiative mapping-DO NOT EDIT'!$C$3:$C$89,MATCH(Table2[[#This Row],[WMPInitiativeActivity]],'Initiative mapping-DO NOT EDIT'!$D$3:$D$89,0))))</f>
        <v>2</v>
      </c>
      <c r="H23" s="33" t="s">
        <v>221</v>
      </c>
      <c r="I23" s="36" t="s">
        <v>222</v>
      </c>
      <c r="J2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Forecasting_Continuous monitoring sensors _SA-3_2022</v>
      </c>
      <c r="K23" s="29">
        <v>161</v>
      </c>
      <c r="L23" s="34" t="s">
        <v>197</v>
      </c>
      <c r="M23" s="51">
        <v>2</v>
      </c>
      <c r="N23" s="29">
        <v>0</v>
      </c>
      <c r="O23" s="29">
        <v>0</v>
      </c>
      <c r="P23" s="29">
        <v>2</v>
      </c>
      <c r="Q23" s="55">
        <v>2</v>
      </c>
      <c r="R23" s="29">
        <v>0</v>
      </c>
      <c r="S23" s="29">
        <v>0</v>
      </c>
      <c r="T23" s="29">
        <v>0</v>
      </c>
      <c r="U23" s="29"/>
      <c r="V23" s="29" t="s">
        <v>128</v>
      </c>
      <c r="W23" s="29" t="s">
        <v>128</v>
      </c>
      <c r="X23" s="29" t="s">
        <v>128</v>
      </c>
      <c r="Y23" s="29" t="s">
        <v>128</v>
      </c>
      <c r="Z23" s="29"/>
      <c r="AA23" s="35" t="s">
        <v>129</v>
      </c>
      <c r="AB23" s="29" t="s">
        <v>223</v>
      </c>
      <c r="AC23" s="1"/>
      <c r="AD23" s="1"/>
      <c r="AE23" s="28"/>
      <c r="AF23" s="31"/>
      <c r="AG23" s="32"/>
      <c r="AH23" s="32"/>
    </row>
    <row r="24" spans="1:34" ht="60" x14ac:dyDescent="0.25">
      <c r="A24" s="1" t="str">
        <f>'READ ME FIRST'!$D$12</f>
        <v>PC</v>
      </c>
      <c r="B24" s="44">
        <f>'READ ME FIRST'!$D$15</f>
        <v>44872</v>
      </c>
      <c r="C24" s="29" t="s">
        <v>215</v>
      </c>
      <c r="D24" s="37" t="str">
        <f>IF(Table2[[#This Row],[WMPInitiativeCategory]]="", "",INDEX('Initiative mapping-DO NOT EDIT'!$H$3:$H$12, MATCH(Table2[[#This Row],[WMPInitiativeCategory]],'Initiative mapping-DO NOT EDIT'!$G$3:$G$12,0)))</f>
        <v>5.3.2.</v>
      </c>
      <c r="E24" s="30" t="s">
        <v>224</v>
      </c>
      <c r="F24" s="30"/>
      <c r="G24" s="1">
        <f>IF(Table2[[#This Row],[WMPInitiativeActivity]]="","x",IF(Table2[[#This Row],[WMPInitiativeActivity]]="other", Table2[[#This Row],[ActivityNameifOther]], INDEX('Initiative mapping-DO NOT EDIT'!$C$3:$C$89,MATCH(Table2[[#This Row],[WMPInitiativeActivity]],'Initiative mapping-DO NOT EDIT'!$D$3:$D$89,0))))</f>
        <v>3</v>
      </c>
      <c r="H24" s="33" t="s">
        <v>225</v>
      </c>
      <c r="I24" s="36" t="s">
        <v>226</v>
      </c>
      <c r="J2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Forecasting_Fault indicators for detecting faults on electric lines and equipment  _SA-3b_2022</v>
      </c>
      <c r="K24" s="29">
        <v>162</v>
      </c>
      <c r="L24" s="34" t="s">
        <v>197</v>
      </c>
      <c r="M24" s="51">
        <v>500</v>
      </c>
      <c r="N24" s="29">
        <v>276</v>
      </c>
      <c r="O24" s="29">
        <v>355</v>
      </c>
      <c r="P24" s="29">
        <v>500</v>
      </c>
      <c r="Q24" s="55">
        <v>500</v>
      </c>
      <c r="R24" s="29">
        <v>276</v>
      </c>
      <c r="S24" s="29">
        <v>303</v>
      </c>
      <c r="T24" s="29">
        <v>393</v>
      </c>
      <c r="U24" s="29"/>
      <c r="V24" s="29" t="s">
        <v>128</v>
      </c>
      <c r="W24" s="29" t="s">
        <v>128</v>
      </c>
      <c r="X24" s="29" t="s">
        <v>128</v>
      </c>
      <c r="Y24" s="29" t="s">
        <v>128</v>
      </c>
      <c r="Z24" s="29"/>
      <c r="AA24" s="35" t="s">
        <v>129</v>
      </c>
      <c r="AB24" s="29" t="s">
        <v>227</v>
      </c>
      <c r="AC24" s="1"/>
      <c r="AD24" s="1"/>
      <c r="AE24" s="28"/>
      <c r="AF24" s="31"/>
      <c r="AG24" s="32"/>
      <c r="AH24" s="32"/>
    </row>
    <row r="25" spans="1:34" ht="85.5" customHeight="1" x14ac:dyDescent="0.25">
      <c r="A25" s="1" t="str">
        <f>'READ ME FIRST'!$D$12</f>
        <v>PC</v>
      </c>
      <c r="B25" s="44">
        <f>'READ ME FIRST'!$D$15</f>
        <v>44872</v>
      </c>
      <c r="C25" s="29" t="s">
        <v>215</v>
      </c>
      <c r="D25" s="37" t="str">
        <f>IF(Table2[[#This Row],[WMPInitiativeCategory]]="", "",INDEX('Initiative mapping-DO NOT EDIT'!$H$3:$H$12, MATCH(Table2[[#This Row],[WMPInitiativeCategory]],'Initiative mapping-DO NOT EDIT'!$G$3:$G$12,0)))</f>
        <v>5.3.2.</v>
      </c>
      <c r="E25" s="30" t="s">
        <v>228</v>
      </c>
      <c r="F25" s="30"/>
      <c r="G25" s="1">
        <f>IF(Table2[[#This Row],[WMPInitiativeActivity]]="","x",IF(Table2[[#This Row],[WMPInitiativeActivity]]="other", Table2[[#This Row],[ActivityNameifOther]], INDEX('Initiative mapping-DO NOT EDIT'!$C$3:$C$89,MATCH(Table2[[#This Row],[WMPInitiativeActivity]],'Initiative mapping-DO NOT EDIT'!$D$3:$D$89,0))))</f>
        <v>4</v>
      </c>
      <c r="H25" s="33" t="s">
        <v>229</v>
      </c>
      <c r="I25" s="36" t="s">
        <v>230</v>
      </c>
      <c r="J2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Forecasting_Forecast of a fire risk index, fire potential index, or similar  _SA-4_2022</v>
      </c>
      <c r="K25" s="29">
        <v>163</v>
      </c>
      <c r="L25" s="34" t="s">
        <v>154</v>
      </c>
      <c r="M25" s="67">
        <v>163782</v>
      </c>
      <c r="N25" s="68">
        <v>43414</v>
      </c>
      <c r="O25" s="68">
        <v>83536</v>
      </c>
      <c r="P25" s="68">
        <v>123659</v>
      </c>
      <c r="Q25" s="69">
        <v>163782</v>
      </c>
      <c r="R25" s="68">
        <v>43414</v>
      </c>
      <c r="S25" s="68">
        <v>60659.885507999992</v>
      </c>
      <c r="T25" s="68">
        <v>72804.376335999987</v>
      </c>
      <c r="U25" s="29"/>
      <c r="V25" s="29" t="s">
        <v>231</v>
      </c>
      <c r="W25" s="29" t="s">
        <v>232</v>
      </c>
      <c r="X25" s="29" t="s">
        <v>233</v>
      </c>
      <c r="Y25" s="29" t="s">
        <v>234</v>
      </c>
      <c r="Z25" s="29"/>
      <c r="AA25" s="35" t="s">
        <v>147</v>
      </c>
      <c r="AB25" s="29" t="s">
        <v>235</v>
      </c>
      <c r="AC25" s="1"/>
      <c r="AD25" s="1"/>
      <c r="AE25" s="28"/>
      <c r="AF25" s="31"/>
      <c r="AG25" s="32"/>
      <c r="AH25" s="32"/>
    </row>
    <row r="26" spans="1:34" ht="30" x14ac:dyDescent="0.25">
      <c r="A26" s="1" t="str">
        <f>'READ ME FIRST'!$D$12</f>
        <v>PC</v>
      </c>
      <c r="B26" s="44">
        <f>'READ ME FIRST'!$D$15</f>
        <v>44872</v>
      </c>
      <c r="C26" s="29" t="s">
        <v>215</v>
      </c>
      <c r="D26" s="37" t="str">
        <f>IF(Table2[[#This Row],[WMPInitiativeCategory]]="", "",INDEX('Initiative mapping-DO NOT EDIT'!$H$3:$H$12, MATCH(Table2[[#This Row],[WMPInitiativeCategory]],'Initiative mapping-DO NOT EDIT'!$G$3:$G$12,0)))</f>
        <v>5.3.2.</v>
      </c>
      <c r="E26" s="30" t="s">
        <v>236</v>
      </c>
      <c r="F26" s="30"/>
      <c r="G26" s="1">
        <f>IF(Table2[[#This Row],[WMPInitiativeActivity]]="","x",IF(Table2[[#This Row],[WMPInitiativeActivity]]="other", Table2[[#This Row],[ActivityNameifOther]], INDEX('Initiative mapping-DO NOT EDIT'!$C$3:$C$89,MATCH(Table2[[#This Row],[WMPInitiativeActivity]],'Initiative mapping-DO NOT EDIT'!$D$3:$D$89,0))))</f>
        <v>5</v>
      </c>
      <c r="H26" s="33" t="s">
        <v>237</v>
      </c>
      <c r="I26" s="36" t="s">
        <v>238</v>
      </c>
      <c r="J2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Forecasting_Personnel monitoring areas of electric lines and equipment in elevated fire risk conditions  _PS-5_2022</v>
      </c>
      <c r="K26" s="29">
        <v>166</v>
      </c>
      <c r="L26" s="34" t="s">
        <v>154</v>
      </c>
      <c r="M26" s="53" t="s">
        <v>239</v>
      </c>
      <c r="N26" s="53" t="s">
        <v>239</v>
      </c>
      <c r="O26" s="53" t="s">
        <v>239</v>
      </c>
      <c r="P26" s="53" t="s">
        <v>239</v>
      </c>
      <c r="Q26" s="69">
        <v>0</v>
      </c>
      <c r="R26" s="62">
        <v>0</v>
      </c>
      <c r="S26" s="62">
        <v>0</v>
      </c>
      <c r="T26" s="62">
        <v>579827</v>
      </c>
      <c r="U26" s="29"/>
      <c r="V26" s="29" t="s">
        <v>128</v>
      </c>
      <c r="W26" s="29" t="s">
        <v>128</v>
      </c>
      <c r="X26" s="29" t="s">
        <v>128</v>
      </c>
      <c r="Y26" s="29" t="s">
        <v>128</v>
      </c>
      <c r="Z26" s="29"/>
      <c r="AA26" s="35" t="s">
        <v>147</v>
      </c>
      <c r="AB26" s="29"/>
      <c r="AC26" s="1"/>
      <c r="AD26" s="1"/>
      <c r="AE26" s="28"/>
      <c r="AF26" s="31"/>
      <c r="AG26" s="32"/>
      <c r="AH26" s="32"/>
    </row>
    <row r="27" spans="1:34" ht="30" x14ac:dyDescent="0.25">
      <c r="A27" s="1" t="str">
        <f>'READ ME FIRST'!$D$12</f>
        <v>PC</v>
      </c>
      <c r="B27" s="44">
        <f>'READ ME FIRST'!$D$15</f>
        <v>44872</v>
      </c>
      <c r="C27" s="29" t="s">
        <v>240</v>
      </c>
      <c r="D27" s="37" t="str">
        <f>IF(Table2[[#This Row],[WMPInitiativeCategory]]="", "",INDEX('Initiative mapping-DO NOT EDIT'!$H$3:$H$12, MATCH(Table2[[#This Row],[WMPInitiativeCategory]],'Initiative mapping-DO NOT EDIT'!$G$3:$G$12,0)))</f>
        <v>5.3.10.</v>
      </c>
      <c r="E27" s="30" t="s">
        <v>241</v>
      </c>
      <c r="F27" s="30"/>
      <c r="G27" s="1">
        <f>IF(Table2[[#This Row],[WMPInitiativeActivity]]="","x",IF(Table2[[#This Row],[WMPInitiativeActivity]]="other", Table2[[#This Row],[ActivityNameifOther]], INDEX('Initiative mapping-DO NOT EDIT'!$C$3:$C$89,MATCH(Table2[[#This Row],[WMPInitiativeActivity]],'Initiative mapping-DO NOT EDIT'!$D$3:$D$89,0))))</f>
        <v>1</v>
      </c>
      <c r="H27" s="33" t="s">
        <v>242</v>
      </c>
      <c r="I27" s="36" t="s">
        <v>243</v>
      </c>
      <c r="J2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PC_Stakeholder Cooperation &amp; Community Engagement_Community engagement _CE-1_2022</v>
      </c>
      <c r="K27" s="29">
        <v>241</v>
      </c>
      <c r="L27" s="34" t="s">
        <v>154</v>
      </c>
      <c r="M27" s="53">
        <v>60000</v>
      </c>
      <c r="N27" s="53" t="s">
        <v>239</v>
      </c>
      <c r="O27" s="53">
        <v>30000</v>
      </c>
      <c r="P27" s="53">
        <v>50000</v>
      </c>
      <c r="Q27" s="63">
        <v>60000</v>
      </c>
      <c r="R27" s="62">
        <v>299</v>
      </c>
      <c r="S27" s="62">
        <v>82854.78</v>
      </c>
      <c r="T27" s="62">
        <v>90440.42</v>
      </c>
      <c r="U27" s="29"/>
      <c r="V27" s="29" t="s">
        <v>128</v>
      </c>
      <c r="W27" s="29" t="s">
        <v>128</v>
      </c>
      <c r="X27" s="29" t="s">
        <v>128</v>
      </c>
      <c r="Y27" s="29" t="s">
        <v>128</v>
      </c>
      <c r="Z27" s="29"/>
      <c r="AA27" s="35" t="s">
        <v>147</v>
      </c>
      <c r="AB27" s="29"/>
      <c r="AC27" s="1"/>
      <c r="AD27" s="1"/>
      <c r="AE27" s="28"/>
      <c r="AF27" s="31"/>
      <c r="AG27" s="32"/>
      <c r="AH27" s="32"/>
    </row>
    <row r="28" spans="1:34" ht="30" x14ac:dyDescent="0.25">
      <c r="A28" s="1" t="str">
        <f>'READ ME FIRST'!$D$12</f>
        <v>PC</v>
      </c>
      <c r="B28" s="44">
        <f>'READ ME FIRST'!$D$15</f>
        <v>44872</v>
      </c>
      <c r="C28" s="29" t="s">
        <v>244</v>
      </c>
      <c r="D28" s="37" t="str">
        <f>IF(Table2[[#This Row],[WMPInitiativeCategory]]="", "",INDEX('Initiative mapping-DO NOT EDIT'!$H$3:$H$12, MATCH(Table2[[#This Row],[WMPInitiativeCategory]],'Initiative mapping-DO NOT EDIT'!$G$3:$G$12,0)))</f>
        <v>5.3.5.</v>
      </c>
      <c r="E28" s="30" t="s">
        <v>245</v>
      </c>
      <c r="F28" s="30"/>
      <c r="G28" s="1">
        <f>IF(Table2[[#This Row],[WMPInitiativeActivity]]="","x",IF(Table2[[#This Row],[WMPInitiativeActivity]]="other", Table2[[#This Row],[ActivityNameifOther]], INDEX('Initiative mapping-DO NOT EDIT'!$C$3:$C$89,MATCH(Table2[[#This Row],[WMPInitiativeActivity]],'Initiative mapping-DO NOT EDIT'!$D$3:$D$89,0))))</f>
        <v>2</v>
      </c>
      <c r="H28" s="33" t="s">
        <v>246</v>
      </c>
      <c r="I28" s="36" t="s">
        <v>247</v>
      </c>
      <c r="J2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Inspections_Detailed inspections of vegetation 
around distribution electric lines and equipment 
_VM-2_2022</v>
      </c>
      <c r="K28" s="29">
        <v>198</v>
      </c>
      <c r="L28" s="34" t="s">
        <v>138</v>
      </c>
      <c r="M28" s="52">
        <v>1158</v>
      </c>
      <c r="N28" s="29">
        <v>350</v>
      </c>
      <c r="O28" s="29">
        <v>700</v>
      </c>
      <c r="P28" s="60">
        <v>1050</v>
      </c>
      <c r="Q28" s="61">
        <v>1158</v>
      </c>
      <c r="R28" s="29">
        <v>561</v>
      </c>
      <c r="S28" s="29">
        <v>752</v>
      </c>
      <c r="T28" s="29">
        <v>1032</v>
      </c>
      <c r="U28" s="29"/>
      <c r="V28" s="29" t="s">
        <v>128</v>
      </c>
      <c r="W28" s="29" t="s">
        <v>128</v>
      </c>
      <c r="X28" s="29" t="s">
        <v>128</v>
      </c>
      <c r="Y28" s="29" t="s">
        <v>128</v>
      </c>
      <c r="Z28" s="29"/>
      <c r="AA28" s="35" t="s">
        <v>129</v>
      </c>
      <c r="AB28" s="29" t="s">
        <v>248</v>
      </c>
      <c r="AC28" s="1"/>
      <c r="AD28" s="1"/>
      <c r="AE28" s="28"/>
      <c r="AF28" s="31"/>
      <c r="AG28" s="32"/>
      <c r="AH28" s="32"/>
    </row>
    <row r="29" spans="1:34" ht="30" x14ac:dyDescent="0.25">
      <c r="A29" s="1" t="str">
        <f>'READ ME FIRST'!$D$12</f>
        <v>PC</v>
      </c>
      <c r="B29" s="44">
        <f>'READ ME FIRST'!$D$15</f>
        <v>44872</v>
      </c>
      <c r="C29" s="29" t="s">
        <v>244</v>
      </c>
      <c r="D29" s="37" t="str">
        <f>IF(Table2[[#This Row],[WMPInitiativeCategory]]="", "",INDEX('Initiative mapping-DO NOT EDIT'!$H$3:$H$12, MATCH(Table2[[#This Row],[WMPInitiativeCategory]],'Initiative mapping-DO NOT EDIT'!$G$3:$G$12,0)))</f>
        <v>5.3.5.</v>
      </c>
      <c r="E29" s="30" t="s">
        <v>249</v>
      </c>
      <c r="F29" s="30"/>
      <c r="G29" s="1">
        <f>IF(Table2[[#This Row],[WMPInitiativeActivity]]="","x",IF(Table2[[#This Row],[WMPInitiativeActivity]]="other", Table2[[#This Row],[ActivityNameifOther]], INDEX('Initiative mapping-DO NOT EDIT'!$C$3:$C$89,MATCH(Table2[[#This Row],[WMPInitiativeActivity]],'Initiative mapping-DO NOT EDIT'!$D$3:$D$89,0))))</f>
        <v>3</v>
      </c>
      <c r="H29" s="33" t="s">
        <v>250</v>
      </c>
      <c r="I29" s="36" t="s">
        <v>251</v>
      </c>
      <c r="J2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Inspections_Detailed inspections of vegetation 
around transmission electric lines and equipment 
_VM-3_2022</v>
      </c>
      <c r="K29" s="29">
        <v>199</v>
      </c>
      <c r="L29" s="34" t="s">
        <v>138</v>
      </c>
      <c r="M29" s="51">
        <v>354</v>
      </c>
      <c r="N29" s="29">
        <v>100</v>
      </c>
      <c r="O29" s="29">
        <v>200</v>
      </c>
      <c r="P29" s="29">
        <v>354</v>
      </c>
      <c r="Q29" s="55">
        <v>354</v>
      </c>
      <c r="R29" s="29">
        <v>193</v>
      </c>
      <c r="S29" s="29">
        <v>303</v>
      </c>
      <c r="T29" s="29">
        <v>354</v>
      </c>
      <c r="U29" s="29"/>
      <c r="V29" s="29" t="s">
        <v>128</v>
      </c>
      <c r="W29" s="29" t="s">
        <v>128</v>
      </c>
      <c r="X29" s="29" t="s">
        <v>128</v>
      </c>
      <c r="Y29" s="29" t="s">
        <v>128</v>
      </c>
      <c r="Z29" s="29"/>
      <c r="AA29" s="35" t="s">
        <v>139</v>
      </c>
      <c r="AB29" s="29"/>
      <c r="AC29" s="1"/>
      <c r="AD29" s="1"/>
      <c r="AE29" s="28"/>
      <c r="AF29" s="31"/>
      <c r="AG29" s="32"/>
      <c r="AH29" s="32"/>
    </row>
    <row r="30" spans="1:34" ht="30" x14ac:dyDescent="0.25">
      <c r="A30" s="1" t="str">
        <f>'READ ME FIRST'!$D$12</f>
        <v>PC</v>
      </c>
      <c r="B30" s="44">
        <f>'READ ME FIRST'!$D$15</f>
        <v>44872</v>
      </c>
      <c r="C30" s="29" t="s">
        <v>244</v>
      </c>
      <c r="D30" s="37" t="str">
        <f>IF(Table2[[#This Row],[WMPInitiativeCategory]]="", "",INDEX('Initiative mapping-DO NOT EDIT'!$H$3:$H$12, MATCH(Table2[[#This Row],[WMPInitiativeCategory]],'Initiative mapping-DO NOT EDIT'!$G$3:$G$12,0)))</f>
        <v>5.3.5.</v>
      </c>
      <c r="E30" s="30" t="s">
        <v>252</v>
      </c>
      <c r="F30" s="30"/>
      <c r="G30" s="1">
        <f>IF(Table2[[#This Row],[WMPInitiativeActivity]]="","x",IF(Table2[[#This Row],[WMPInitiativeActivity]]="other", Table2[[#This Row],[ActivityNameifOther]], INDEX('Initiative mapping-DO NOT EDIT'!$C$3:$C$89,MATCH(Table2[[#This Row],[WMPInitiativeActivity]],'Initiative mapping-DO NOT EDIT'!$D$3:$D$89,0))))</f>
        <v>5</v>
      </c>
      <c r="H30" s="33" t="s">
        <v>253</v>
      </c>
      <c r="I30" s="36" t="s">
        <v>254</v>
      </c>
      <c r="J3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Inspections_Fuel management and reduction of “slash” from vegetation management activities _VM-4_2022</v>
      </c>
      <c r="K30" s="29">
        <v>203</v>
      </c>
      <c r="L30" s="34" t="s">
        <v>192</v>
      </c>
      <c r="M30" s="52">
        <v>3047</v>
      </c>
      <c r="N30" s="60">
        <v>1047</v>
      </c>
      <c r="O30" s="60">
        <v>3047</v>
      </c>
      <c r="P30" s="60">
        <v>3047</v>
      </c>
      <c r="Q30" s="61">
        <v>3047</v>
      </c>
      <c r="R30" s="29">
        <v>2245</v>
      </c>
      <c r="S30" s="29">
        <v>3079</v>
      </c>
      <c r="T30" s="29">
        <v>3079</v>
      </c>
      <c r="U30" s="29"/>
      <c r="V30" s="29" t="s">
        <v>128</v>
      </c>
      <c r="W30" s="29" t="s">
        <v>128</v>
      </c>
      <c r="X30" s="29" t="s">
        <v>128</v>
      </c>
      <c r="Y30" s="29" t="s">
        <v>128</v>
      </c>
      <c r="Z30" s="29"/>
      <c r="AA30" s="35" t="s">
        <v>139</v>
      </c>
      <c r="AB30" s="29"/>
      <c r="AC30" s="1"/>
      <c r="AD30" s="1"/>
      <c r="AE30" s="28"/>
      <c r="AF30" s="31"/>
      <c r="AG30" s="32"/>
      <c r="AH30" s="32"/>
    </row>
    <row r="31" spans="1:34" ht="30" x14ac:dyDescent="0.25">
      <c r="A31" s="1" t="str">
        <f>'READ ME FIRST'!$D$12</f>
        <v>PC</v>
      </c>
      <c r="B31" s="44">
        <f>'READ ME FIRST'!$D$15</f>
        <v>44872</v>
      </c>
      <c r="C31" s="29" t="s">
        <v>244</v>
      </c>
      <c r="D31" s="37" t="str">
        <f>IF(Table2[[#This Row],[WMPInitiativeCategory]]="", "",INDEX('Initiative mapping-DO NOT EDIT'!$H$3:$H$12, MATCH(Table2[[#This Row],[WMPInitiativeCategory]],'Initiative mapping-DO NOT EDIT'!$G$3:$G$12,0)))</f>
        <v>5.3.5.</v>
      </c>
      <c r="E31" s="30" t="s">
        <v>255</v>
      </c>
      <c r="F31" s="30"/>
      <c r="G31" s="1">
        <f>IF(Table2[[#This Row],[WMPInitiativeActivity]]="","x",IF(Table2[[#This Row],[WMPInitiativeActivity]]="other", Table2[[#This Row],[ActivityNameifOther]], INDEX('Initiative mapping-DO NOT EDIT'!$C$3:$C$89,MATCH(Table2[[#This Row],[WMPInitiativeActivity]],'Initiative mapping-DO NOT EDIT'!$D$3:$D$89,0))))</f>
        <v>7</v>
      </c>
      <c r="H31" s="33" t="s">
        <v>256</v>
      </c>
      <c r="I31" s="36" t="s">
        <v>257</v>
      </c>
      <c r="J3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Inspections_LiDAR inspections of vegetation around distribution electric lines and equipment _VM-7_2022</v>
      </c>
      <c r="K31" s="29">
        <v>205</v>
      </c>
      <c r="L31" s="34" t="s">
        <v>154</v>
      </c>
      <c r="M31" s="53">
        <v>34000</v>
      </c>
      <c r="N31" s="29" t="s">
        <v>239</v>
      </c>
      <c r="O31" s="29" t="s">
        <v>239</v>
      </c>
      <c r="P31" s="62">
        <v>34000</v>
      </c>
      <c r="Q31" s="63">
        <v>34000</v>
      </c>
      <c r="R31" s="62">
        <v>0</v>
      </c>
      <c r="S31" s="62">
        <v>0</v>
      </c>
      <c r="T31" s="29">
        <v>90750</v>
      </c>
      <c r="U31" s="29"/>
      <c r="V31" s="29" t="s">
        <v>128</v>
      </c>
      <c r="W31" s="29" t="s">
        <v>128</v>
      </c>
      <c r="X31" s="29" t="s">
        <v>128</v>
      </c>
      <c r="Y31" s="29" t="s">
        <v>128</v>
      </c>
      <c r="Z31" s="29"/>
      <c r="AA31" s="35" t="s">
        <v>147</v>
      </c>
      <c r="AB31" s="29"/>
      <c r="AC31" s="1"/>
      <c r="AD31" s="1"/>
      <c r="AE31" s="28"/>
      <c r="AF31" s="31"/>
      <c r="AG31" s="32"/>
      <c r="AH31" s="32"/>
    </row>
    <row r="32" spans="1:34" ht="30" x14ac:dyDescent="0.25">
      <c r="A32" s="1" t="str">
        <f>'READ ME FIRST'!$D$12</f>
        <v>PC</v>
      </c>
      <c r="B32" s="44">
        <f>'READ ME FIRST'!$D$15</f>
        <v>44872</v>
      </c>
      <c r="C32" s="29" t="s">
        <v>244</v>
      </c>
      <c r="D32" s="37" t="str">
        <f>IF(Table2[[#This Row],[WMPInitiativeCategory]]="", "",INDEX('Initiative mapping-DO NOT EDIT'!$H$3:$H$12, MATCH(Table2[[#This Row],[WMPInitiativeCategory]],'Initiative mapping-DO NOT EDIT'!$G$3:$G$12,0)))</f>
        <v>5.3.5.</v>
      </c>
      <c r="E32" s="30" t="s">
        <v>258</v>
      </c>
      <c r="F32" s="30"/>
      <c r="G32" s="1">
        <f>IF(Table2[[#This Row],[WMPInitiativeActivity]]="","x",IF(Table2[[#This Row],[WMPInitiativeActivity]]="other", Table2[[#This Row],[ActivityNameifOther]], INDEX('Initiative mapping-DO NOT EDIT'!$C$3:$C$89,MATCH(Table2[[#This Row],[WMPInitiativeActivity]],'Initiative mapping-DO NOT EDIT'!$D$3:$D$89,0))))</f>
        <v>8</v>
      </c>
      <c r="H32" s="33" t="s">
        <v>259</v>
      </c>
      <c r="I32" s="36" t="s">
        <v>260</v>
      </c>
      <c r="J3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Inspections_LiDAR inspections of vegetation around transmission electric lines and equipment 
_VM-8_2022</v>
      </c>
      <c r="K32" s="29">
        <v>206</v>
      </c>
      <c r="L32" s="34" t="s">
        <v>154</v>
      </c>
      <c r="M32" s="53">
        <v>10000</v>
      </c>
      <c r="N32" s="29" t="s">
        <v>239</v>
      </c>
      <c r="O32" s="29" t="s">
        <v>239</v>
      </c>
      <c r="P32" s="62">
        <v>10000</v>
      </c>
      <c r="Q32" s="63">
        <v>10000</v>
      </c>
      <c r="R32" s="62">
        <v>0</v>
      </c>
      <c r="S32" s="62">
        <v>0</v>
      </c>
      <c r="T32" s="29">
        <v>0</v>
      </c>
      <c r="U32" s="29"/>
      <c r="V32" s="29" t="s">
        <v>128</v>
      </c>
      <c r="W32" s="29" t="s">
        <v>128</v>
      </c>
      <c r="X32" s="29" t="s">
        <v>128</v>
      </c>
      <c r="Y32" s="29" t="s">
        <v>128</v>
      </c>
      <c r="Z32" s="29"/>
      <c r="AA32" s="35" t="s">
        <v>129</v>
      </c>
      <c r="AB32" s="29" t="s">
        <v>261</v>
      </c>
      <c r="AC32" s="1"/>
      <c r="AD32" s="1"/>
      <c r="AE32" s="28"/>
      <c r="AF32" s="31"/>
      <c r="AG32" s="32"/>
      <c r="AH32" s="32"/>
    </row>
    <row r="33" spans="1:34" ht="30" x14ac:dyDescent="0.25">
      <c r="A33" s="1" t="str">
        <f>'READ ME FIRST'!$D$12</f>
        <v>PC</v>
      </c>
      <c r="B33" s="44">
        <f>'READ ME FIRST'!$D$15</f>
        <v>44872</v>
      </c>
      <c r="C33" s="29" t="s">
        <v>244</v>
      </c>
      <c r="D33" s="37" t="str">
        <f>IF(Table2[[#This Row],[WMPInitiativeCategory]]="", "",INDEX('Initiative mapping-DO NOT EDIT'!$H$3:$H$12, MATCH(Table2[[#This Row],[WMPInitiativeCategory]],'Initiative mapping-DO NOT EDIT'!$G$3:$G$12,0)))</f>
        <v>5.3.5.</v>
      </c>
      <c r="E33" s="30" t="s">
        <v>262</v>
      </c>
      <c r="F33" s="30"/>
      <c r="G33" s="1">
        <f>IF(Table2[[#This Row],[WMPInitiativeActivity]]="","x",IF(Table2[[#This Row],[WMPInitiativeActivity]]="other", Table2[[#This Row],[ActivityNameifOther]], INDEX('Initiative mapping-DO NOT EDIT'!$C$3:$C$89,MATCH(Table2[[#This Row],[WMPInitiativeActivity]],'Initiative mapping-DO NOT EDIT'!$D$3:$D$89,0))))</f>
        <v>11</v>
      </c>
      <c r="H33" s="33" t="s">
        <v>263</v>
      </c>
      <c r="I33" s="36" t="s">
        <v>264</v>
      </c>
      <c r="J3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Inspections_Patrol inspections of vegetation around distribution electric lines and equipment _VM-11_2022</v>
      </c>
      <c r="K33" s="29">
        <v>208</v>
      </c>
      <c r="L33" s="34" t="s">
        <v>138</v>
      </c>
      <c r="M33" s="52">
        <v>1007</v>
      </c>
      <c r="N33" s="29">
        <v>400</v>
      </c>
      <c r="O33" s="60">
        <v>1007</v>
      </c>
      <c r="P33" s="60">
        <v>1007</v>
      </c>
      <c r="Q33" s="61">
        <v>1007</v>
      </c>
      <c r="R33" s="29">
        <v>430</v>
      </c>
      <c r="S33" s="29">
        <v>1007</v>
      </c>
      <c r="T33" s="29">
        <v>1194</v>
      </c>
      <c r="U33" s="29"/>
      <c r="V33" s="29" t="s">
        <v>128</v>
      </c>
      <c r="W33" s="29" t="s">
        <v>128</v>
      </c>
      <c r="X33" s="29" t="s">
        <v>128</v>
      </c>
      <c r="Y33" s="29" t="s">
        <v>128</v>
      </c>
      <c r="Z33" s="29"/>
      <c r="AA33" s="35" t="s">
        <v>139</v>
      </c>
      <c r="AB33" s="29"/>
      <c r="AC33" s="1"/>
      <c r="AD33" s="1"/>
      <c r="AE33" s="28"/>
      <c r="AF33" s="31"/>
      <c r="AG33" s="32"/>
      <c r="AH33" s="32"/>
    </row>
    <row r="34" spans="1:34" ht="30" x14ac:dyDescent="0.25">
      <c r="A34" s="1" t="str">
        <f>'READ ME FIRST'!$D$12</f>
        <v>PC</v>
      </c>
      <c r="B34" s="44">
        <f>'READ ME FIRST'!$D$15</f>
        <v>44872</v>
      </c>
      <c r="C34" s="29" t="s">
        <v>244</v>
      </c>
      <c r="D34" s="37" t="str">
        <f>IF(Table2[[#This Row],[WMPInitiativeCategory]]="", "",INDEX('Initiative mapping-DO NOT EDIT'!$H$3:$H$12, MATCH(Table2[[#This Row],[WMPInitiativeCategory]],'Initiative mapping-DO NOT EDIT'!$G$3:$G$12,0)))</f>
        <v>5.3.5.</v>
      </c>
      <c r="E34" s="30" t="s">
        <v>265</v>
      </c>
      <c r="F34" s="30"/>
      <c r="G34" s="1">
        <f>IF(Table2[[#This Row],[WMPInitiativeActivity]]="","x",IF(Table2[[#This Row],[WMPInitiativeActivity]]="other", Table2[[#This Row],[ActivityNameifOther]], INDEX('Initiative mapping-DO NOT EDIT'!$C$3:$C$89,MATCH(Table2[[#This Row],[WMPInitiativeActivity]],'Initiative mapping-DO NOT EDIT'!$D$3:$D$89,0))))</f>
        <v>12</v>
      </c>
      <c r="H34" s="33" t="s">
        <v>266</v>
      </c>
      <c r="I34" s="36" t="s">
        <v>267</v>
      </c>
      <c r="J3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Inspections_Patrol inspections of vegetation around transmission electric lines and equipment _VM-12_2022</v>
      </c>
      <c r="K34" s="29">
        <v>209</v>
      </c>
      <c r="L34" s="34" t="s">
        <v>138</v>
      </c>
      <c r="M34" s="51">
        <v>163</v>
      </c>
      <c r="N34" s="29">
        <v>80</v>
      </c>
      <c r="O34" s="29">
        <v>163</v>
      </c>
      <c r="P34" s="29">
        <v>163</v>
      </c>
      <c r="Q34" s="55">
        <v>163</v>
      </c>
      <c r="R34" s="29">
        <v>136</v>
      </c>
      <c r="S34" s="29">
        <v>163</v>
      </c>
      <c r="T34" s="29">
        <v>163</v>
      </c>
      <c r="U34" s="29"/>
      <c r="V34" s="29" t="s">
        <v>128</v>
      </c>
      <c r="W34" s="29" t="s">
        <v>128</v>
      </c>
      <c r="X34" s="29" t="s">
        <v>128</v>
      </c>
      <c r="Y34" s="29" t="s">
        <v>128</v>
      </c>
      <c r="Z34" s="29"/>
      <c r="AA34" s="35" t="s">
        <v>139</v>
      </c>
      <c r="AB34" s="29"/>
      <c r="AC34" s="1"/>
      <c r="AD34" s="1"/>
      <c r="AE34" s="28"/>
      <c r="AF34" s="31"/>
      <c r="AG34" s="32"/>
      <c r="AH34" s="32"/>
    </row>
    <row r="35" spans="1:34" ht="30" x14ac:dyDescent="0.25">
      <c r="A35" s="1" t="str">
        <f>'READ ME FIRST'!$D$12</f>
        <v>PC</v>
      </c>
      <c r="B35" s="44">
        <f>'READ ME FIRST'!$D$15</f>
        <v>44872</v>
      </c>
      <c r="C35" s="29" t="s">
        <v>244</v>
      </c>
      <c r="D35" s="37" t="str">
        <f>IF(Table2[[#This Row],[WMPInitiativeCategory]]="", "",INDEX('Initiative mapping-DO NOT EDIT'!$H$3:$H$12, MATCH(Table2[[#This Row],[WMPInitiativeCategory]],'Initiative mapping-DO NOT EDIT'!$G$3:$G$12,0)))</f>
        <v>5.3.5.</v>
      </c>
      <c r="E35" s="30" t="s">
        <v>268</v>
      </c>
      <c r="F35" s="30"/>
      <c r="G35" s="1">
        <f>IF(Table2[[#This Row],[WMPInitiativeActivity]]="","x",IF(Table2[[#This Row],[WMPInitiativeActivity]]="other", Table2[[#This Row],[ActivityNameifOther]], INDEX('Initiative mapping-DO NOT EDIT'!$C$3:$C$89,MATCH(Table2[[#This Row],[WMPInitiativeActivity]],'Initiative mapping-DO NOT EDIT'!$D$3:$D$89,0))))</f>
        <v>13</v>
      </c>
      <c r="H35" s="33" t="s">
        <v>269</v>
      </c>
      <c r="I35" s="36" t="s">
        <v>270</v>
      </c>
      <c r="J3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Inspections_Quality assurance / quality control of vegetation inspections  _VM-13_2022</v>
      </c>
      <c r="K35" s="29">
        <v>209</v>
      </c>
      <c r="L35" s="34" t="s">
        <v>138</v>
      </c>
      <c r="M35" s="65">
        <v>1169</v>
      </c>
      <c r="N35" s="29">
        <v>400</v>
      </c>
      <c r="O35" s="60">
        <v>1169</v>
      </c>
      <c r="P35" s="60">
        <v>1169</v>
      </c>
      <c r="Q35" s="66">
        <v>1169</v>
      </c>
      <c r="R35" s="29">
        <v>515</v>
      </c>
      <c r="S35" s="29">
        <v>562</v>
      </c>
      <c r="T35" s="29">
        <v>1169</v>
      </c>
      <c r="U35" s="29"/>
      <c r="V35" s="29" t="s">
        <v>128</v>
      </c>
      <c r="W35" s="29" t="s">
        <v>128</v>
      </c>
      <c r="X35" s="29" t="s">
        <v>128</v>
      </c>
      <c r="Y35" s="29" t="s">
        <v>128</v>
      </c>
      <c r="Z35" s="29"/>
      <c r="AA35" s="35" t="s">
        <v>139</v>
      </c>
      <c r="AB35" s="29"/>
      <c r="AC35" s="1"/>
      <c r="AD35" s="1"/>
      <c r="AE35" s="28"/>
      <c r="AF35" s="31"/>
      <c r="AG35" s="32"/>
      <c r="AH35" s="32"/>
    </row>
    <row r="36" spans="1:34" ht="30" x14ac:dyDescent="0.25">
      <c r="A36" s="1" t="str">
        <f>'READ ME FIRST'!$D$12</f>
        <v>PC</v>
      </c>
      <c r="B36" s="44">
        <f>'READ ME FIRST'!$D$15</f>
        <v>44872</v>
      </c>
      <c r="C36" s="29" t="s">
        <v>244</v>
      </c>
      <c r="D36" s="37" t="str">
        <f>IF(Table2[[#This Row],[WMPInitiativeCategory]]="", "",INDEX('Initiative mapping-DO NOT EDIT'!$H$3:$H$12, MATCH(Table2[[#This Row],[WMPInitiativeCategory]],'Initiative mapping-DO NOT EDIT'!$G$3:$G$12,0)))</f>
        <v>5.3.5.</v>
      </c>
      <c r="E36" s="30" t="s">
        <v>271</v>
      </c>
      <c r="F36" s="30"/>
      <c r="G36" s="1">
        <f>IF(Table2[[#This Row],[WMPInitiativeActivity]]="","x",IF(Table2[[#This Row],[WMPInitiativeActivity]]="other", Table2[[#This Row],[ActivityNameifOther]], INDEX('Initiative mapping-DO NOT EDIT'!$C$3:$C$89,MATCH(Table2[[#This Row],[WMPInitiativeActivity]],'Initiative mapping-DO NOT EDIT'!$D$3:$D$89,0))))</f>
        <v>20</v>
      </c>
      <c r="H36" s="33" t="s">
        <v>272</v>
      </c>
      <c r="I36" s="36" t="s">
        <v>273</v>
      </c>
      <c r="J3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Inspections_Vegetation management to achieve clearances around electric lines and equipment  _VM-20_2022</v>
      </c>
      <c r="K36" s="71">
        <v>217</v>
      </c>
      <c r="L36" s="34" t="s">
        <v>154</v>
      </c>
      <c r="M36" s="54">
        <v>5171000</v>
      </c>
      <c r="N36" s="62">
        <v>1500000</v>
      </c>
      <c r="O36" s="62">
        <v>3000000</v>
      </c>
      <c r="P36" s="62">
        <v>4500000</v>
      </c>
      <c r="Q36" s="63">
        <v>5171000</v>
      </c>
      <c r="R36" s="62">
        <v>2022016</v>
      </c>
      <c r="S36" s="62">
        <v>4636947</v>
      </c>
      <c r="T36" s="62">
        <v>7609714</v>
      </c>
      <c r="U36" s="29"/>
      <c r="V36" s="29" t="s">
        <v>128</v>
      </c>
      <c r="W36" s="29" t="s">
        <v>128</v>
      </c>
      <c r="X36" s="29" t="s">
        <v>128</v>
      </c>
      <c r="Y36" s="29" t="s">
        <v>128</v>
      </c>
      <c r="Z36" s="29"/>
      <c r="AA36" s="35" t="s">
        <v>147</v>
      </c>
      <c r="AB36" s="29"/>
      <c r="AC36" s="1"/>
      <c r="AD36" s="1"/>
      <c r="AE36" s="28"/>
      <c r="AF36" s="31"/>
      <c r="AG36" s="32"/>
      <c r="AH36" s="32"/>
    </row>
    <row r="37" spans="1:34" customFormat="1" x14ac:dyDescent="0.25">
      <c r="Z37" s="25"/>
    </row>
    <row r="38" spans="1:34" customFormat="1" x14ac:dyDescent="0.25">
      <c r="Z38" s="25"/>
    </row>
    <row r="39" spans="1:34" customFormat="1" x14ac:dyDescent="0.25">
      <c r="Z39" s="25"/>
    </row>
    <row r="40" spans="1:34" customFormat="1" x14ac:dyDescent="0.25">
      <c r="Z40" s="25"/>
    </row>
    <row r="41" spans="1:34" customFormat="1" x14ac:dyDescent="0.25">
      <c r="Z41" s="25"/>
    </row>
    <row r="42" spans="1:34" customFormat="1" x14ac:dyDescent="0.25">
      <c r="Z42" s="25"/>
    </row>
    <row r="43" spans="1:34" customFormat="1" x14ac:dyDescent="0.25">
      <c r="Z43" s="25"/>
    </row>
    <row r="44" spans="1:34" customFormat="1" x14ac:dyDescent="0.25">
      <c r="Z44" s="25"/>
    </row>
    <row r="45" spans="1:34" customFormat="1" x14ac:dyDescent="0.25">
      <c r="Z45" s="25"/>
    </row>
    <row r="46" spans="1:34" customFormat="1" x14ac:dyDescent="0.25">
      <c r="Z46" s="25"/>
    </row>
    <row r="47" spans="1:34" customFormat="1" x14ac:dyDescent="0.25">
      <c r="Z47" s="25"/>
    </row>
    <row r="48" spans="1:34" customFormat="1" x14ac:dyDescent="0.25">
      <c r="Z48" s="25"/>
    </row>
    <row r="49" spans="26:26" customFormat="1" x14ac:dyDescent="0.25">
      <c r="Z49" s="25"/>
    </row>
    <row r="50" spans="26:26" customFormat="1" x14ac:dyDescent="0.25">
      <c r="Z50" s="25"/>
    </row>
    <row r="51" spans="26:26" customFormat="1" x14ac:dyDescent="0.25">
      <c r="Z51" s="25"/>
    </row>
    <row r="52" spans="26:26" customFormat="1" x14ac:dyDescent="0.25">
      <c r="Z52" s="25"/>
    </row>
    <row r="53" spans="26:26" customFormat="1" x14ac:dyDescent="0.25">
      <c r="Z53" s="25"/>
    </row>
    <row r="54" spans="26:26" customFormat="1" x14ac:dyDescent="0.25">
      <c r="Z54" s="25"/>
    </row>
    <row r="55" spans="26:26" customFormat="1" x14ac:dyDescent="0.25">
      <c r="Z55" s="25"/>
    </row>
    <row r="56" spans="26:26" customFormat="1" x14ac:dyDescent="0.25">
      <c r="Z56" s="25"/>
    </row>
    <row r="57" spans="26:26" customFormat="1" x14ac:dyDescent="0.25">
      <c r="Z57" s="25"/>
    </row>
    <row r="58" spans="26:26" customFormat="1" x14ac:dyDescent="0.25">
      <c r="Z58" s="25"/>
    </row>
    <row r="59" spans="26:26" customFormat="1" x14ac:dyDescent="0.25">
      <c r="Z59" s="25"/>
    </row>
    <row r="60" spans="26:26" customFormat="1" x14ac:dyDescent="0.25">
      <c r="Z60" s="25"/>
    </row>
    <row r="61" spans="26:26" customFormat="1" x14ac:dyDescent="0.25">
      <c r="Z61" s="25"/>
    </row>
    <row r="62" spans="26:26" customFormat="1" x14ac:dyDescent="0.25">
      <c r="Z62" s="25"/>
    </row>
    <row r="63" spans="26:26" customFormat="1" x14ac:dyDescent="0.25">
      <c r="Z63" s="25"/>
    </row>
    <row r="64" spans="26:26" customFormat="1" x14ac:dyDescent="0.25">
      <c r="Z64" s="25"/>
    </row>
    <row r="65" spans="26:26" customFormat="1" x14ac:dyDescent="0.25">
      <c r="Z65" s="25"/>
    </row>
    <row r="66" spans="26:26" customFormat="1" x14ac:dyDescent="0.25">
      <c r="Z66" s="25"/>
    </row>
    <row r="67" spans="26:26" customFormat="1" x14ac:dyDescent="0.25">
      <c r="Z67" s="25"/>
    </row>
    <row r="68" spans="26:26" customFormat="1" x14ac:dyDescent="0.25">
      <c r="Z68" s="25"/>
    </row>
    <row r="69" spans="26:26" customFormat="1" x14ac:dyDescent="0.25">
      <c r="Z69" s="25"/>
    </row>
    <row r="70" spans="26:26" customFormat="1" x14ac:dyDescent="0.25">
      <c r="Z70" s="25"/>
    </row>
    <row r="71" spans="26:26" customFormat="1" x14ac:dyDescent="0.25">
      <c r="Z71" s="25"/>
    </row>
    <row r="72" spans="26:26" customFormat="1" x14ac:dyDescent="0.25">
      <c r="Z72" s="25"/>
    </row>
    <row r="73" spans="26:26" customFormat="1" x14ac:dyDescent="0.25">
      <c r="Z73" s="25"/>
    </row>
    <row r="74" spans="26:26" customFormat="1" x14ac:dyDescent="0.25">
      <c r="Z74" s="25"/>
    </row>
    <row r="75" spans="26:26" customFormat="1" x14ac:dyDescent="0.25">
      <c r="Z75" s="25"/>
    </row>
    <row r="76" spans="26:26" customFormat="1" x14ac:dyDescent="0.25">
      <c r="Z76" s="25"/>
    </row>
    <row r="77" spans="26:26" customFormat="1" x14ac:dyDescent="0.25">
      <c r="Z77" s="25"/>
    </row>
    <row r="78" spans="26:26" customFormat="1" x14ac:dyDescent="0.25">
      <c r="Z78" s="25"/>
    </row>
    <row r="79" spans="26:26" customFormat="1" x14ac:dyDescent="0.25">
      <c r="Z79" s="25"/>
    </row>
    <row r="80" spans="26:26" customFormat="1" x14ac:dyDescent="0.25">
      <c r="Z80" s="25"/>
    </row>
    <row r="81" spans="26:26" customFormat="1" x14ac:dyDescent="0.25">
      <c r="Z81" s="25"/>
    </row>
    <row r="82" spans="26:26" customFormat="1" x14ac:dyDescent="0.25">
      <c r="Z82" s="25"/>
    </row>
    <row r="83" spans="26:26" customFormat="1" x14ac:dyDescent="0.25">
      <c r="Z83" s="25"/>
    </row>
    <row r="84" spans="26:26" customFormat="1" x14ac:dyDescent="0.25">
      <c r="Z84" s="25"/>
    </row>
    <row r="85" spans="26:26" customFormat="1" x14ac:dyDescent="0.25">
      <c r="Z85" s="25"/>
    </row>
    <row r="86" spans="26:26" customFormat="1" x14ac:dyDescent="0.25">
      <c r="Z86" s="25"/>
    </row>
    <row r="87" spans="26:26" customFormat="1" x14ac:dyDescent="0.25">
      <c r="Z87" s="25"/>
    </row>
    <row r="88" spans="26:26" customFormat="1" x14ac:dyDescent="0.25">
      <c r="Z88" s="25"/>
    </row>
    <row r="89" spans="26:26" customFormat="1" x14ac:dyDescent="0.25">
      <c r="Z89" s="25"/>
    </row>
    <row r="90" spans="26:26" customFormat="1" x14ac:dyDescent="0.25">
      <c r="Z90" s="25"/>
    </row>
    <row r="91" spans="26:26" customFormat="1" x14ac:dyDescent="0.25">
      <c r="Z91" s="25"/>
    </row>
    <row r="92" spans="26:26" customFormat="1" x14ac:dyDescent="0.25">
      <c r="Z92" s="25"/>
    </row>
    <row r="93" spans="26:26" customFormat="1" x14ac:dyDescent="0.25">
      <c r="Z93" s="25"/>
    </row>
    <row r="94" spans="26:26" customFormat="1" x14ac:dyDescent="0.25">
      <c r="Z94" s="25"/>
    </row>
    <row r="95" spans="26:26" customFormat="1" x14ac:dyDescent="0.25">
      <c r="Z95" s="25"/>
    </row>
    <row r="96" spans="26:26" customFormat="1" x14ac:dyDescent="0.25">
      <c r="Z96" s="25"/>
    </row>
    <row r="97" spans="26:26" customFormat="1" x14ac:dyDescent="0.25">
      <c r="Z97" s="25"/>
    </row>
    <row r="98" spans="26:26" customFormat="1" x14ac:dyDescent="0.25">
      <c r="Z98" s="25"/>
    </row>
    <row r="99" spans="26:26" customFormat="1" x14ac:dyDescent="0.25">
      <c r="Z99" s="25"/>
    </row>
    <row r="100" spans="26:26" customFormat="1" x14ac:dyDescent="0.25">
      <c r="Z100" s="25"/>
    </row>
    <row r="101" spans="26:26" customFormat="1" x14ac:dyDescent="0.25">
      <c r="Z101" s="25"/>
    </row>
    <row r="102" spans="26:26" customFormat="1" x14ac:dyDescent="0.25">
      <c r="Z102" s="25"/>
    </row>
    <row r="103" spans="26:26" customFormat="1" x14ac:dyDescent="0.25">
      <c r="Z103" s="25"/>
    </row>
    <row r="104" spans="26:26" customFormat="1" x14ac:dyDescent="0.25">
      <c r="Z104" s="25"/>
    </row>
    <row r="105" spans="26:26" customFormat="1" x14ac:dyDescent="0.25">
      <c r="Z105" s="25"/>
    </row>
    <row r="106" spans="26:26" customFormat="1" x14ac:dyDescent="0.25">
      <c r="Z106" s="25"/>
    </row>
    <row r="107" spans="26:26" customFormat="1" x14ac:dyDescent="0.25">
      <c r="Z107" s="25"/>
    </row>
    <row r="108" spans="26:26" customFormat="1" x14ac:dyDescent="0.25">
      <c r="Z108" s="25"/>
    </row>
    <row r="109" spans="26:26" customFormat="1" x14ac:dyDescent="0.25">
      <c r="Z109" s="25"/>
    </row>
    <row r="110" spans="26:26" customFormat="1" x14ac:dyDescent="0.25">
      <c r="Z110" s="25"/>
    </row>
    <row r="111" spans="26:26" customFormat="1" x14ac:dyDescent="0.25">
      <c r="Z111" s="25"/>
    </row>
    <row r="112" spans="26:26" customFormat="1" x14ac:dyDescent="0.25">
      <c r="Z112" s="25"/>
    </row>
    <row r="113" spans="26:26" customFormat="1" x14ac:dyDescent="0.25">
      <c r="Z113" s="25"/>
    </row>
    <row r="114" spans="26:26" customFormat="1" x14ac:dyDescent="0.25">
      <c r="Z114" s="25"/>
    </row>
    <row r="115" spans="26:26" customFormat="1" x14ac:dyDescent="0.25">
      <c r="Z115" s="25"/>
    </row>
    <row r="116" spans="26:26" customFormat="1" x14ac:dyDescent="0.25">
      <c r="Z116" s="25"/>
    </row>
    <row r="117" spans="26:26" customFormat="1" x14ac:dyDescent="0.25">
      <c r="Z117" s="25"/>
    </row>
    <row r="118" spans="26:26" customFormat="1" x14ac:dyDescent="0.25">
      <c r="Z118" s="25"/>
    </row>
    <row r="119" spans="26:26" customFormat="1" x14ac:dyDescent="0.25">
      <c r="Z119" s="25"/>
    </row>
    <row r="120" spans="26:26" customFormat="1" x14ac:dyDescent="0.25">
      <c r="Z120" s="25"/>
    </row>
    <row r="121" spans="26:26" customFormat="1" x14ac:dyDescent="0.25">
      <c r="Z121" s="25"/>
    </row>
    <row r="122" spans="26:26" customFormat="1" x14ac:dyDescent="0.25">
      <c r="Z122" s="25"/>
    </row>
    <row r="123" spans="26:26" customFormat="1" x14ac:dyDescent="0.25">
      <c r="Z123" s="25"/>
    </row>
    <row r="124" spans="26:26" customFormat="1" x14ac:dyDescent="0.25">
      <c r="Z124" s="25"/>
    </row>
    <row r="125" spans="26:26" customFormat="1" x14ac:dyDescent="0.25">
      <c r="Z125" s="25"/>
    </row>
    <row r="126" spans="26:26" customFormat="1" x14ac:dyDescent="0.25">
      <c r="Z126" s="25"/>
    </row>
    <row r="127" spans="26:26" customFormat="1" x14ac:dyDescent="0.25">
      <c r="Z127" s="25"/>
    </row>
    <row r="128" spans="26:26" customFormat="1" x14ac:dyDescent="0.25">
      <c r="Z128" s="25"/>
    </row>
    <row r="129" spans="1:34" customFormat="1" x14ac:dyDescent="0.25">
      <c r="Z129" s="25"/>
    </row>
    <row r="130" spans="1:34" customFormat="1" x14ac:dyDescent="0.25">
      <c r="Z130" s="25"/>
    </row>
    <row r="131" spans="1:34" x14ac:dyDescent="0.25">
      <c r="A131"/>
      <c r="B131"/>
      <c r="C131"/>
      <c r="D131"/>
      <c r="H131"/>
      <c r="I131"/>
      <c r="J131"/>
      <c r="K131"/>
      <c r="L131"/>
      <c r="M131"/>
      <c r="N131"/>
      <c r="O131"/>
      <c r="P131"/>
      <c r="R131"/>
      <c r="S131"/>
      <c r="T131"/>
      <c r="U131"/>
      <c r="V131"/>
      <c r="W131"/>
      <c r="X131"/>
      <c r="Y131"/>
      <c r="Z131" s="25"/>
      <c r="AA131"/>
      <c r="AB131"/>
      <c r="AC131"/>
      <c r="AD131"/>
      <c r="AE131"/>
      <c r="AF131"/>
      <c r="AG131"/>
      <c r="AH131"/>
    </row>
    <row r="132" spans="1:34" x14ac:dyDescent="0.25">
      <c r="A132"/>
      <c r="B132"/>
      <c r="C132"/>
      <c r="D132"/>
      <c r="H132"/>
      <c r="I132"/>
      <c r="J132"/>
      <c r="K132"/>
      <c r="L132"/>
      <c r="M132"/>
      <c r="N132"/>
      <c r="O132"/>
      <c r="P132"/>
      <c r="R132"/>
      <c r="S132"/>
      <c r="T132"/>
      <c r="U132"/>
      <c r="V132"/>
      <c r="W132"/>
      <c r="X132"/>
      <c r="Y132"/>
      <c r="Z132" s="25"/>
      <c r="AA132"/>
      <c r="AB132"/>
      <c r="AC132"/>
      <c r="AD132"/>
      <c r="AE132"/>
      <c r="AF132"/>
      <c r="AG132"/>
      <c r="AH132"/>
    </row>
    <row r="133" spans="1:34" x14ac:dyDescent="0.25">
      <c r="A133"/>
      <c r="B133"/>
      <c r="C133"/>
      <c r="D133"/>
      <c r="H133"/>
      <c r="I133"/>
      <c r="J133"/>
      <c r="K133"/>
      <c r="L133"/>
      <c r="M133"/>
      <c r="N133"/>
      <c r="O133"/>
      <c r="P133"/>
      <c r="R133"/>
      <c r="S133"/>
      <c r="T133"/>
      <c r="U133"/>
      <c r="V133"/>
      <c r="W133"/>
      <c r="X133"/>
      <c r="Y133"/>
      <c r="Z133" s="25"/>
      <c r="AA133"/>
      <c r="AB133"/>
      <c r="AC133"/>
      <c r="AD133"/>
      <c r="AE133"/>
      <c r="AF133"/>
      <c r="AG133"/>
      <c r="AH133"/>
    </row>
    <row r="134" spans="1:34" x14ac:dyDescent="0.25">
      <c r="A134"/>
      <c r="B134"/>
      <c r="C134"/>
      <c r="D134"/>
      <c r="H134"/>
      <c r="I134"/>
      <c r="J134"/>
      <c r="K134"/>
      <c r="L134"/>
      <c r="M134"/>
      <c r="N134"/>
      <c r="O134"/>
      <c r="P134"/>
      <c r="R134"/>
      <c r="S134"/>
      <c r="T134"/>
      <c r="U134"/>
      <c r="V134"/>
      <c r="W134"/>
      <c r="X134"/>
      <c r="Y134"/>
      <c r="Z134" s="25"/>
      <c r="AA134"/>
      <c r="AB134"/>
      <c r="AC134"/>
      <c r="AD134"/>
      <c r="AE134"/>
      <c r="AF134"/>
      <c r="AG134"/>
      <c r="AH134"/>
    </row>
    <row r="135" spans="1:34" x14ac:dyDescent="0.25">
      <c r="A135"/>
      <c r="B135"/>
      <c r="C135"/>
      <c r="D135"/>
      <c r="H135"/>
      <c r="I135"/>
      <c r="J135"/>
      <c r="K135"/>
      <c r="L135"/>
      <c r="M135"/>
      <c r="N135"/>
      <c r="O135"/>
      <c r="P135"/>
      <c r="R135"/>
      <c r="S135"/>
      <c r="T135"/>
      <c r="U135"/>
      <c r="V135"/>
      <c r="W135"/>
      <c r="X135"/>
      <c r="Y135"/>
      <c r="Z135" s="25"/>
      <c r="AA135"/>
      <c r="AB135"/>
      <c r="AC135"/>
      <c r="AD135"/>
      <c r="AE135"/>
      <c r="AF135"/>
      <c r="AG135"/>
      <c r="AH135"/>
    </row>
    <row r="136" spans="1:34" x14ac:dyDescent="0.25">
      <c r="A136"/>
      <c r="B136"/>
      <c r="C136"/>
      <c r="D136"/>
      <c r="H136"/>
      <c r="I136"/>
      <c r="J136"/>
      <c r="K136"/>
      <c r="L136"/>
      <c r="M136"/>
      <c r="N136"/>
      <c r="O136"/>
      <c r="P136"/>
      <c r="R136"/>
      <c r="S136"/>
      <c r="T136"/>
      <c r="U136"/>
      <c r="V136"/>
      <c r="W136"/>
      <c r="X136"/>
      <c r="Y136"/>
      <c r="Z136" s="25"/>
      <c r="AA136"/>
      <c r="AB136"/>
      <c r="AC136"/>
      <c r="AD136"/>
      <c r="AE136"/>
      <c r="AF136"/>
      <c r="AG136"/>
      <c r="AH136"/>
    </row>
    <row r="137" spans="1:34" x14ac:dyDescent="0.25">
      <c r="A137"/>
      <c r="B137"/>
      <c r="C137"/>
      <c r="D137"/>
      <c r="H137"/>
      <c r="I137"/>
      <c r="J137"/>
      <c r="K137"/>
      <c r="L137"/>
      <c r="M137"/>
      <c r="N137"/>
      <c r="O137"/>
      <c r="P137"/>
      <c r="R137"/>
      <c r="S137"/>
      <c r="T137"/>
      <c r="U137"/>
      <c r="V137"/>
      <c r="W137"/>
      <c r="X137"/>
      <c r="Y137"/>
      <c r="Z137" s="25"/>
      <c r="AA137"/>
      <c r="AB137"/>
      <c r="AC137"/>
      <c r="AD137"/>
      <c r="AE137"/>
      <c r="AF137"/>
      <c r="AG137"/>
      <c r="AH137"/>
    </row>
    <row r="138" spans="1:34" x14ac:dyDescent="0.25">
      <c r="A138"/>
      <c r="B138"/>
      <c r="C138"/>
      <c r="D138"/>
      <c r="H138"/>
      <c r="I138"/>
      <c r="J138"/>
      <c r="K138"/>
      <c r="L138"/>
      <c r="M138"/>
      <c r="N138"/>
      <c r="O138"/>
      <c r="P138"/>
      <c r="R138"/>
      <c r="S138"/>
      <c r="T138"/>
      <c r="U138"/>
      <c r="V138"/>
      <c r="W138"/>
      <c r="X138"/>
      <c r="Y138"/>
      <c r="Z138" s="25"/>
      <c r="AA138"/>
      <c r="AB138"/>
      <c r="AC138"/>
      <c r="AD138"/>
      <c r="AE138"/>
      <c r="AF138"/>
      <c r="AG138"/>
      <c r="AH138"/>
    </row>
    <row r="139" spans="1:34" x14ac:dyDescent="0.25">
      <c r="A139"/>
      <c r="B139"/>
      <c r="C139"/>
      <c r="D139"/>
      <c r="H139"/>
      <c r="I139"/>
      <c r="J139"/>
      <c r="K139"/>
      <c r="L139"/>
      <c r="M139"/>
      <c r="N139"/>
      <c r="O139"/>
      <c r="P139"/>
      <c r="R139"/>
      <c r="S139"/>
      <c r="T139"/>
      <c r="U139"/>
      <c r="V139"/>
      <c r="W139"/>
      <c r="X139"/>
      <c r="Y139"/>
      <c r="Z139" s="25"/>
      <c r="AA139"/>
      <c r="AB139"/>
      <c r="AC139"/>
      <c r="AD139"/>
      <c r="AE139"/>
      <c r="AF139"/>
      <c r="AG139"/>
      <c r="AH139"/>
    </row>
    <row r="140" spans="1:34" x14ac:dyDescent="0.25">
      <c r="A140"/>
      <c r="B140"/>
      <c r="C140"/>
      <c r="D140"/>
      <c r="H140"/>
      <c r="I140"/>
      <c r="J140"/>
      <c r="K140"/>
      <c r="L140"/>
      <c r="M140"/>
      <c r="N140"/>
      <c r="O140"/>
      <c r="P140"/>
      <c r="R140"/>
      <c r="S140"/>
      <c r="T140"/>
      <c r="U140"/>
      <c r="V140"/>
      <c r="W140"/>
      <c r="X140"/>
      <c r="Y140"/>
      <c r="Z140" s="25"/>
      <c r="AA140"/>
      <c r="AB140"/>
      <c r="AC140"/>
      <c r="AD140"/>
      <c r="AE140"/>
      <c r="AF140"/>
      <c r="AG140"/>
      <c r="AH140"/>
    </row>
    <row r="141" spans="1:34" x14ac:dyDescent="0.25">
      <c r="A141"/>
      <c r="B141"/>
      <c r="C141"/>
      <c r="D141"/>
      <c r="H141"/>
      <c r="I141"/>
      <c r="J141"/>
      <c r="K141"/>
      <c r="L141"/>
      <c r="M141"/>
      <c r="N141"/>
      <c r="O141"/>
      <c r="P141"/>
      <c r="R141"/>
      <c r="S141"/>
      <c r="T141"/>
      <c r="U141"/>
      <c r="V141"/>
      <c r="W141"/>
      <c r="X141"/>
      <c r="Y141"/>
      <c r="Z141" s="25"/>
      <c r="AA141"/>
      <c r="AB141"/>
      <c r="AC141"/>
      <c r="AD141"/>
      <c r="AE141"/>
      <c r="AF141"/>
      <c r="AG141"/>
      <c r="AH141"/>
    </row>
    <row r="142" spans="1:34" x14ac:dyDescent="0.25">
      <c r="A142"/>
      <c r="B142"/>
      <c r="C142"/>
      <c r="D142"/>
      <c r="H142"/>
      <c r="I142"/>
      <c r="J142"/>
      <c r="K142"/>
      <c r="L142"/>
      <c r="M142"/>
      <c r="N142"/>
      <c r="O142"/>
      <c r="P142"/>
      <c r="R142"/>
      <c r="S142"/>
      <c r="T142"/>
      <c r="U142"/>
      <c r="V142"/>
      <c r="W142"/>
      <c r="X142"/>
      <c r="Y142"/>
      <c r="Z142" s="25"/>
      <c r="AA142"/>
      <c r="AB142"/>
      <c r="AC142"/>
      <c r="AD142"/>
      <c r="AE142"/>
      <c r="AF142"/>
      <c r="AG142"/>
      <c r="AH142"/>
    </row>
    <row r="143" spans="1:34" x14ac:dyDescent="0.25">
      <c r="A143"/>
      <c r="B143"/>
      <c r="C143"/>
      <c r="D143"/>
      <c r="H143"/>
      <c r="I143"/>
      <c r="J143"/>
      <c r="K143"/>
      <c r="L143"/>
      <c r="M143"/>
      <c r="N143"/>
      <c r="O143"/>
      <c r="P143"/>
      <c r="R143"/>
      <c r="S143"/>
      <c r="T143"/>
      <c r="U143"/>
      <c r="V143"/>
      <c r="W143"/>
      <c r="X143"/>
      <c r="Y143"/>
      <c r="Z143" s="25"/>
      <c r="AA143"/>
      <c r="AB143"/>
      <c r="AC143"/>
      <c r="AD143"/>
      <c r="AE143"/>
      <c r="AF143"/>
      <c r="AG143"/>
      <c r="AH143"/>
    </row>
    <row r="144" spans="1:34" x14ac:dyDescent="0.25">
      <c r="A144"/>
      <c r="B144"/>
      <c r="C144"/>
      <c r="D144"/>
      <c r="H144"/>
      <c r="I144"/>
      <c r="J144"/>
      <c r="K144"/>
      <c r="L144"/>
      <c r="M144"/>
      <c r="N144"/>
      <c r="O144"/>
      <c r="P144"/>
      <c r="R144"/>
      <c r="S144"/>
      <c r="T144"/>
      <c r="U144"/>
      <c r="V144"/>
      <c r="W144"/>
      <c r="X144"/>
      <c r="Y144"/>
      <c r="Z144" s="25"/>
      <c r="AA144"/>
      <c r="AB144"/>
      <c r="AC144"/>
      <c r="AD144"/>
      <c r="AE144"/>
      <c r="AF144"/>
      <c r="AG144"/>
      <c r="AH144"/>
    </row>
    <row r="145" spans="1:34" x14ac:dyDescent="0.25">
      <c r="A145"/>
      <c r="B145"/>
      <c r="C145"/>
      <c r="D145"/>
      <c r="H145"/>
      <c r="I145"/>
      <c r="J145"/>
      <c r="K145"/>
      <c r="L145"/>
      <c r="M145"/>
      <c r="N145"/>
      <c r="O145"/>
      <c r="P145"/>
      <c r="R145"/>
      <c r="S145"/>
      <c r="T145"/>
      <c r="U145"/>
      <c r="V145"/>
      <c r="W145"/>
      <c r="X145"/>
      <c r="Y145"/>
      <c r="Z145" s="25"/>
      <c r="AA145"/>
      <c r="AB145"/>
      <c r="AC145"/>
      <c r="AD145"/>
      <c r="AE145"/>
      <c r="AF145"/>
      <c r="AG145"/>
      <c r="AH145"/>
    </row>
    <row r="146" spans="1:34" x14ac:dyDescent="0.25">
      <c r="A146"/>
      <c r="B146"/>
      <c r="C146"/>
      <c r="D146"/>
      <c r="H146"/>
      <c r="I146"/>
      <c r="J146"/>
      <c r="K146"/>
      <c r="L146"/>
      <c r="M146"/>
      <c r="N146"/>
      <c r="O146"/>
      <c r="P146"/>
      <c r="R146"/>
      <c r="S146"/>
      <c r="T146"/>
      <c r="U146"/>
      <c r="V146"/>
      <c r="W146"/>
      <c r="X146"/>
      <c r="Y146"/>
      <c r="Z146" s="25"/>
      <c r="AA146"/>
      <c r="AB146"/>
      <c r="AC146"/>
      <c r="AD146"/>
      <c r="AE146"/>
      <c r="AF146"/>
      <c r="AG146"/>
      <c r="AH146"/>
    </row>
    <row r="147" spans="1:34" x14ac:dyDescent="0.25">
      <c r="A147"/>
      <c r="B147"/>
      <c r="C147"/>
      <c r="D147"/>
      <c r="H147"/>
      <c r="I147"/>
      <c r="J147"/>
      <c r="K147"/>
      <c r="L147"/>
      <c r="M147"/>
      <c r="N147"/>
      <c r="O147"/>
      <c r="P147"/>
      <c r="R147"/>
      <c r="S147"/>
      <c r="T147"/>
      <c r="U147"/>
      <c r="V147"/>
      <c r="W147"/>
      <c r="X147"/>
      <c r="Y147"/>
      <c r="Z147" s="25"/>
      <c r="AA147"/>
      <c r="AB147"/>
      <c r="AC147"/>
      <c r="AD147"/>
      <c r="AE147"/>
      <c r="AF147"/>
      <c r="AG147"/>
      <c r="AH147"/>
    </row>
    <row r="148" spans="1:34" x14ac:dyDescent="0.25">
      <c r="A148"/>
      <c r="B148"/>
      <c r="C148"/>
      <c r="D148"/>
      <c r="H148"/>
      <c r="I148"/>
      <c r="J148"/>
      <c r="K148"/>
      <c r="L148"/>
      <c r="M148"/>
      <c r="N148"/>
      <c r="O148"/>
      <c r="P148"/>
      <c r="R148"/>
      <c r="S148"/>
      <c r="T148"/>
      <c r="U148"/>
      <c r="V148"/>
      <c r="W148"/>
      <c r="X148"/>
      <c r="Y148"/>
      <c r="Z148" s="25"/>
      <c r="AA148"/>
      <c r="AB148"/>
      <c r="AC148"/>
      <c r="AD148"/>
      <c r="AE148"/>
      <c r="AF148"/>
      <c r="AG148"/>
      <c r="AH148"/>
    </row>
    <row r="149" spans="1:34" x14ac:dyDescent="0.25">
      <c r="A149"/>
      <c r="B149"/>
      <c r="C149"/>
      <c r="D149"/>
      <c r="H149"/>
      <c r="I149"/>
      <c r="J149"/>
      <c r="K149"/>
      <c r="L149"/>
      <c r="M149"/>
      <c r="N149"/>
      <c r="O149"/>
      <c r="P149"/>
      <c r="R149"/>
      <c r="S149"/>
      <c r="T149"/>
      <c r="U149"/>
      <c r="V149"/>
      <c r="W149"/>
      <c r="X149"/>
      <c r="Y149"/>
      <c r="Z149" s="25"/>
      <c r="AA149"/>
      <c r="AB149"/>
      <c r="AC149"/>
      <c r="AD149"/>
      <c r="AE149"/>
      <c r="AF149"/>
      <c r="AG149"/>
      <c r="AH149"/>
    </row>
    <row r="150" spans="1:34" x14ac:dyDescent="0.25">
      <c r="A150"/>
      <c r="B150"/>
      <c r="C150"/>
      <c r="D150"/>
      <c r="H150"/>
      <c r="I150"/>
      <c r="J150"/>
      <c r="K150"/>
      <c r="L150"/>
      <c r="M150"/>
      <c r="N150"/>
      <c r="O150"/>
      <c r="P150"/>
      <c r="R150"/>
      <c r="S150"/>
      <c r="T150"/>
      <c r="U150"/>
      <c r="V150"/>
      <c r="W150"/>
      <c r="X150"/>
      <c r="Y150"/>
      <c r="Z150" s="25"/>
      <c r="AA150"/>
      <c r="AB150"/>
      <c r="AC150"/>
      <c r="AD150"/>
      <c r="AE150"/>
      <c r="AF150"/>
      <c r="AG150"/>
      <c r="AH150"/>
    </row>
    <row r="151" spans="1:34" x14ac:dyDescent="0.25">
      <c r="A151"/>
      <c r="B151"/>
      <c r="C151"/>
      <c r="D151"/>
      <c r="H151"/>
      <c r="I151"/>
      <c r="J151"/>
      <c r="K151"/>
      <c r="L151"/>
      <c r="M151"/>
      <c r="N151"/>
      <c r="O151"/>
      <c r="P151"/>
      <c r="R151"/>
      <c r="S151"/>
      <c r="T151"/>
      <c r="U151"/>
      <c r="V151"/>
      <c r="W151"/>
      <c r="X151"/>
      <c r="Y151"/>
      <c r="Z151" s="25"/>
      <c r="AA151"/>
      <c r="AB151"/>
      <c r="AC151"/>
      <c r="AD151"/>
      <c r="AE151"/>
      <c r="AF151"/>
      <c r="AG151"/>
      <c r="AH151"/>
    </row>
  </sheetData>
  <phoneticPr fontId="5" type="noConversion"/>
  <pageMargins left="0.7" right="0.7" top="0.75" bottom="0.75" header="0.3" footer="0.3"/>
  <pageSetup scale="15" orientation="landscape" horizontalDpi="90" verticalDpi="90"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18BD1329-617C-4C2D-B0F7-E7230B781EB9}">
          <x14:formula1>
            <xm:f>'Initiative mapping-DO NOT EDIT'!$G$3:$G$12</xm:f>
          </x14:formula1>
          <xm:sqref>C2:C36</xm:sqref>
        </x14:dataValidation>
        <x14:dataValidation type="list" allowBlank="1" showInputMessage="1" showErrorMessage="1" xr:uid="{722E26F3-54CC-44FB-91DB-75E238D58D9D}">
          <x14:formula1>
            <xm:f>'Initiative mapping-DO NOT EDIT'!$J$3:$J$10</xm:f>
          </x14:formula1>
          <xm:sqref>A2:A36</xm:sqref>
        </x14:dataValidation>
        <x14:dataValidation type="list" allowBlank="1" showInputMessage="1" showErrorMessage="1" xr:uid="{CCEE9C1A-50CA-4B9D-AC85-CE0C7A846FB9}">
          <x14:formula1>
            <xm:f>'Initiative mapping-DO NOT EDIT'!$D$3:$D$89</xm:f>
          </x14:formula1>
          <xm:sqref>E2:E36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J89"/>
  <sheetViews>
    <sheetView workbookViewId="0"/>
  </sheetViews>
  <sheetFormatPr defaultRowHeight="15" x14ac:dyDescent="0.25"/>
  <sheetData>
    <row r="2" spans="2:10" x14ac:dyDescent="0.25">
      <c r="B2" t="s">
        <v>274</v>
      </c>
      <c r="C2" t="s">
        <v>275</v>
      </c>
      <c r="D2" t="s">
        <v>276</v>
      </c>
      <c r="G2" t="s">
        <v>277</v>
      </c>
      <c r="H2" t="s">
        <v>278</v>
      </c>
      <c r="J2" t="s">
        <v>7</v>
      </c>
    </row>
    <row r="3" spans="2:10" x14ac:dyDescent="0.25">
      <c r="B3" t="s">
        <v>210</v>
      </c>
      <c r="C3">
        <v>1</v>
      </c>
      <c r="D3" t="s">
        <v>211</v>
      </c>
      <c r="G3" t="s">
        <v>210</v>
      </c>
      <c r="H3" t="s">
        <v>279</v>
      </c>
      <c r="J3" t="s">
        <v>280</v>
      </c>
    </row>
    <row r="4" spans="2:10" x14ac:dyDescent="0.25">
      <c r="B4" t="s">
        <v>210</v>
      </c>
      <c r="C4">
        <v>2</v>
      </c>
      <c r="D4" t="s">
        <v>281</v>
      </c>
      <c r="G4" t="s">
        <v>215</v>
      </c>
      <c r="H4" t="s">
        <v>282</v>
      </c>
      <c r="J4" t="s">
        <v>283</v>
      </c>
    </row>
    <row r="5" spans="2:10" x14ac:dyDescent="0.25">
      <c r="B5" t="s">
        <v>210</v>
      </c>
      <c r="C5">
        <v>3</v>
      </c>
      <c r="D5" t="s">
        <v>284</v>
      </c>
      <c r="G5" t="s">
        <v>177</v>
      </c>
      <c r="H5" t="s">
        <v>285</v>
      </c>
      <c r="J5" t="s">
        <v>286</v>
      </c>
    </row>
    <row r="6" spans="2:10" x14ac:dyDescent="0.25">
      <c r="B6" t="s">
        <v>210</v>
      </c>
      <c r="C6">
        <v>4</v>
      </c>
      <c r="D6" t="s">
        <v>287</v>
      </c>
      <c r="G6" t="s">
        <v>123</v>
      </c>
      <c r="H6" t="s">
        <v>288</v>
      </c>
      <c r="J6" t="s">
        <v>289</v>
      </c>
    </row>
    <row r="7" spans="2:10" x14ac:dyDescent="0.25">
      <c r="B7" t="s">
        <v>210</v>
      </c>
      <c r="C7">
        <v>5</v>
      </c>
      <c r="D7" t="s">
        <v>290</v>
      </c>
      <c r="G7" t="s">
        <v>244</v>
      </c>
      <c r="H7" t="s">
        <v>291</v>
      </c>
      <c r="J7" t="s">
        <v>292</v>
      </c>
    </row>
    <row r="8" spans="2:10" x14ac:dyDescent="0.25">
      <c r="B8" t="s">
        <v>215</v>
      </c>
      <c r="C8">
        <v>1</v>
      </c>
      <c r="D8" t="s">
        <v>216</v>
      </c>
      <c r="G8" t="s">
        <v>293</v>
      </c>
      <c r="H8" t="s">
        <v>294</v>
      </c>
      <c r="J8" t="s">
        <v>8</v>
      </c>
    </row>
    <row r="9" spans="2:10" x14ac:dyDescent="0.25">
      <c r="B9" t="s">
        <v>215</v>
      </c>
      <c r="C9">
        <v>2</v>
      </c>
      <c r="D9" t="s">
        <v>220</v>
      </c>
      <c r="G9" t="s">
        <v>160</v>
      </c>
      <c r="H9" t="s">
        <v>295</v>
      </c>
      <c r="J9" t="s">
        <v>296</v>
      </c>
    </row>
    <row r="10" spans="2:10" x14ac:dyDescent="0.25">
      <c r="B10" t="s">
        <v>215</v>
      </c>
      <c r="C10">
        <v>3</v>
      </c>
      <c r="D10" t="s">
        <v>224</v>
      </c>
      <c r="G10" t="s">
        <v>297</v>
      </c>
      <c r="H10" t="s">
        <v>298</v>
      </c>
      <c r="J10" t="s">
        <v>299</v>
      </c>
    </row>
    <row r="11" spans="2:10" x14ac:dyDescent="0.25">
      <c r="B11" t="s">
        <v>215</v>
      </c>
      <c r="C11">
        <v>4</v>
      </c>
      <c r="D11" t="s">
        <v>228</v>
      </c>
      <c r="G11" t="s">
        <v>164</v>
      </c>
      <c r="H11" t="s">
        <v>300</v>
      </c>
    </row>
    <row r="12" spans="2:10" x14ac:dyDescent="0.25">
      <c r="B12" t="s">
        <v>215</v>
      </c>
      <c r="C12">
        <v>5</v>
      </c>
      <c r="D12" t="s">
        <v>236</v>
      </c>
      <c r="G12" t="s">
        <v>240</v>
      </c>
      <c r="H12" t="s">
        <v>301</v>
      </c>
    </row>
    <row r="13" spans="2:10" x14ac:dyDescent="0.25">
      <c r="B13" t="s">
        <v>215</v>
      </c>
      <c r="C13">
        <v>6</v>
      </c>
      <c r="D13" t="s">
        <v>302</v>
      </c>
    </row>
    <row r="14" spans="2:10" x14ac:dyDescent="0.25">
      <c r="B14" t="s">
        <v>177</v>
      </c>
      <c r="C14">
        <v>1</v>
      </c>
      <c r="D14" t="s">
        <v>303</v>
      </c>
    </row>
    <row r="15" spans="2:10" x14ac:dyDescent="0.25">
      <c r="B15" t="s">
        <v>177</v>
      </c>
      <c r="C15">
        <v>2</v>
      </c>
      <c r="D15" t="s">
        <v>178</v>
      </c>
    </row>
    <row r="16" spans="2:10" x14ac:dyDescent="0.25">
      <c r="B16" t="s">
        <v>177</v>
      </c>
      <c r="C16">
        <v>3</v>
      </c>
      <c r="D16" t="s">
        <v>182</v>
      </c>
    </row>
    <row r="17" spans="2:4" x14ac:dyDescent="0.25">
      <c r="B17" t="s">
        <v>177</v>
      </c>
      <c r="C17">
        <v>4</v>
      </c>
      <c r="D17" t="s">
        <v>304</v>
      </c>
    </row>
    <row r="18" spans="2:4" x14ac:dyDescent="0.25">
      <c r="B18" t="s">
        <v>177</v>
      </c>
      <c r="C18">
        <v>5</v>
      </c>
      <c r="D18" t="s">
        <v>186</v>
      </c>
    </row>
    <row r="19" spans="2:4" x14ac:dyDescent="0.25">
      <c r="B19" t="s">
        <v>177</v>
      </c>
      <c r="C19">
        <v>6</v>
      </c>
      <c r="D19" t="s">
        <v>189</v>
      </c>
    </row>
    <row r="20" spans="2:4" x14ac:dyDescent="0.25">
      <c r="B20" t="s">
        <v>177</v>
      </c>
      <c r="C20">
        <v>7</v>
      </c>
      <c r="D20" t="s">
        <v>194</v>
      </c>
    </row>
    <row r="21" spans="2:4" x14ac:dyDescent="0.25">
      <c r="B21" t="s">
        <v>177</v>
      </c>
      <c r="C21">
        <v>8</v>
      </c>
      <c r="D21" t="s">
        <v>305</v>
      </c>
    </row>
    <row r="22" spans="2:4" x14ac:dyDescent="0.25">
      <c r="B22" t="s">
        <v>177</v>
      </c>
      <c r="C22">
        <v>9</v>
      </c>
      <c r="D22" t="s">
        <v>199</v>
      </c>
    </row>
    <row r="23" spans="2:4" x14ac:dyDescent="0.25">
      <c r="B23" t="s">
        <v>177</v>
      </c>
      <c r="C23">
        <v>10</v>
      </c>
      <c r="D23" t="s">
        <v>306</v>
      </c>
    </row>
    <row r="24" spans="2:4" x14ac:dyDescent="0.25">
      <c r="B24" t="s">
        <v>177</v>
      </c>
      <c r="C24">
        <v>11</v>
      </c>
      <c r="D24" t="s">
        <v>203</v>
      </c>
    </row>
    <row r="25" spans="2:4" x14ac:dyDescent="0.25">
      <c r="B25" t="s">
        <v>177</v>
      </c>
      <c r="C25">
        <v>12</v>
      </c>
      <c r="D25" t="s">
        <v>207</v>
      </c>
    </row>
    <row r="26" spans="2:4" x14ac:dyDescent="0.25">
      <c r="B26" t="s">
        <v>177</v>
      </c>
      <c r="C26">
        <v>13</v>
      </c>
      <c r="D26" t="s">
        <v>307</v>
      </c>
    </row>
    <row r="27" spans="2:4" x14ac:dyDescent="0.25">
      <c r="B27" t="s">
        <v>177</v>
      </c>
      <c r="C27">
        <v>14</v>
      </c>
      <c r="D27" t="s">
        <v>308</v>
      </c>
    </row>
    <row r="28" spans="2:4" x14ac:dyDescent="0.25">
      <c r="B28" t="s">
        <v>177</v>
      </c>
      <c r="C28">
        <v>15</v>
      </c>
      <c r="D28" t="s">
        <v>309</v>
      </c>
    </row>
    <row r="29" spans="2:4" x14ac:dyDescent="0.25">
      <c r="B29" t="s">
        <v>177</v>
      </c>
      <c r="C29">
        <v>16</v>
      </c>
      <c r="D29" t="s">
        <v>310</v>
      </c>
    </row>
    <row r="30" spans="2:4" x14ac:dyDescent="0.25">
      <c r="B30" t="s">
        <v>177</v>
      </c>
      <c r="C30">
        <v>17</v>
      </c>
      <c r="D30" t="s">
        <v>311</v>
      </c>
    </row>
    <row r="31" spans="2:4" x14ac:dyDescent="0.25">
      <c r="B31" t="s">
        <v>123</v>
      </c>
      <c r="C31">
        <v>1</v>
      </c>
      <c r="D31" t="s">
        <v>124</v>
      </c>
    </row>
    <row r="32" spans="2:4" x14ac:dyDescent="0.25">
      <c r="B32" t="s">
        <v>123</v>
      </c>
      <c r="C32">
        <v>2</v>
      </c>
      <c r="D32" t="s">
        <v>131</v>
      </c>
    </row>
    <row r="33" spans="2:4" x14ac:dyDescent="0.25">
      <c r="B33" t="s">
        <v>123</v>
      </c>
      <c r="C33">
        <v>3</v>
      </c>
      <c r="D33" t="s">
        <v>312</v>
      </c>
    </row>
    <row r="34" spans="2:4" x14ac:dyDescent="0.25">
      <c r="B34" t="s">
        <v>123</v>
      </c>
      <c r="C34">
        <v>4</v>
      </c>
      <c r="D34" t="s">
        <v>313</v>
      </c>
    </row>
    <row r="35" spans="2:4" x14ac:dyDescent="0.25">
      <c r="B35" t="s">
        <v>123</v>
      </c>
      <c r="C35">
        <v>5</v>
      </c>
      <c r="D35" t="s">
        <v>135</v>
      </c>
    </row>
    <row r="36" spans="2:4" x14ac:dyDescent="0.25">
      <c r="B36" t="s">
        <v>123</v>
      </c>
      <c r="C36">
        <v>6</v>
      </c>
      <c r="D36" t="s">
        <v>140</v>
      </c>
    </row>
    <row r="37" spans="2:4" x14ac:dyDescent="0.25">
      <c r="B37" t="s">
        <v>123</v>
      </c>
      <c r="C37">
        <v>7</v>
      </c>
      <c r="D37" t="s">
        <v>314</v>
      </c>
    </row>
    <row r="38" spans="2:4" x14ac:dyDescent="0.25">
      <c r="B38" t="s">
        <v>123</v>
      </c>
      <c r="C38">
        <v>8</v>
      </c>
      <c r="D38" t="s">
        <v>315</v>
      </c>
    </row>
    <row r="39" spans="2:4" x14ac:dyDescent="0.25">
      <c r="B39" t="s">
        <v>123</v>
      </c>
      <c r="C39">
        <v>9</v>
      </c>
      <c r="D39" t="s">
        <v>316</v>
      </c>
    </row>
    <row r="40" spans="2:4" x14ac:dyDescent="0.25">
      <c r="B40" t="s">
        <v>123</v>
      </c>
      <c r="C40">
        <v>10</v>
      </c>
      <c r="D40" t="s">
        <v>317</v>
      </c>
    </row>
    <row r="41" spans="2:4" x14ac:dyDescent="0.25">
      <c r="B41" t="s">
        <v>123</v>
      </c>
      <c r="C41">
        <v>11</v>
      </c>
      <c r="D41" t="s">
        <v>144</v>
      </c>
    </row>
    <row r="42" spans="2:4" x14ac:dyDescent="0.25">
      <c r="B42" t="s">
        <v>123</v>
      </c>
      <c r="C42">
        <v>12</v>
      </c>
      <c r="D42" t="s">
        <v>148</v>
      </c>
    </row>
    <row r="43" spans="2:4" x14ac:dyDescent="0.25">
      <c r="B43" t="s">
        <v>123</v>
      </c>
      <c r="C43">
        <v>13</v>
      </c>
      <c r="D43" t="s">
        <v>318</v>
      </c>
    </row>
    <row r="44" spans="2:4" x14ac:dyDescent="0.25">
      <c r="B44" t="s">
        <v>123</v>
      </c>
      <c r="C44">
        <v>14</v>
      </c>
      <c r="D44" t="s">
        <v>151</v>
      </c>
    </row>
    <row r="45" spans="2:4" x14ac:dyDescent="0.25">
      <c r="B45" t="s">
        <v>123</v>
      </c>
      <c r="C45">
        <v>15</v>
      </c>
      <c r="D45" t="s">
        <v>156</v>
      </c>
    </row>
    <row r="46" spans="2:4" x14ac:dyDescent="0.25">
      <c r="B46" t="s">
        <v>244</v>
      </c>
      <c r="C46">
        <v>1</v>
      </c>
      <c r="D46" t="s">
        <v>319</v>
      </c>
    </row>
    <row r="47" spans="2:4" x14ac:dyDescent="0.25">
      <c r="B47" t="s">
        <v>244</v>
      </c>
      <c r="C47">
        <v>2</v>
      </c>
      <c r="D47" t="s">
        <v>245</v>
      </c>
    </row>
    <row r="48" spans="2:4" x14ac:dyDescent="0.25">
      <c r="B48" t="s">
        <v>244</v>
      </c>
      <c r="C48">
        <v>3</v>
      </c>
      <c r="D48" t="s">
        <v>249</v>
      </c>
    </row>
    <row r="49" spans="2:4" x14ac:dyDescent="0.25">
      <c r="B49" t="s">
        <v>244</v>
      </c>
      <c r="C49">
        <v>4</v>
      </c>
      <c r="D49" t="s">
        <v>320</v>
      </c>
    </row>
    <row r="50" spans="2:4" x14ac:dyDescent="0.25">
      <c r="B50" t="s">
        <v>244</v>
      </c>
      <c r="C50">
        <v>5</v>
      </c>
      <c r="D50" t="s">
        <v>252</v>
      </c>
    </row>
    <row r="51" spans="2:4" x14ac:dyDescent="0.25">
      <c r="B51" t="s">
        <v>244</v>
      </c>
      <c r="C51">
        <v>6</v>
      </c>
      <c r="D51" t="s">
        <v>312</v>
      </c>
    </row>
    <row r="52" spans="2:4" x14ac:dyDescent="0.25">
      <c r="B52" t="s">
        <v>244</v>
      </c>
      <c r="C52">
        <v>7</v>
      </c>
      <c r="D52" t="s">
        <v>255</v>
      </c>
    </row>
    <row r="53" spans="2:4" x14ac:dyDescent="0.25">
      <c r="B53" t="s">
        <v>244</v>
      </c>
      <c r="C53">
        <v>8</v>
      </c>
      <c r="D53" t="s">
        <v>258</v>
      </c>
    </row>
    <row r="54" spans="2:4" x14ac:dyDescent="0.25">
      <c r="B54" t="s">
        <v>244</v>
      </c>
      <c r="C54">
        <v>9</v>
      </c>
      <c r="D54" t="s">
        <v>321</v>
      </c>
    </row>
    <row r="55" spans="2:4" x14ac:dyDescent="0.25">
      <c r="B55" t="s">
        <v>244</v>
      </c>
      <c r="C55">
        <v>10</v>
      </c>
      <c r="D55" t="s">
        <v>322</v>
      </c>
    </row>
    <row r="56" spans="2:4" x14ac:dyDescent="0.25">
      <c r="B56" t="s">
        <v>244</v>
      </c>
      <c r="C56">
        <v>11</v>
      </c>
      <c r="D56" t="s">
        <v>262</v>
      </c>
    </row>
    <row r="57" spans="2:4" x14ac:dyDescent="0.25">
      <c r="B57" t="s">
        <v>244</v>
      </c>
      <c r="C57">
        <v>12</v>
      </c>
      <c r="D57" t="s">
        <v>265</v>
      </c>
    </row>
    <row r="58" spans="2:4" x14ac:dyDescent="0.25">
      <c r="B58" t="s">
        <v>244</v>
      </c>
      <c r="C58">
        <v>13</v>
      </c>
      <c r="D58" t="s">
        <v>268</v>
      </c>
    </row>
    <row r="59" spans="2:4" x14ac:dyDescent="0.25">
      <c r="B59" t="s">
        <v>244</v>
      </c>
      <c r="C59">
        <v>14</v>
      </c>
      <c r="D59" t="s">
        <v>323</v>
      </c>
    </row>
    <row r="60" spans="2:4" x14ac:dyDescent="0.25">
      <c r="B60" t="s">
        <v>244</v>
      </c>
      <c r="C60">
        <v>15</v>
      </c>
      <c r="D60" t="s">
        <v>324</v>
      </c>
    </row>
    <row r="61" spans="2:4" x14ac:dyDescent="0.25">
      <c r="B61" t="s">
        <v>244</v>
      </c>
      <c r="C61">
        <v>16</v>
      </c>
      <c r="D61" t="s">
        <v>325</v>
      </c>
    </row>
    <row r="62" spans="2:4" x14ac:dyDescent="0.25">
      <c r="B62" t="s">
        <v>244</v>
      </c>
      <c r="C62">
        <v>17</v>
      </c>
      <c r="D62" t="s">
        <v>326</v>
      </c>
    </row>
    <row r="63" spans="2:4" x14ac:dyDescent="0.25">
      <c r="B63" t="s">
        <v>244</v>
      </c>
      <c r="C63">
        <v>18</v>
      </c>
      <c r="D63" t="s">
        <v>327</v>
      </c>
    </row>
    <row r="64" spans="2:4" x14ac:dyDescent="0.25">
      <c r="B64" t="s">
        <v>244</v>
      </c>
      <c r="C64">
        <v>19</v>
      </c>
      <c r="D64" t="s">
        <v>328</v>
      </c>
    </row>
    <row r="65" spans="2:4" x14ac:dyDescent="0.25">
      <c r="B65" t="s">
        <v>244</v>
      </c>
      <c r="C65">
        <v>20</v>
      </c>
      <c r="D65" t="s">
        <v>271</v>
      </c>
    </row>
    <row r="66" spans="2:4" x14ac:dyDescent="0.25">
      <c r="B66" t="s">
        <v>293</v>
      </c>
      <c r="C66">
        <v>1</v>
      </c>
      <c r="D66" t="s">
        <v>329</v>
      </c>
    </row>
    <row r="67" spans="2:4" x14ac:dyDescent="0.25">
      <c r="B67" t="s">
        <v>293</v>
      </c>
      <c r="C67">
        <v>2</v>
      </c>
      <c r="D67" t="s">
        <v>330</v>
      </c>
    </row>
    <row r="68" spans="2:4" x14ac:dyDescent="0.25">
      <c r="B68" t="s">
        <v>293</v>
      </c>
      <c r="C68">
        <v>3</v>
      </c>
      <c r="D68" t="s">
        <v>331</v>
      </c>
    </row>
    <row r="69" spans="2:4" x14ac:dyDescent="0.25">
      <c r="B69" t="s">
        <v>293</v>
      </c>
      <c r="C69">
        <v>4</v>
      </c>
      <c r="D69" t="s">
        <v>332</v>
      </c>
    </row>
    <row r="70" spans="2:4" x14ac:dyDescent="0.25">
      <c r="B70" t="s">
        <v>293</v>
      </c>
      <c r="C70">
        <v>5</v>
      </c>
      <c r="D70" t="s">
        <v>333</v>
      </c>
    </row>
    <row r="71" spans="2:4" x14ac:dyDescent="0.25">
      <c r="B71" t="s">
        <v>293</v>
      </c>
      <c r="C71">
        <v>6</v>
      </c>
      <c r="D71" t="s">
        <v>334</v>
      </c>
    </row>
    <row r="72" spans="2:4" x14ac:dyDescent="0.25">
      <c r="B72" t="s">
        <v>160</v>
      </c>
      <c r="C72">
        <v>1</v>
      </c>
      <c r="D72" t="s">
        <v>161</v>
      </c>
    </row>
    <row r="73" spans="2:4" x14ac:dyDescent="0.25">
      <c r="B73" t="s">
        <v>160</v>
      </c>
      <c r="C73">
        <v>2</v>
      </c>
      <c r="D73" t="s">
        <v>335</v>
      </c>
    </row>
    <row r="74" spans="2:4" x14ac:dyDescent="0.25">
      <c r="B74" t="s">
        <v>160</v>
      </c>
      <c r="C74">
        <v>3</v>
      </c>
      <c r="D74" t="s">
        <v>336</v>
      </c>
    </row>
    <row r="75" spans="2:4" x14ac:dyDescent="0.25">
      <c r="B75" t="s">
        <v>160</v>
      </c>
      <c r="C75">
        <v>4</v>
      </c>
      <c r="D75" t="s">
        <v>337</v>
      </c>
    </row>
    <row r="76" spans="2:4" x14ac:dyDescent="0.25">
      <c r="B76" t="s">
        <v>297</v>
      </c>
      <c r="C76">
        <v>1</v>
      </c>
      <c r="D76" t="s">
        <v>338</v>
      </c>
    </row>
    <row r="77" spans="2:4" x14ac:dyDescent="0.25">
      <c r="B77" t="s">
        <v>297</v>
      </c>
      <c r="C77">
        <v>2</v>
      </c>
      <c r="D77" t="s">
        <v>339</v>
      </c>
    </row>
    <row r="78" spans="2:4" x14ac:dyDescent="0.25">
      <c r="B78" t="s">
        <v>297</v>
      </c>
      <c r="C78">
        <v>3</v>
      </c>
      <c r="D78" t="s">
        <v>340</v>
      </c>
    </row>
    <row r="79" spans="2:4" x14ac:dyDescent="0.25">
      <c r="B79" t="s">
        <v>164</v>
      </c>
      <c r="C79">
        <v>1</v>
      </c>
      <c r="D79" t="s">
        <v>341</v>
      </c>
    </row>
    <row r="80" spans="2:4" x14ac:dyDescent="0.25">
      <c r="B80" t="s">
        <v>164</v>
      </c>
      <c r="C80">
        <v>2</v>
      </c>
      <c r="D80" t="s">
        <v>342</v>
      </c>
    </row>
    <row r="81" spans="2:4" x14ac:dyDescent="0.25">
      <c r="B81" t="s">
        <v>164</v>
      </c>
      <c r="C81">
        <v>3</v>
      </c>
      <c r="D81" t="s">
        <v>165</v>
      </c>
    </row>
    <row r="82" spans="2:4" x14ac:dyDescent="0.25">
      <c r="B82" t="s">
        <v>164</v>
      </c>
      <c r="C82">
        <v>4</v>
      </c>
      <c r="D82" t="s">
        <v>172</v>
      </c>
    </row>
    <row r="83" spans="2:4" x14ac:dyDescent="0.25">
      <c r="B83" t="s">
        <v>164</v>
      </c>
      <c r="C83">
        <v>5</v>
      </c>
      <c r="D83" t="s">
        <v>343</v>
      </c>
    </row>
    <row r="84" spans="2:4" x14ac:dyDescent="0.25">
      <c r="B84" t="s">
        <v>164</v>
      </c>
      <c r="C84">
        <v>6</v>
      </c>
      <c r="D84" t="s">
        <v>344</v>
      </c>
    </row>
    <row r="85" spans="2:4" x14ac:dyDescent="0.25">
      <c r="B85" t="s">
        <v>240</v>
      </c>
      <c r="C85">
        <v>1</v>
      </c>
      <c r="D85" t="s">
        <v>241</v>
      </c>
    </row>
    <row r="86" spans="2:4" x14ac:dyDescent="0.25">
      <c r="B86" t="s">
        <v>240</v>
      </c>
      <c r="C86">
        <v>2</v>
      </c>
      <c r="D86" t="s">
        <v>345</v>
      </c>
    </row>
    <row r="87" spans="2:4" x14ac:dyDescent="0.25">
      <c r="B87" t="s">
        <v>240</v>
      </c>
      <c r="C87">
        <v>3</v>
      </c>
      <c r="D87" t="s">
        <v>346</v>
      </c>
    </row>
    <row r="88" spans="2:4" x14ac:dyDescent="0.25">
      <c r="B88" t="s">
        <v>240</v>
      </c>
      <c r="C88">
        <v>4</v>
      </c>
      <c r="D88" t="s">
        <v>347</v>
      </c>
    </row>
    <row r="89" spans="2:4" x14ac:dyDescent="0.25">
      <c r="C89" t="s">
        <v>348</v>
      </c>
      <c r="D89" t="s">
        <v>349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d628a3c8-f5b2-4b71-bf6d-018a3dbccfff" xsi:nil="true"/>
    <lcf76f155ced4ddcb4097134ff3c332f xmlns="d628a3c8-f5b2-4b71-bf6d-018a3dbccfff">
      <Terms xmlns="http://schemas.microsoft.com/office/infopath/2007/PartnerControls"/>
    </lcf76f155ced4ddcb4097134ff3c332f>
    <TaxCatchAll xmlns="5ce4efa5-a901-4906-89b7-ddc6b5b6e0b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3ED51792160A64D8DE1CDE6AA50E5AE" ma:contentTypeVersion="17" ma:contentTypeDescription="Create a new document." ma:contentTypeScope="" ma:versionID="482a245fe1f39d0fd1945f1c40a63a18">
  <xsd:schema xmlns:xsd="http://www.w3.org/2001/XMLSchema" xmlns:xs="http://www.w3.org/2001/XMLSchema" xmlns:p="http://schemas.microsoft.com/office/2006/metadata/properties" xmlns:ns2="d628a3c8-f5b2-4b71-bf6d-018a3dbccfff" xmlns:ns3="5ce4efa5-a901-4906-89b7-ddc6b5b6e0b5" targetNamespace="http://schemas.microsoft.com/office/2006/metadata/properties" ma:root="true" ma:fieldsID="0fdb009898de910aa26980bb5e046c97" ns2:_="" ns3:_="">
    <xsd:import namespace="d628a3c8-f5b2-4b71-bf6d-018a3dbccfff"/>
    <xsd:import namespace="5ce4efa5-a901-4906-89b7-ddc6b5b6e0b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_Flow_SignoffStatu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28a3c8-f5b2-4b71-bf6d-018a3dbccf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Sign-off status" ma:internalName="Sign_x002d_off_x0020_status">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cc82ffe-21c7-449b-a18d-914de9239da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ce4efa5-a901-4906-89b7-ddc6b5b6e0b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443753c9-bfbf-4a1f-87f3-7770dacc189d}" ma:internalName="TaxCatchAll" ma:showField="CatchAllData" ma:web="5ce4efa5-a901-4906-89b7-ddc6b5b6e0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2CA67A-E6F3-4908-98F4-8B68FAAE4550}">
  <ds:schemaRefs>
    <ds:schemaRef ds:uri="http://schemas.microsoft.com/office/2006/metadata/properties"/>
    <ds:schemaRef ds:uri="http://schemas.microsoft.com/office/infopath/2007/PartnerControls"/>
    <ds:schemaRef ds:uri="d628a3c8-f5b2-4b71-bf6d-018a3dbccfff"/>
    <ds:schemaRef ds:uri="5ce4efa5-a901-4906-89b7-ddc6b5b6e0b5"/>
  </ds:schemaRefs>
</ds:datastoreItem>
</file>

<file path=customXml/itemProps2.xml><?xml version="1.0" encoding="utf-8"?>
<ds:datastoreItem xmlns:ds="http://schemas.openxmlformats.org/officeDocument/2006/customXml" ds:itemID="{2E9AB37D-8F29-45B0-93FF-BC47E4EF64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28a3c8-f5b2-4b71-bf6d-018a3dbccfff"/>
    <ds:schemaRef ds:uri="5ce4efa5-a901-4906-89b7-ddc6b5b6e0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372E50-8CD2-4286-AA1B-9E55F49265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2022-11-07T18:35:38Z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0x01010073ED51792160A64D8DE1CDE6AA50E5AE</vt:lpwstr>
  </property>
  <property fmtid="{D5CDD505-2E9C-101B-9397-08002B2CF9AE}" pid="3" name="MediaServiceImageTags">
    <vt:lpwstr/>
  </property>
</Properties>
</file>