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29" documentId="11_E016EA323252B9047C5A072F978D15F105C11906" xr6:coauthVersionLast="46" xr6:coauthVersionMax="46" xr10:uidLastSave="{C3AFB4CA-F429-4318-951E-5D781F95BC88}"/>
  <bookViews>
    <workbookView xWindow="-110" yWindow="-110" windowWidth="19420" windowHeight="10420" activeTab="1" xr2:uid="{00000000-000D-0000-FFFF-FFFF00000000}"/>
  </bookViews>
  <sheets>
    <sheet name="READ ME FIRST" sheetId="15" r:id="rId1"/>
    <sheet name="Initiatives" sheetId="1" r:id="rId2"/>
    <sheet name="Initiative mapping-DO NOT EDIT" sheetId="14" r:id="rId3"/>
  </sheets>
  <definedNames>
    <definedName name="_xlnm.Print_Area" localSheetId="1">Initiatives!$A$1:$AI$55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1" l="1"/>
  <c r="A62" i="1"/>
  <c r="D7" i="1"/>
  <c r="A7" i="1"/>
  <c r="A8" i="1"/>
  <c r="D8" i="1"/>
  <c r="J8" i="1"/>
  <c r="J7" i="1"/>
  <c r="J62" i="1"/>
  <c r="D44" i="1" l="1"/>
  <c r="A44" i="1"/>
  <c r="D31" i="1"/>
  <c r="A31" i="1"/>
  <c r="D20" i="1"/>
  <c r="A20" i="1"/>
  <c r="J44" i="1"/>
  <c r="J20" i="1"/>
  <c r="J31" i="1"/>
  <c r="D4" i="1" l="1"/>
  <c r="D15" i="1" l="1"/>
  <c r="A15" i="1" l="1"/>
  <c r="J15" i="1"/>
  <c r="D72" i="1" l="1"/>
  <c r="A72" i="1"/>
  <c r="A95" i="1" l="1"/>
  <c r="A96" i="1"/>
  <c r="A97" i="1"/>
  <c r="A98" i="1"/>
  <c r="A99" i="1"/>
  <c r="A100" i="1"/>
  <c r="A101" i="1"/>
  <c r="A102" i="1"/>
  <c r="A103" i="1"/>
  <c r="D95" i="1"/>
  <c r="D96" i="1"/>
  <c r="D97" i="1"/>
  <c r="A70" i="1"/>
  <c r="D70" i="1"/>
  <c r="A55" i="1"/>
  <c r="D55" i="1"/>
  <c r="J72" i="1"/>
  <c r="J98" i="1"/>
  <c r="J99" i="1"/>
  <c r="J96" i="1"/>
  <c r="J100" i="1"/>
  <c r="J97" i="1"/>
  <c r="D94" i="1" l="1"/>
  <c r="A94" i="1"/>
  <c r="A85" i="1"/>
  <c r="D85" i="1"/>
  <c r="A86" i="1"/>
  <c r="D86" i="1"/>
  <c r="A87" i="1"/>
  <c r="D87" i="1"/>
  <c r="A88" i="1"/>
  <c r="D88" i="1"/>
  <c r="A89" i="1"/>
  <c r="A90" i="1"/>
  <c r="A91" i="1"/>
  <c r="A84" i="1"/>
  <c r="D84" i="1"/>
  <c r="A80" i="1"/>
  <c r="D80" i="1"/>
  <c r="A81" i="1"/>
  <c r="D81" i="1"/>
  <c r="A82" i="1"/>
  <c r="D82" i="1"/>
  <c r="A75" i="1"/>
  <c r="D75" i="1"/>
  <c r="A76" i="1"/>
  <c r="D76" i="1"/>
  <c r="A77" i="1"/>
  <c r="D77" i="1"/>
  <c r="A78" i="1"/>
  <c r="D78" i="1"/>
  <c r="A71" i="1"/>
  <c r="D71" i="1"/>
  <c r="A63" i="1"/>
  <c r="D63" i="1"/>
  <c r="A64" i="1"/>
  <c r="D64" i="1"/>
  <c r="A65" i="1"/>
  <c r="D65" i="1"/>
  <c r="A66" i="1"/>
  <c r="D66" i="1"/>
  <c r="A67" i="1"/>
  <c r="D67" i="1"/>
  <c r="A68" i="1"/>
  <c r="D68" i="1"/>
  <c r="A69" i="1"/>
  <c r="D69" i="1"/>
  <c r="A56" i="1"/>
  <c r="D56" i="1"/>
  <c r="A57" i="1"/>
  <c r="D57" i="1"/>
  <c r="A58" i="1"/>
  <c r="D58" i="1"/>
  <c r="A59" i="1"/>
  <c r="D59" i="1"/>
  <c r="A51" i="1"/>
  <c r="D51" i="1"/>
  <c r="A52" i="1"/>
  <c r="D52" i="1"/>
  <c r="A53" i="1"/>
  <c r="D53" i="1"/>
  <c r="A45" i="1"/>
  <c r="D45" i="1"/>
  <c r="A46" i="1"/>
  <c r="D46" i="1"/>
  <c r="A47" i="1"/>
  <c r="D47" i="1"/>
  <c r="D39" i="1"/>
  <c r="A39" i="1"/>
  <c r="A40" i="1"/>
  <c r="D40" i="1"/>
  <c r="A41" i="1"/>
  <c r="D41" i="1"/>
  <c r="A36" i="1"/>
  <c r="D36" i="1"/>
  <c r="A33" i="1"/>
  <c r="D33" i="1"/>
  <c r="A34" i="1"/>
  <c r="D34" i="1"/>
  <c r="A32" i="1"/>
  <c r="D32" i="1"/>
  <c r="A28" i="1"/>
  <c r="D28" i="1"/>
  <c r="A29" i="1"/>
  <c r="J29" i="1" s="1"/>
  <c r="D29" i="1"/>
  <c r="A21" i="1"/>
  <c r="D21" i="1"/>
  <c r="A22" i="1"/>
  <c r="D22" i="1"/>
  <c r="A16" i="1"/>
  <c r="D16" i="1"/>
  <c r="D13" i="1"/>
  <c r="A13" i="1"/>
  <c r="J101" i="1"/>
  <c r="J102" i="1"/>
  <c r="J28" i="1"/>
  <c r="J70" i="1"/>
  <c r="J55" i="1"/>
  <c r="J95" i="1"/>
  <c r="J103" i="1"/>
  <c r="A3" i="1" l="1"/>
  <c r="D3" i="1"/>
  <c r="A4" i="1"/>
  <c r="J94" i="1"/>
  <c r="J88" i="1"/>
  <c r="J81" i="1"/>
  <c r="J76" i="1"/>
  <c r="J71" i="1"/>
  <c r="J34" i="1"/>
  <c r="J57" i="1"/>
  <c r="J52" i="1"/>
  <c r="J32" i="1"/>
  <c r="J85" i="1"/>
  <c r="J89" i="1"/>
  <c r="J80" i="1"/>
  <c r="J75" i="1"/>
  <c r="J64" i="1"/>
  <c r="J36" i="1"/>
  <c r="J69" i="1"/>
  <c r="J68" i="1"/>
  <c r="J59" i="1"/>
  <c r="J40" i="1"/>
  <c r="J16" i="1"/>
  <c r="J90" i="1"/>
  <c r="J87" i="1"/>
  <c r="J84" i="1"/>
  <c r="J78" i="1"/>
  <c r="J65" i="1"/>
  <c r="J47" i="1"/>
  <c r="J67" i="1"/>
  <c r="J51" i="1"/>
  <c r="J53" i="1"/>
  <c r="J41" i="1"/>
  <c r="J21" i="1"/>
  <c r="J86" i="1"/>
  <c r="J91" i="1"/>
  <c r="J82" i="1"/>
  <c r="J77" i="1"/>
  <c r="J63" i="1"/>
  <c r="J45" i="1"/>
  <c r="J66" i="1"/>
  <c r="J58" i="1"/>
  <c r="J39" i="1"/>
  <c r="J33" i="1"/>
  <c r="J13" i="1"/>
  <c r="J56" i="1"/>
  <c r="J46" i="1"/>
  <c r="J22" i="1"/>
  <c r="A5" i="1" l="1"/>
  <c r="D5" i="1"/>
  <c r="A9" i="1"/>
  <c r="D9" i="1"/>
  <c r="A14" i="1"/>
  <c r="D14" i="1"/>
  <c r="A10" i="1"/>
  <c r="D10" i="1"/>
  <c r="A11" i="1"/>
  <c r="D11" i="1"/>
  <c r="A12" i="1"/>
  <c r="D12" i="1"/>
  <c r="A26" i="1"/>
  <c r="D26" i="1"/>
  <c r="A93" i="1"/>
  <c r="D93" i="1"/>
  <c r="A92" i="1"/>
  <c r="D92" i="1"/>
  <c r="A49" i="1"/>
  <c r="D49" i="1"/>
  <c r="A79" i="1"/>
  <c r="D79" i="1"/>
  <c r="A83" i="1"/>
  <c r="D83" i="1"/>
  <c r="A48" i="1"/>
  <c r="D48" i="1"/>
  <c r="A54" i="1"/>
  <c r="D54" i="1"/>
  <c r="A42" i="1"/>
  <c r="D42" i="1"/>
  <c r="A43" i="1"/>
  <c r="D43" i="1"/>
  <c r="A50" i="1"/>
  <c r="D50" i="1"/>
  <c r="A18" i="1"/>
  <c r="D18" i="1"/>
  <c r="A35" i="1"/>
  <c r="D35" i="1"/>
  <c r="A23" i="1"/>
  <c r="D23" i="1"/>
  <c r="A24" i="1"/>
  <c r="D24" i="1"/>
  <c r="A27" i="1"/>
  <c r="D27" i="1"/>
  <c r="A17" i="1"/>
  <c r="D17" i="1"/>
  <c r="A25" i="1"/>
  <c r="D25" i="1"/>
  <c r="A6" i="1"/>
  <c r="D6" i="1"/>
  <c r="A37" i="1"/>
  <c r="D37" i="1"/>
  <c r="A19" i="1"/>
  <c r="D19" i="1"/>
  <c r="A38" i="1"/>
  <c r="D38" i="1"/>
  <c r="A30" i="1"/>
  <c r="D30" i="1"/>
  <c r="A73" i="1"/>
  <c r="D73" i="1"/>
  <c r="A60" i="1"/>
  <c r="D60" i="1"/>
  <c r="A61" i="1"/>
  <c r="D61" i="1"/>
  <c r="A74" i="1"/>
  <c r="D74" i="1"/>
  <c r="J3" i="1"/>
  <c r="J4" i="1"/>
  <c r="A2" i="1" l="1"/>
  <c r="J10" i="1"/>
  <c r="J9" i="1"/>
  <c r="J83" i="1"/>
  <c r="J49" i="1"/>
  <c r="J43" i="1"/>
  <c r="J18" i="1"/>
  <c r="J38" i="1"/>
  <c r="J30" i="1"/>
  <c r="J14" i="1"/>
  <c r="J26" i="1"/>
  <c r="J42" i="1"/>
  <c r="J35" i="1"/>
  <c r="J25" i="1"/>
  <c r="J23" i="1"/>
  <c r="J37" i="1"/>
  <c r="J73" i="1"/>
  <c r="J5" i="1"/>
  <c r="J93" i="1"/>
  <c r="J79" i="1"/>
  <c r="J54" i="1"/>
  <c r="J27" i="1"/>
  <c r="J19" i="1"/>
  <c r="J17" i="1"/>
  <c r="J74" i="1"/>
  <c r="J12" i="1"/>
  <c r="J11" i="1"/>
  <c r="J92" i="1"/>
  <c r="J50" i="1"/>
  <c r="J48" i="1"/>
  <c r="J24" i="1"/>
  <c r="J61" i="1"/>
  <c r="J6" i="1"/>
  <c r="J60" i="1"/>
  <c r="D2" i="1" l="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List>
</comments>
</file>

<file path=xl/sharedStrings.xml><?xml version="1.0" encoding="utf-8"?>
<sst xmlns="http://schemas.openxmlformats.org/spreadsheetml/2006/main" count="1343" uniqueCount="645">
  <si>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</si>
  <si>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</si>
  <si>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</si>
  <si>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</si>
  <si>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</si>
  <si>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</si>
  <si>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</si>
  <si>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</si>
  <si>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</si>
  <si>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</si>
  <si>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</si>
  <si>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</si>
  <si>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</si>
  <si>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</si>
  <si>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</si>
  <si>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</si>
  <si>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</si>
  <si>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</si>
  <si>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</si>
  <si>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</si>
  <si>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</si>
  <si>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</si>
  <si>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</si>
  <si>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</si>
  <si>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</si>
  <si>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</si>
  <si>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</si>
  <si>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</si>
  <si>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</si>
  <si>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</si>
  <si>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</si>
  <si>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</si>
  <si>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</si>
  <si>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</si>
  <si>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</si>
  <si>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</si>
  <si>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</si>
  <si>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</si>
  <si>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</si>
  <si>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</si>
  <si>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</si>
  <si>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</si>
  <si>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</si>
  <si>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</si>
  <si>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</si>
  <si>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</si>
  <si>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</si>
  <si>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</si>
  <si>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</si>
  <si>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</si>
  <si>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</si>
  <si>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</si>
  <si>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</si>
  <si>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</si>
  <si>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</si>
  <si>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</si>
  <si>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</si>
  <si>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</si>
  <si>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</si>
  <si>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</si>
  <si>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</si>
  <si>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</si>
  <si>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</si>
  <si>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</si>
  <si>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</si>
  <si>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</si>
  <si>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</si>
  <si>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</si>
  <si>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</si>
  <si>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</si>
  <si>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</si>
  <si>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</si>
  <si>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</si>
  <si>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</si>
  <si>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</si>
  <si>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</si>
  <si>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</si>
  <si>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</si>
  <si>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</si>
  <si>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</si>
  <si>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</si>
  <si>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</si>
  <si>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</si>
  <si>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</si>
  <si>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</si>
  <si>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</si>
  <si>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</si>
  <si>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</si>
  <si>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</si>
  <si>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</si>
  <si>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</si>
  <si>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</si>
  <si>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</si>
  <si>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</si>
  <si>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</si>
  <si>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</si>
  <si>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</si>
  <si>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</si>
  <si>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</si>
  <si>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</si>
  <si>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</si>
  <si>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</si>
  <si>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</si>
  <si>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</si>
  <si>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</si>
  <si>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</si>
  <si>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</si>
  <si>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</si>
  <si>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</si>
  <si>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</si>
  <si>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</si>
  <si>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</si>
  <si>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</si>
  <si>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</si>
  <si>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</si>
  <si>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</si>
  <si>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</si>
  <si>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</si>
  <si>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</si>
  <si>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</si>
  <si>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</si>
  <si>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</si>
  <si>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</si>
  <si>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</si>
  <si>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</si>
  <si>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Risk Assessment and Mapping Initiatives</t>
  </si>
  <si>
    <t>N/A</t>
  </si>
  <si>
    <t xml:space="preserve">Climate-driven risk map and modelling based on various relevant weather scenarios </t>
  </si>
  <si>
    <t xml:space="preserve">Initiative mapping and estimation of wildfire and PSPS risk-reduction impact </t>
  </si>
  <si>
    <t>Situational Awareness &amp; Forecasting</t>
  </si>
  <si>
    <t xml:space="preserve">Advanced weather monitoring and weather stations </t>
  </si>
  <si>
    <t>Weather Stations</t>
  </si>
  <si>
    <t>SA-1</t>
  </si>
  <si>
    <t># of weather stations installed</t>
  </si>
  <si>
    <t>On Track</t>
  </si>
  <si>
    <t xml:space="preserve">Continuous monitoring sensors </t>
  </si>
  <si>
    <t>Distribution Fault Anticipation  (DFA)</t>
  </si>
  <si>
    <t>SA-9</t>
  </si>
  <si>
    <t xml:space="preserve">Fault indicators for detecting faults on electric lines and equipment  </t>
  </si>
  <si>
    <t xml:space="preserve">Forecast of a fire risk index, fire potential index, or similar  </t>
  </si>
  <si>
    <t xml:space="preserve">Fire Science Enhancements </t>
  </si>
  <si>
    <t>SA-8</t>
  </si>
  <si>
    <t xml:space="preserve">Personnel monitoring areas of electric lines and equipment in elevated fire risk conditions  </t>
  </si>
  <si>
    <t xml:space="preserve">Weather forecasting and estimating impacts on electric lines and equipment  </t>
  </si>
  <si>
    <t>SA-3</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</si>
  <si>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</si>
  <si>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</si>
  <si>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</si>
  <si>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</si>
  <si>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</si>
  <si>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xml:space="preserve">Covered conductor installation  </t>
  </si>
  <si>
    <t>Covered Conductor</t>
  </si>
  <si>
    <t>SH-1</t>
  </si>
  <si>
    <t># of circuit miles in HFRA</t>
  </si>
  <si>
    <t>Tree Attachment Remediation</t>
  </si>
  <si>
    <t>SH-10</t>
  </si>
  <si>
    <t># of tree attachment remediations</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</si>
  <si>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</si>
  <si>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</si>
  <si>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</si>
  <si>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</si>
  <si>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Branch Line Protection Strategy</t>
  </si>
  <si>
    <t>SH-4</t>
  </si>
  <si>
    <t># of locations with installed / replaced fuses</t>
  </si>
  <si>
    <t xml:space="preserve">Grid topology improvements to mitigate or reduce PSPS events  </t>
  </si>
  <si>
    <t>PSPS-Driven Grid Hardening Work</t>
  </si>
  <si>
    <t>SH-7</t>
  </si>
  <si>
    <t>Microgrid Assessment</t>
  </si>
  <si>
    <t>SH-12</t>
  </si>
  <si>
    <t xml:space="preserve">Installation of system automation equipment </t>
  </si>
  <si>
    <t>Installation of System Automation Equipment - RAR / RCS</t>
  </si>
  <si>
    <t>SH-5</t>
  </si>
  <si>
    <t># of RARs / RCSs installed and operationalized</t>
  </si>
  <si>
    <t xml:space="preserve">Maintenance, repair, and replacement of connectors, including hotline clamps  </t>
  </si>
  <si>
    <t xml:space="preserve">Mitigation of impact on customers and other residents affected during PSPS event  </t>
  </si>
  <si>
    <t xml:space="preserve">Other corrective action  </t>
  </si>
  <si>
    <t>Long Span Initiative</t>
  </si>
  <si>
    <t>SH-14</t>
  </si>
  <si>
    <t># of assessments</t>
  </si>
  <si>
    <t xml:space="preserve">Pole loading infrastructure hardening and replacement program based on pole loading assessment program </t>
  </si>
  <si>
    <t xml:space="preserve">Transformers maintenance and replacement  </t>
  </si>
  <si>
    <t xml:space="preserve">Transmission tower maintenance and replacement  </t>
  </si>
  <si>
    <t>C-Hooks</t>
  </si>
  <si>
    <t>SH-13</t>
  </si>
  <si>
    <t># of C-hooks</t>
  </si>
  <si>
    <t xml:space="preserve">Undergrounding of electric lines and/or equipment  </t>
  </si>
  <si>
    <t>Undergrounding Overhead Conductor</t>
  </si>
  <si>
    <t>SH-2</t>
  </si>
  <si>
    <t xml:space="preserve">Updates to grid topology to minimize risk of ignition in HFTDs  </t>
  </si>
  <si>
    <t>Transmission Open Phase Detection</t>
  </si>
  <si>
    <t>SH-8</t>
  </si>
  <si>
    <t># of installations</t>
  </si>
  <si>
    <t>Legacy Facilities</t>
  </si>
  <si>
    <t>SH-11</t>
  </si>
  <si>
    <t>Vertical Switches</t>
  </si>
  <si>
    <t>SH-15</t>
  </si>
  <si>
    <t># of switches</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</si>
  <si>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</si>
  <si>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</si>
  <si>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</si>
  <si>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</si>
  <si>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Inspection Work Management Tools</t>
  </si>
  <si>
    <t>IN-8</t>
  </si>
  <si>
    <t xml:space="preserve">Infrared inspections of distribution electric lines and equipment  </t>
  </si>
  <si>
    <t>Infrared Inspection of Energized Overhead Distribution Facilities and Equipment</t>
  </si>
  <si>
    <t>IN-3</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</si>
  <si>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</si>
  <si>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</si>
  <si>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</si>
  <si>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</si>
  <si>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</si>
  <si>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</si>
  <si>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</si>
  <si>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</si>
  <si>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Distribution High Fire Risk Informed Inspections in HFRA</t>
  </si>
  <si>
    <t>IN-1.1</t>
  </si>
  <si>
    <t># of structures in HFRA</t>
  </si>
  <si>
    <t>Generation High Fire Risk Informed Inspections in HFRA</t>
  </si>
  <si>
    <t>IN-5</t>
  </si>
  <si>
    <t>Other discretionary inspection of transmission electric lines and equipment, beyond inspections mandated by rules and regulations</t>
  </si>
  <si>
    <t>Transmission High Fire Risk Informed Inspections in HFRA</t>
  </si>
  <si>
    <t>IN-1.2</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</si>
  <si>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</si>
  <si>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</si>
  <si>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</si>
  <si>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</si>
  <si>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</si>
  <si>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</si>
  <si>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</si>
  <si>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</si>
  <si>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</si>
  <si>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</si>
  <si>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</si>
  <si>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VM-2</t>
  </si>
  <si>
    <t># of poles cleared</t>
  </si>
  <si>
    <t>Expanded Clearances for Legacy Facilities</t>
  </si>
  <si>
    <t>VM-3</t>
  </si>
  <si>
    <t># of sites treated</t>
  </si>
  <si>
    <t xml:space="preserve">LiDAR inspections of vegetation around distribution electric lines and equipment </t>
  </si>
  <si>
    <t xml:space="preserve">LiDAR inspections of vegetation around transmission electric lines and equipment 
</t>
  </si>
  <si>
    <t>Other discretionary inspection of vegetation around distribution electric lines and equipment, beyond inspections mandated by rules and regulations</t>
  </si>
  <si>
    <t>Other discretionary inspection of vegetation around transmission electric lines and equipment, beyond inspections mandated by rules and regulations</t>
  </si>
  <si>
    <t>Patrol inspections of vegetation around distribution electric lines and equipment</t>
  </si>
  <si>
    <t>Patrol inspections of vegetation around transmission electric lines and equipment</t>
  </si>
  <si>
    <t>Quality assurance / quality control of inspections</t>
  </si>
  <si>
    <t>Recruiting and training of vegetation management personnel</t>
  </si>
  <si>
    <t>Remediation of at-risk species</t>
  </si>
  <si>
    <t xml:space="preserve">Removal and remediation of trees with strike potential to electric lines and equipment  </t>
  </si>
  <si>
    <t>Hazard Tree Management Program</t>
  </si>
  <si>
    <t>VM-1</t>
  </si>
  <si>
    <t>Dead and Dying Tree Removal</t>
  </si>
  <si>
    <t>VM-4</t>
  </si>
  <si>
    <t>Substation inspections</t>
  </si>
  <si>
    <t xml:space="preserve">Substation vegetation management  </t>
  </si>
  <si>
    <t xml:space="preserve">Vegetation inventory system </t>
  </si>
  <si>
    <t>VM Work Management Tool</t>
  </si>
  <si>
    <t>VM-6</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</si>
  <si>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</si>
  <si>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</si>
  <si>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</si>
  <si>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</si>
  <si>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</si>
  <si>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</si>
  <si>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</si>
  <si>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Customer Care Programs</t>
  </si>
  <si>
    <t>PSPS-2</t>
  </si>
  <si>
    <t xml:space="preserve">Stationed and on-call ignition prevention and suppression resources and services </t>
  </si>
  <si>
    <t>Data Governance</t>
  </si>
  <si>
    <t xml:space="preserve">Centralized repository for data </t>
  </si>
  <si>
    <t xml:space="preserve">Wildfire Safety Data Mart and Data Management (WiSDM / Ezy) </t>
  </si>
  <si>
    <t>DG-1</t>
  </si>
  <si>
    <t xml:space="preserve">Collaborative research on utility ignition and/or wildfire </t>
  </si>
  <si>
    <t xml:space="preserve">Documentation and disclosure of wildfire-related data and algorithms </t>
  </si>
  <si>
    <t>Tracking and analysis of risk event data</t>
  </si>
  <si>
    <t>Resource Allocation Methodology</t>
  </si>
  <si>
    <t>7.3.8</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</si>
  <si>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</si>
  <si>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</si>
  <si>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</si>
  <si>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</si>
  <si>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</si>
  <si>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SCE Emergency Response Training</t>
  </si>
  <si>
    <t>DEP-2</t>
  </si>
  <si>
    <t># trained</t>
  </si>
  <si>
    <t xml:space="preserve">Community outreach, public awareness, and communications efforts </t>
  </si>
  <si>
    <t>Customer support in emergencies</t>
  </si>
  <si>
    <t>Disaster and emergency preparedness plan</t>
  </si>
  <si>
    <t>Preparedness and planning for service restoration</t>
  </si>
  <si>
    <t>Protocols in place to learn from wildfire events</t>
  </si>
  <si>
    <t>7.3.10</t>
  </si>
  <si>
    <t>Community engagement</t>
  </si>
  <si>
    <t xml:space="preserve">Customer Education and Engagement - Community Meetings </t>
  </si>
  <si>
    <t>DEP-1.2</t>
  </si>
  <si>
    <t># of meetings</t>
  </si>
  <si>
    <t xml:space="preserve">Customer Education and Engagement, Marketing Campaign </t>
  </si>
  <si>
    <t>DEP-1.3</t>
  </si>
  <si>
    <t>% PSPS awareness</t>
  </si>
  <si>
    <t xml:space="preserve">Customer Research and Education  </t>
  </si>
  <si>
    <t>DEP-4</t>
  </si>
  <si>
    <t>Cooperation and best practice sharing with agencies outside CA</t>
  </si>
  <si>
    <t>Cooperation with suppression agencies</t>
  </si>
  <si>
    <t>Aerial Suppression (DEP-5)</t>
  </si>
  <si>
    <t>DEP-5</t>
  </si>
  <si>
    <t>Forest service and fuel reduction cooperation and joint roadmap</t>
  </si>
  <si>
    <t xml:space="preserve">Notes: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</si>
  <si>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</si>
  <si>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</si>
  <si>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</si>
  <si>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</si>
  <si>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</si>
  <si>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</si>
  <si>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</si>
  <si>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</si>
  <si>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A summarized risk map showing the overall ignition probability and estimated wildfire consequence along electric lines and equipment</t>
  </si>
  <si>
    <t>7.3.1</t>
  </si>
  <si>
    <t>PGE</t>
  </si>
  <si>
    <t>7.3.2</t>
  </si>
  <si>
    <t>Ignition probability mapping showing the probability of ignition along the electric lines and equipment</t>
  </si>
  <si>
    <t>7.3.3</t>
  </si>
  <si>
    <t>SDGE</t>
  </si>
  <si>
    <t>Initiative mapping and estimation of wildfire and PSPS risk-reduction impact</t>
  </si>
  <si>
    <t>7.3.4</t>
  </si>
  <si>
    <t>BVES</t>
  </si>
  <si>
    <t xml:space="preserve">Match drop simulations showing the potential wildfire consequence of ignitions that occur along the electric lines and equipment </t>
  </si>
  <si>
    <t>7.3.5</t>
  </si>
  <si>
    <t>LU</t>
  </si>
  <si>
    <t>Situational Awareness and Forecasting</t>
  </si>
  <si>
    <t>Advanced weather monitoring and weather stations:</t>
  </si>
  <si>
    <t>7.3.6</t>
  </si>
  <si>
    <t>PC</t>
  </si>
  <si>
    <t>Continuous monitoring sensors</t>
  </si>
  <si>
    <t>7.3.7</t>
  </si>
  <si>
    <t>TBC</t>
  </si>
  <si>
    <t>Fault indicators for detecting faults on electric lines and equipment</t>
  </si>
  <si>
    <t>HWT</t>
  </si>
  <si>
    <t>Forecast of a fire risk index, fire potential index, or similar</t>
  </si>
  <si>
    <t>7.3.9</t>
  </si>
  <si>
    <t>Personnel monitoring areas of electric lines and equipment in elevated fire risk conditions</t>
  </si>
  <si>
    <t>Stakeholder Cooperation &amp; Community Engagement</t>
  </si>
  <si>
    <t>Weather forecasting and estimating impacts on electric lines and equipment</t>
  </si>
  <si>
    <t>Weather forecasting and estimating impacts on electric lines and equipment:</t>
  </si>
  <si>
    <t>Grid Design and System Hardening</t>
  </si>
  <si>
    <t xml:space="preserve">Capacitor maintenance and replacement program </t>
  </si>
  <si>
    <t>Circuit breaker maintenance and installation to de-energize lines upon detecting a fault</t>
  </si>
  <si>
    <t>Covered conductor installation</t>
  </si>
  <si>
    <t>Covered conductor maintenance</t>
  </si>
  <si>
    <t xml:space="preserve">Crossarm maintenance, repair, and replacement </t>
  </si>
  <si>
    <t>Distribution pole replacement and reinforcement, including with composite poles</t>
  </si>
  <si>
    <t>Expulsion fuse replacement</t>
  </si>
  <si>
    <t>Grid topology improvements to mitigate or reduce PSPS events</t>
  </si>
  <si>
    <t xml:space="preserve">Maintenance, repair, and replacement of connectors, including hotline clamps </t>
  </si>
  <si>
    <t>Mitigation of impact on customers and other residents affected during PSPS event</t>
  </si>
  <si>
    <t>Other corrective action</t>
  </si>
  <si>
    <t>Pole loading infrastructure hardening and replacement program based on pole loading assessment program</t>
  </si>
  <si>
    <t>Transformers maintenance and replacement</t>
  </si>
  <si>
    <t>Transmission tower maintenance and replacement</t>
  </si>
  <si>
    <t>Undergrounding of electric lines and/or equipment</t>
  </si>
  <si>
    <t>Updates to grid topology to minimize risk of ignition in HFTDs</t>
  </si>
  <si>
    <t>Asset Management and Inspections</t>
  </si>
  <si>
    <t>Detailed inspections of distribution electric lines and equipment</t>
  </si>
  <si>
    <t>Detailed inspections of Transmission electric lines and equipment</t>
  </si>
  <si>
    <t>Improvement of Inspections</t>
  </si>
  <si>
    <t xml:space="preserve">Infrared inspections of distribution electric lines and equipment: </t>
  </si>
  <si>
    <t xml:space="preserve">Infrared inspections of transmission electric lines and equipment: </t>
  </si>
  <si>
    <t>Intrusive pole inspections (IPI)</t>
  </si>
  <si>
    <t>LiDAR inspections of distribution electric lines and equipment</t>
  </si>
  <si>
    <t>LiDAR inspections of transmission electric lines and equipment</t>
  </si>
  <si>
    <t>Other discretionary inspection of distribution electric lines and equipment, beyond inspections mandated by rules and regulations</t>
  </si>
  <si>
    <t>Patrol inspections of distribution electric lines and equipment</t>
  </si>
  <si>
    <t>Patrol inspections of transmission electric lines and equipment</t>
  </si>
  <si>
    <t>Pole loading assessment program to determine safety factor</t>
  </si>
  <si>
    <t>Veg Management &amp; Inspections</t>
  </si>
  <si>
    <t>Additional efforts to manage community and environmental impacts</t>
  </si>
  <si>
    <t>Removal and remediation of trees with strike potential to electric lines and equipment</t>
  </si>
  <si>
    <t>Substation vegetation management</t>
  </si>
  <si>
    <t>Vegetation inventory system</t>
  </si>
  <si>
    <t>Vegetation management to achieve clearances around electric lines and equipment</t>
  </si>
  <si>
    <t>Grid Operations &amp; Protocols</t>
  </si>
  <si>
    <t xml:space="preserve">Automatic recloser operations </t>
  </si>
  <si>
    <t xml:space="preserve">Personnel work procedures and training in conditions of elevated fire risk </t>
  </si>
  <si>
    <t>Protocols for PSPS re-energization</t>
  </si>
  <si>
    <t>Stationed and on-call ignition prevention and suppression resources and services</t>
  </si>
  <si>
    <t>Centralized repository for data</t>
  </si>
  <si>
    <t>Collaborative research on utility ignition and/or wildfire</t>
  </si>
  <si>
    <t>Documentation and disclosure of wildfire-related data and algorithms</t>
  </si>
  <si>
    <t>Allocation methodology development and application</t>
  </si>
  <si>
    <t>Risk reduction scenario development and analysis</t>
  </si>
  <si>
    <t>Risk spend efficiency analysis - not to include PSPS</t>
  </si>
  <si>
    <t>Adequate and trained workforce for service restoration: SCE Emergency Response Training</t>
  </si>
  <si>
    <t>Community outreach, public awareness, and communications efforts</t>
  </si>
  <si>
    <t>7.3.1.1</t>
  </si>
  <si>
    <t>7.3.1.2</t>
  </si>
  <si>
    <t>7.3.1.3</t>
  </si>
  <si>
    <t>7.3.1.4</t>
  </si>
  <si>
    <t>7.3.1.5</t>
  </si>
  <si>
    <t>7.3.2.1</t>
  </si>
  <si>
    <t>7.3.2.2</t>
  </si>
  <si>
    <t>7.3.2.3</t>
  </si>
  <si>
    <t>7.3.2.4</t>
  </si>
  <si>
    <t>7.3.2.5</t>
  </si>
  <si>
    <t>7.3.2.6</t>
  </si>
  <si>
    <t>7.3.2.7</t>
  </si>
  <si>
    <t>7.3.2.8</t>
  </si>
  <si>
    <t>7.3.2.9</t>
  </si>
  <si>
    <t>7.3.2.10</t>
  </si>
  <si>
    <t>7.3.3.2</t>
  </si>
  <si>
    <t>7.3.3.1</t>
  </si>
  <si>
    <t>7.3.3.3</t>
  </si>
  <si>
    <t>7.3.3.4</t>
  </si>
  <si>
    <t>7.3.3.5</t>
  </si>
  <si>
    <t>7.3.3.6</t>
  </si>
  <si>
    <t>7.3.3.7</t>
  </si>
  <si>
    <t>7.3.3.8</t>
  </si>
  <si>
    <t>7.3.3.9</t>
  </si>
  <si>
    <t>7.3.3.10</t>
  </si>
  <si>
    <t>7.3.3.11</t>
  </si>
  <si>
    <t>7.3.3.12</t>
  </si>
  <si>
    <t>7.3.3.13</t>
  </si>
  <si>
    <t>7.3.3.14</t>
  </si>
  <si>
    <t>7.3.3.15</t>
  </si>
  <si>
    <t>7.3.3.16</t>
  </si>
  <si>
    <t>7.3.3.17</t>
  </si>
  <si>
    <t>Vibration Damper Retrofit</t>
  </si>
  <si>
    <t>SH-16</t>
  </si>
  <si>
    <t>Installation of system automation equipment</t>
  </si>
  <si>
    <t>Rapid Earth Fault Current Limiter</t>
  </si>
  <si>
    <t>SH-17</t>
  </si>
  <si>
    <t>7.3.4.1</t>
  </si>
  <si>
    <t>7.3.4.2</t>
  </si>
  <si>
    <t>7.3.4.3</t>
  </si>
  <si>
    <t>7.3.4.4</t>
  </si>
  <si>
    <t>7.3.4.5</t>
  </si>
  <si>
    <t>7.3.4.6</t>
  </si>
  <si>
    <t>7.3.4.7</t>
  </si>
  <si>
    <t>7.3.4.8</t>
  </si>
  <si>
    <t>7.3.4.9</t>
  </si>
  <si>
    <t>7.3.4.10</t>
  </si>
  <si>
    <t>7.3.4.11</t>
  </si>
  <si>
    <t>7.3.4.12</t>
  </si>
  <si>
    <t>7.3.4.13</t>
  </si>
  <si>
    <t>7.3.4.14</t>
  </si>
  <si>
    <t>7.3.4.15</t>
  </si>
  <si>
    <t>7.3.4.16</t>
  </si>
  <si>
    <t>Transmission Conductor and Splice Assessment</t>
  </si>
  <si>
    <t>IN-9</t>
  </si>
  <si>
    <t>Generation High Fire Risk-Informed inspections and remediations in HFRA</t>
  </si>
  <si>
    <t>7.3.5.1</t>
  </si>
  <si>
    <t>7.3.5.2</t>
  </si>
  <si>
    <t>7.3.5.3</t>
  </si>
  <si>
    <t>7.3.5.4</t>
  </si>
  <si>
    <t>7.3.5.5</t>
  </si>
  <si>
    <t>7.3.5.6</t>
  </si>
  <si>
    <t>7.3.5.7</t>
  </si>
  <si>
    <t>7.3.5.8</t>
  </si>
  <si>
    <t>7.3.5.9</t>
  </si>
  <si>
    <t>7.3.5.10</t>
  </si>
  <si>
    <t>7.3.5.11</t>
  </si>
  <si>
    <t>7.3.5.12</t>
  </si>
  <si>
    <t>7.3.5.13</t>
  </si>
  <si>
    <t>7.3.5.14</t>
  </si>
  <si>
    <t>7.3.5.15</t>
  </si>
  <si>
    <t>7.3.5.16</t>
  </si>
  <si>
    <t>7.3.5.17</t>
  </si>
  <si>
    <t>7.3.5.18</t>
  </si>
  <si>
    <t>7.3.5.19</t>
  </si>
  <si>
    <t>7.3.5.20</t>
  </si>
  <si>
    <t>7.3.5.21</t>
  </si>
  <si>
    <t>Detailed inspections and management practices for vegetation clearances around distribution electrical lines and equipment</t>
  </si>
  <si>
    <t>Detailed inspections and management practices for vegetation clearances around transmission electrical lines and equipment</t>
  </si>
  <si>
    <t>Emergency response vegetation management due to red flag warning or other urgent climate conditions</t>
  </si>
  <si>
    <t>Fuel management (including all wood management) and reduction of “slash” from vegetation management activities</t>
  </si>
  <si>
    <t>Pole Brushing</t>
  </si>
  <si>
    <t>Remote sensing inspections of vegetation around distribution electrical lines and equipment</t>
  </si>
  <si>
    <t>Remote sensing inspections of vegetation around transmission electrical lines and equipment</t>
  </si>
  <si>
    <t>Quality assurance / quality control of vegetation management</t>
  </si>
  <si>
    <t>Identification and remediation of "at-risk species"</t>
  </si>
  <si>
    <t>Vegetation management activities post-fire</t>
  </si>
  <si>
    <t>7.3.6.1</t>
  </si>
  <si>
    <t>7.3.6.2</t>
  </si>
  <si>
    <t>7.3.6.3</t>
  </si>
  <si>
    <t>7.3.6.4</t>
  </si>
  <si>
    <t>7.3.6.5</t>
  </si>
  <si>
    <t>7.3.6.6</t>
  </si>
  <si>
    <t>Protective equipment and device settings</t>
  </si>
  <si>
    <t>7.3.6.7</t>
  </si>
  <si>
    <t>7.3.7.1</t>
  </si>
  <si>
    <t>7.3.7.2</t>
  </si>
  <si>
    <t>7.3.7.3</t>
  </si>
  <si>
    <t>7.3.7.4</t>
  </si>
  <si>
    <t>Tracking and analysis of risk event &amp; near miss data</t>
  </si>
  <si>
    <t>7.3.8.1</t>
  </si>
  <si>
    <t>7.3.8.2</t>
  </si>
  <si>
    <t>7.3.8.3</t>
  </si>
  <si>
    <t>Not a WMP Initiaitve</t>
  </si>
  <si>
    <t>7.3.9.1</t>
  </si>
  <si>
    <t>7.3.9.2</t>
  </si>
  <si>
    <t>7.3.9.3</t>
  </si>
  <si>
    <t>7.3.9.4</t>
  </si>
  <si>
    <t>7.3.9.5</t>
  </si>
  <si>
    <t>7.3.9.6</t>
  </si>
  <si>
    <t>7.3.10.1</t>
  </si>
  <si>
    <t>7.3.10.2</t>
  </si>
  <si>
    <t>7.3.10.3</t>
  </si>
  <si>
    <t>7.3.10.4</t>
  </si>
  <si>
    <t>Install 150 weather stations in SCE's HFRA. 
SCE will strive to install up to 175 weather stations in SCE's HFRA, subject to resource and execution constraints</t>
  </si>
  <si>
    <t>SCE will evaluate the performance of installed fault anticipation technology and develop recommendations for future use by year-end 2022</t>
  </si>
  <si>
    <t>Qualitative Initiative</t>
  </si>
  <si>
    <t>Quantitative Initiative</t>
  </si>
  <si>
    <t xml:space="preserve">
Calibrate FPI 2.0 and evaluate its performance over the 2022 fire season.
Improve fire spread modeling applications (i.e., FireSim and FireCast) to include 1) fire suppression and 2) buildings destroyed by fire</t>
  </si>
  <si>
    <t xml:space="preserve">Equip 400 weather station locations with machine learning 
capabilities. SCE will strive to equip up to 500 weather station locations with machine learning capabilities, subject to resource and execution 
constraints. </t>
  </si>
  <si>
    <t>High -Definition (HD) Cameras</t>
  </si>
  <si>
    <t>SA-10</t>
  </si>
  <si>
    <t>Install 10 HD Cameras. 
SCE will strive to install up 20 HD Cameras, subject to resource and execution constraints.</t>
  </si>
  <si>
    <t># HD cameras installed</t>
  </si>
  <si>
    <t>Replace/upgrade 104 relay units in SCE’s HFRA.
SCE will strive to replace/ upgrade up to 125 relay units in SCE’s HFRA, subject to resource constraints and other execution risks</t>
  </si>
  <si>
    <t>Install 1,100 circuit miles of covered conductor in SCE’s 
HFRA. 
SCE will strive to install up to as many as 1,250 circuit miles of covered conductor in SCE’s HFRA, subject to resource constraints and other execution risks.</t>
  </si>
  <si>
    <t>Remediate 500 tree attachments in SCE’s HFRA.
SCE will strive to complete up to 700 tree attachment 
remediations in SCE’s HFRA, subject to resource constraints and other execution risks.</t>
  </si>
  <si>
    <t>Retrofit vibration 
dampers on 100 structures where covered conductor is 
already installed in SCE’s HFRA.
SCE will strive to retrofit vibration dampers on up to 115 
structures where covered conductor is already installed in 
SCE’s HFRA.</t>
  </si>
  <si>
    <t>Install or replace fusing at 350 fuse locations that serve HFRA circuitry.
SCE will strive to install or replace fusing at up 
to 483 locations that serve HFRA circuitry, subject to resource constraints and other execution risks.</t>
  </si>
  <si>
    <t>Evaluate approximately 70 highly impacted 
circuits including 2021 PSPS events to determine additional 
deployment of PSPS mitigations</t>
  </si>
  <si>
    <t>Complete</t>
  </si>
  <si>
    <t># of highly impacted circuits evaluated</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</si>
  <si>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</si>
  <si>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</si>
  <si>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SCE will produce a report summarizing 
performance and lessons learned from 
previous REFCL installations. 
SCE will also initiate engineering and material purchase for the ground fault neutralizers (GFNs) to be constructed in 2023 at Acton and Phelan Substations.</t>
  </si>
  <si>
    <t>SCE will replace C‐Hooks on 10 structures in SCE’s HFRA and strive to replace up to 21 C‐Hooks, subject to 
execution risks such as environmental clearance</t>
  </si>
  <si>
    <t>Install 11 circuit miles of targeted undergrounding in 
SCE’s HFRA.
SCE will strive to install up to 13 miles of 
targeted undergrounding in SCE’s HFRA, subject to resource constraints and other execution risks.</t>
  </si>
  <si>
    <t>Deploy open phase logic on five transmission lines. 
SCE will strive to deploy open phase logic on up to 11 transmission lines, subject to resource constraints 
and other execution risks.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</si>
  <si>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</si>
  <si>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 sites</t>
  </si>
  <si>
    <t>2
0
0</t>
  </si>
  <si>
    <t>7
0
0</t>
  </si>
  <si>
    <t>22
0
0</t>
  </si>
  <si>
    <t>32
0
0</t>
  </si>
  <si>
    <t>0
0
0</t>
  </si>
  <si>
    <t>Off Track</t>
  </si>
  <si>
    <t>Install 15 vertical switches in SCE’s HFRA.
SCE will strive to install 25 vertical switches in SCE’s HFRA</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</si>
  <si>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</si>
  <si>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 4,408 distribution overhead circuit miles in HFRA</t>
  </si>
  <si>
    <t>Inspect 1,000 transmission overhead circuit miles in HFRA</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</si>
  <si>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</si>
  <si>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19
Conductor Samples: 0</t>
  </si>
  <si>
    <t>Line Vue: 0
Splices w/X-ray: 5
Conductor Samples: 0</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</si>
  <si>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</si>
  <si>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t>Inspect 190 generation-related assets in HFRA</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</si>
  <si>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</si>
  <si>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</si>
  <si>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</si>
  <si>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</si>
  <si>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</si>
  <si>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</si>
  <si>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Perform expanded clearances at 32 legacy facility location</t>
  </si>
  <si>
    <t>Inspect 330 circuits and assess any trees with 
strike potential along those circuits.</t>
  </si>
  <si>
    <t># of circuits</t>
  </si>
  <si>
    <t>Inspect 900 unique circuits and prescribe mitigation for dead and dying trees with strike potential along those 
circuits.</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</si>
  <si>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</si>
  <si>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</si>
  <si>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</si>
  <si>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 of enrollments
# of rebates</t>
  </si>
  <si>
    <t>CCBB: 659
Rebates: 487</t>
  </si>
  <si>
    <t>CCBB: 1719
Rebates: 1369</t>
  </si>
  <si>
    <t>CCBB: 2427
Rebates: 2281</t>
  </si>
  <si>
    <t>CCBB: 2720
Rebates: 3000</t>
  </si>
  <si>
    <t>Ezy Data:
1) Expand cloud Artificial Intelligence (AI) platform
2) Enable LIDAR data storage capability
WiSDM: 
1) Complete wildfire data repository design
2) Consolidate wildfire data storage onto wildfire data repository platform</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</si>
  <si>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</si>
  <si>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</si>
  <si>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</si>
  <si>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</si>
  <si>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SCE will host at least nine wildfire community safety 
meetings in targeted communities based on 
the impact of 2021 PSPS events and ongoing wildfire 
mitigation activities.</t>
  </si>
  <si>
    <t>PSPS Awareness goal: 50%</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</si>
  <si>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</si>
  <si>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PSPS tracker questionnaire was finalized, and data collection has begun. Residential and Non-Residential customers will be contacted via phone and web-based surveys.</t>
  </si>
  <si>
    <t>Administer community meeting feedback surveys (contingent upon meeting dates)</t>
  </si>
  <si>
    <t>Begin PSPS Tracker data collection</t>
  </si>
  <si>
    <t>Administer community meeting feedback surveys (contingent upon PSPS event)</t>
  </si>
  <si>
    <t># of surveys</t>
  </si>
  <si>
    <t>Will enter into a Memorandum of Understanding (MOU) with local county fire departments to provide standby cost funding for up to five aerial suppression resources 
strategically placed around the SCE service area</t>
  </si>
  <si>
    <t># of MOU</t>
  </si>
  <si>
    <t>Hydro Control Circuits: Currently behind plan due to COVID-related resource constraints. Expect to return to on track performance by end of Q2
Low Voltage Site Hardening: Currently behind plan to finalize the project plan and scope due to COVID-related resource constraints. Expect to return to on track performance by end of Q2 
Grounding Studies/Lightning Arrestor Assessments 
and Remediations: Currently behind plan against the original plan to finalize the project plan and scope due to project management resource constraints. Expect to return to on track performance in Q2</t>
  </si>
  <si>
    <t>Line Vue: 30
Splices w/X-ray: 35
Conductor Samples: 1</t>
  </si>
  <si>
    <t>Line Vue: 30
Splices w/X-ray: 50
Conductor Samples: 4</t>
  </si>
  <si>
    <t>Line Vue: 75
Splices w/X-ray: 50 
Conductor Samples: 5</t>
  </si>
  <si>
    <t>Ground: 150000
Aerial:  150000</t>
  </si>
  <si>
    <t>Ground: 77179
Aerial: 43917</t>
  </si>
  <si>
    <t>Ground: 150000
Aerial:  120726</t>
  </si>
  <si>
    <t>Ground: 150000
Aerial: 142285</t>
  </si>
  <si>
    <t>Detailed inspections and management practices for vegetation clearances around distribution electrical lines, and equipment</t>
  </si>
  <si>
    <t>In its HFRA for 2022, SCE plans to inspect approximately 600,000 trees adjacent to distribution lines, based on current unique tree inventory count. Tree inventory is 
subject to fluctuations based on actual field conditions.</t>
  </si>
  <si>
    <t># of trees inspected</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</si>
  <si>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</si>
  <si>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</si>
  <si>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</si>
  <si>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</si>
  <si>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Emergency response vegetation management due to red flag warning or 
other urgent climate condition</t>
  </si>
  <si>
    <t>SCE will inspect at least 500 HFRA circuit miles</t>
  </si>
  <si>
    <t># of Circuit Miles</t>
  </si>
  <si>
    <t>LiDAR Vegetation 
Inspections – Transmission</t>
  </si>
  <si>
    <t>LiDAR Vegetation 
Inspections – Distribution</t>
  </si>
  <si>
    <t>SCE will inspect at least 1600 HFRA circuit miles</t>
  </si>
  <si>
    <t>Vegetation Inspections Audited Annually</t>
  </si>
  <si>
    <t>SCE plans to perform risk-based circuit mile Quality Control (QC) inspections on approximately 15% of SCEs total tree 
inventory.</t>
  </si>
  <si>
    <t>% of vegetation 
inspections audited</t>
  </si>
  <si>
    <t># ISA Certified 
Arborists</t>
  </si>
  <si>
    <t xml:space="preserve">Maintain the current staffing levels of 95 International Society of Arboriculture (ISA) certified arborists performing work within SCEs service territory. Inclusive of SCE 
personnel and contractors. </t>
  </si>
  <si>
    <t>Substation Inspections</t>
  </si>
  <si>
    <t>SCE performs substation inspections on 169 substations in 
HFRA. SCE plans to inspect all 169 substations, 5 times a 
year for GO174 Substations (146 Substations) and ISO &amp; 
FERC Substations (23 Substations), for a total of 845 inspections.</t>
  </si>
  <si>
    <t>Substation vegetation inspections</t>
  </si>
  <si>
    <t>SCE will perform Vegetation 
Management substation inspections in Tier 2 &amp; Tier 3 
totaling 169 substations.</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</si>
  <si>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</si>
  <si>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</si>
  <si>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</si>
  <si>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structures</t>
  </si>
  <si>
    <t># Spans/splices 
Inspections</t>
  </si>
  <si>
    <t>No WMP Initiative</t>
  </si>
  <si>
    <r>
      <t xml:space="preserve"># of installations </t>
    </r>
    <r>
      <rPr>
        <sz val="11"/>
        <color theme="1"/>
        <rFont val="Calibri"/>
        <family val="2"/>
        <scheme val="minor"/>
      </rPr>
      <t>and placed into service</t>
    </r>
  </si>
  <si>
    <t>Ground:  3138
Aerial:  6461</t>
  </si>
  <si>
    <t>Remediate 1,400 spans  in SCE’s HFRA.  SCE will strive to 
remediate up to 1,800 spans in SCE’s HFRA, subject to resource constraints and other execution risks.</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</si>
  <si>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</si>
  <si>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</si>
  <si>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Distribution Fault Anticipation (DFA) events reviewed internal to SCE in Q1 and 4 events reviewed external with the vendor. 50% of the first draft report is complete.</t>
  </si>
  <si>
    <t>Worked with local Fire Management Officers and Alert Wildfire PI to identify and validate intallation location. Installations to begin in Q2.</t>
  </si>
  <si>
    <t xml:space="preserve">Currently 3 underground miles are in construction and will be completed in Q2. 9 underground miles have been authorized to proceed with an overall year end target of 11. </t>
  </si>
  <si>
    <t>Scope and design have been recived. Installations to begin in Q2</t>
  </si>
  <si>
    <t>Design completed in Q1 with installations to begin in Q2. Procurement delays have shifted some projects into later quarters in 2022 but still expect to meet year end target.</t>
  </si>
  <si>
    <t>Construction began in Q1, completed 33 installations.
There are some back-office activities continuing to be addressed including monitoring material availability.</t>
  </si>
  <si>
    <t xml:space="preserve">Ground fault neutralizer is in service, and performance continues to be monitored. Finalized specifications and material order to initiate engineering and material purchase for ground neutralizers, and. engineering design contract awarded. </t>
  </si>
  <si>
    <r>
      <t xml:space="preserve">Ground:  71822
Aerial:  </t>
    </r>
    <r>
      <rPr>
        <sz val="11"/>
        <color theme="1"/>
        <rFont val="Calibri"/>
        <family val="2"/>
        <scheme val="minor"/>
      </rPr>
      <t>46446</t>
    </r>
  </si>
  <si>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</si>
  <si>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0 YTD; 9 meetings currently scheduled for Q2</t>
  </si>
  <si>
    <t>IMT:Training and IMT Exercise kicked-off in Q1.  Training to begin in Q2.
UAS: 21</t>
  </si>
  <si>
    <t>Draft MOUs were sent to Los Angeles County Fire Department, Orange County Fire Association and Ventura County Fire Department; and all three counties provided MOU draft comments in late Q1.</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</si>
  <si>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</si>
  <si>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Vendor has been onboarded and issued equipment, which has aided in returning to planned throughput. Vendor is also learning SCE processes.
To narrow the gap between planned and actual work completed, the vendor created a get-well-plan involving onboarding a sub-contractor to increase overall throughput.</t>
  </si>
  <si>
    <t>Currently behind plan due to 2022 forecast baselined to 2021 rebates which included a large PSPS event January 2021. Updates will be made to marketing material based on key customer survey feedback; customers weren't aware battery was free. Adjusting data pull dates so mailers can go out earlier in the month and contractors may contact customers earlier 
Pamphlet insert coming with the April bill to increase program awareness; social media ad retargeting will also begin in May and will run through November.
10 virtual community outreach and engagement sessions scheduled between May and June</t>
  </si>
  <si>
    <t>Weather and Fuels
Modeling</t>
  </si>
  <si>
    <t># of inspections</t>
  </si>
  <si>
    <t># of distribution circuit miles in HFRA</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</si>
  <si>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</si>
  <si>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t xml:space="preserve">SCE continues to discuss with land owner approval of easement for microgrid site. The site location requires a vote and approval to grant easement. Vote was postponed from Q1 to Q2. </t>
  </si>
  <si>
    <t>Statement of work for bid in progress; and expect to award by late Q2. Installations to begin in Q3.</t>
  </si>
  <si>
    <t>Completed expanded clearance at 2 sites. The majority of expanded clearances are scheduled in the summertime to capture all new growth and avoid snow and weather issues.</t>
  </si>
  <si>
    <t>Completed inspection of 0 HFRA circuit miles. Inspections planned to begin in May and be completed in Q3</t>
  </si>
  <si>
    <t>CCBB: 478
Rebates: 380</t>
  </si>
  <si>
    <t>Currently behind plan by 3% against the original plan of 334 due to weather conditions and some circuits having longer mileage average. Monitoring and tracking assessor vendors and performing Bi-Weekly status meetings.
Assessors are working in other areas until snow melts and area is safe to return and continue work.Expect to return to on track performance in Q2.</t>
  </si>
  <si>
    <t>Preliminary settings review completed. Currently developing finalized design packages and relay setting plans with field activities commencing in Q3. Deployment to occur in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</si>
</sst>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18">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10" fillId="3" borderId="1" xfId="0" applyFont="1" applyFill="1" applyBorder="1" applyAlignment="1">
      <alignment horizontal="center"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167" fontId="2" fillId="3" borderId="1" xfId="2" applyNumberFormat="1" applyFont="1" applyFill="1" applyBorder="1" applyAlignment="1">
      <alignment horizontal="left"/>
    </xf>
    <xf numFmtId="0" fontId="12" fillId="12" borderId="11" xfId="0" applyFont="1" applyFill="1" applyBorder="1" applyAlignment="1">
      <alignment vertical="top" wrapText="1"/>
    </xf>
    <xf numFmtId="0" fontId="0" fillId="12" borderId="11" xfId="0" applyFill="1" applyBorder="1"/>
    <xf numFmtId="0" fontId="12" fillId="0" borderId="11" xfId="0" applyFont="1" applyFill="1" applyBorder="1" applyAlignment="1">
      <alignment vertical="top" wrapText="1"/>
    </xf>
    <xf numFmtId="0" fontId="0" fillId="0" borderId="11" xfId="0" applyFill="1" applyBorder="1"/>
    <xf numFmtId="0" fontId="2" fillId="0" borderId="1" xfId="0" applyFont="1" applyFill="1" applyBorder="1"/>
    <xf numFmtId="0" fontId="2" fillId="0" borderId="1" xfId="0" applyNumberFormat="1" applyFont="1" applyFill="1" applyBorder="1" applyAlignment="1">
      <alignment wrapText="1"/>
    </xf>
    <xf numFmtId="0" fontId="2" fillId="0" borderId="1" xfId="0" applyFont="1" applyFill="1" applyBorder="1" applyAlignment="1" applyProtection="1">
      <alignment wrapText="1"/>
      <protection hidden="1"/>
    </xf>
    <xf numFmtId="0" fontId="2" fillId="13" borderId="1" xfId="0" applyFont="1" applyFill="1" applyBorder="1"/>
    <xf numFmtId="0" fontId="2" fillId="13" borderId="1" xfId="0" applyNumberFormat="1" applyFont="1" applyFill="1" applyBorder="1"/>
    <xf numFmtId="0" fontId="2" fillId="13" borderId="1" xfId="0" applyFont="1" applyFill="1" applyBorder="1" applyAlignment="1">
      <alignment wrapText="1"/>
    </xf>
    <xf numFmtId="0" fontId="2" fillId="13" borderId="0" xfId="0" applyFont="1" applyFill="1"/>
    <xf numFmtId="0" fontId="12" fillId="0" borderId="12"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0" fontId="10" fillId="3" borderId="1" xfId="0" applyFont="1" applyFill="1" applyBorder="1" applyAlignment="1">
      <alignment wrapText="1"/>
    </xf>
    <xf numFmtId="14"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center"/>
    </xf>
    <xf numFmtId="9" fontId="2" fillId="3" borderId="1" xfId="0" applyNumberFormat="1" applyFont="1" applyFill="1" applyBorder="1" applyAlignment="1">
      <alignment horizontal="left" wrapText="1"/>
    </xf>
    <xf numFmtId="0" fontId="2" fillId="3" borderId="1" xfId="0" applyNumberFormat="1" applyFont="1" applyFill="1" applyBorder="1" applyAlignment="1">
      <alignment horizontal="left" wrapText="1"/>
    </xf>
    <xf numFmtId="0" fontId="2" fillId="3" borderId="0" xfId="0" applyFont="1" applyFill="1" applyBorder="1" applyAlignment="1">
      <alignment horizontal="center" wrapText="1"/>
    </xf>
    <xf numFmtId="0" fontId="4" fillId="5" borderId="0" xfId="0" applyFont="1" applyFill="1" applyAlignment="1">
      <alignment horizontal="left" wrapText="1"/>
    </xf>
    <xf numFmtId="0" fontId="10" fillId="3" borderId="1" xfId="0" applyFont="1" applyFill="1" applyBorder="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ont="1" applyFill="1" applyBorder="1" applyAlignment="1">
      <alignment horizontal="center" wrapText="1"/>
    </xf>
    <xf numFmtId="0" fontId="2" fillId="0" borderId="1" xfId="0" applyFont="1" applyFill="1" applyBorder="1" applyAlignment="1">
      <alignment wrapText="1"/>
    </xf>
    <xf numFmtId="0" fontId="14"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Comma" xfId="2" builtinId="3"/>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103</xdr:row>
      <xdr:rowOff>59972</xdr:rowOff>
    </xdr:from>
    <xdr:to>
      <xdr:col>2</xdr:col>
      <xdr:colOff>2006953</xdr:colOff>
      <xdr:row>106</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103" totalsRowShown="0" headerRowDxfId="36" dataDxfId="35" tableBorderDxfId="34">
  <autoFilter ref="A1:AH103"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C33" zoomScale="80" zoomScaleNormal="80" workbookViewId="0">
      <selection activeCell="G52" sqref="G52"/>
    </sheetView>
  </sheetViews>
  <sheetFormatPr defaultColWidth="8.81640625" defaultRowHeight="14.5" x14ac:dyDescent="0.35"/>
  <cols>
    <col min="1" max="1" width="7.54296875" customWidth="1"/>
    <col min="2" max="2" width="19.453125" customWidth="1"/>
    <col min="3" max="3" width="22.1796875" customWidth="1"/>
    <col min="4" max="4" width="24.54296875" bestFit="1" customWidth="1"/>
    <col min="5" max="5" width="112.1796875" customWidth="1"/>
    <col min="6" max="6" width="13.54296875" customWidth="1"/>
    <col min="7" max="7" width="18.81640625" customWidth="1"/>
    <col min="8" max="8" width="7.81640625" customWidth="1"/>
  </cols>
  <sheetData>
    <row r="1" spans="2:8" s="7" customFormat="1" ht="26" x14ac:dyDescent="0.6">
      <c r="B1" s="15" t="s">
        <v>0</v>
      </c>
    </row>
    <row r="2" spans="2:8" s="7" customFormat="1" ht="14.5" customHeight="1" x14ac:dyDescent="0.6">
      <c r="B2" s="15"/>
    </row>
    <row r="3" spans="2:8" s="7" customFormat="1" ht="14.5" customHeight="1" thickBot="1" x14ac:dyDescent="0.5">
      <c r="B3" s="18"/>
    </row>
    <row r="4" spans="2:8" s="7" customFormat="1" x14ac:dyDescent="0.35">
      <c r="B4" s="10" t="s">
        <v>1</v>
      </c>
      <c r="C4" s="11"/>
      <c r="D4" s="11"/>
      <c r="E4" s="11"/>
      <c r="F4" s="11"/>
      <c r="G4" s="11"/>
      <c r="H4" s="12"/>
    </row>
    <row r="5" spans="2:8" s="7" customFormat="1" ht="44.5" customHeight="1" x14ac:dyDescent="0.35">
      <c r="B5" s="8">
        <v>1</v>
      </c>
      <c r="C5" s="110" t="s">
        <v>2</v>
      </c>
      <c r="D5" s="110"/>
      <c r="E5" s="110"/>
      <c r="F5" s="110"/>
      <c r="G5" s="110"/>
      <c r="H5" s="111"/>
    </row>
    <row r="6" spans="2:8" s="7" customFormat="1" ht="44.5" customHeight="1" x14ac:dyDescent="0.35">
      <c r="B6" s="8">
        <v>2</v>
      </c>
      <c r="C6" s="114" t="s">
        <v>3</v>
      </c>
      <c r="D6" s="114"/>
      <c r="E6" s="114"/>
      <c r="F6" s="114"/>
      <c r="G6" s="114"/>
      <c r="H6" s="115"/>
    </row>
    <row r="7" spans="2:8" s="7" customFormat="1" ht="44.5" customHeight="1" x14ac:dyDescent="0.35">
      <c r="B7" s="8">
        <v>3</v>
      </c>
      <c r="C7" s="116" t="s">
        <v>4</v>
      </c>
      <c r="D7" s="116"/>
      <c r="E7" s="116"/>
      <c r="F7" s="116"/>
      <c r="G7" s="116"/>
      <c r="H7" s="117"/>
    </row>
    <row r="8" spans="2:8" s="7" customFormat="1" ht="44.5" customHeight="1" thickBot="1" x14ac:dyDescent="0.4">
      <c r="B8" s="9">
        <v>4</v>
      </c>
      <c r="C8" s="112" t="s">
        <v>5</v>
      </c>
      <c r="D8" s="112"/>
      <c r="E8" s="112"/>
      <c r="F8" s="112"/>
      <c r="G8" s="112"/>
      <c r="H8" s="113"/>
    </row>
    <row r="9" spans="2:8" s="7" customFormat="1" ht="26.5" customHeight="1" x14ac:dyDescent="0.35"/>
    <row r="10" spans="2:8" s="7" customFormat="1" ht="18" customHeight="1" x14ac:dyDescent="0.35"/>
    <row r="11" spans="2:8" s="7" customFormat="1" ht="18" customHeight="1" thickBot="1" x14ac:dyDescent="0.4">
      <c r="B11" s="13" t="s">
        <v>6</v>
      </c>
    </row>
    <row r="12" spans="2:8" s="7" customFormat="1" ht="18" customHeight="1" x14ac:dyDescent="0.35">
      <c r="B12" s="19" t="s">
        <v>7</v>
      </c>
      <c r="C12" s="16"/>
      <c r="D12" s="39" t="s">
        <v>8</v>
      </c>
      <c r="E12" s="13"/>
    </row>
    <row r="13" spans="2:8" s="7" customFormat="1" x14ac:dyDescent="0.35">
      <c r="B13" s="20" t="s">
        <v>9</v>
      </c>
      <c r="D13" s="22">
        <v>2021</v>
      </c>
    </row>
    <row r="14" spans="2:8" s="7" customFormat="1" x14ac:dyDescent="0.35">
      <c r="B14" s="20" t="s">
        <v>10</v>
      </c>
      <c r="D14" s="23" t="s">
        <v>11</v>
      </c>
    </row>
    <row r="15" spans="2:8" s="7" customFormat="1" ht="15" thickBot="1" x14ac:dyDescent="0.4">
      <c r="B15" s="21" t="s">
        <v>12</v>
      </c>
      <c r="C15" s="14"/>
      <c r="D15" s="17">
        <v>44317</v>
      </c>
    </row>
    <row r="16" spans="2:8" ht="15" thickBot="1" x14ac:dyDescent="0.4"/>
    <row r="17" spans="2:8" x14ac:dyDescent="0.35">
      <c r="B17" s="10" t="s">
        <v>13</v>
      </c>
      <c r="C17" s="11"/>
      <c r="D17" s="11"/>
      <c r="E17" s="11"/>
      <c r="F17" s="11"/>
      <c r="G17" s="11"/>
      <c r="H17" s="12"/>
    </row>
    <row r="18" spans="2:8" x14ac:dyDescent="0.35">
      <c r="B18" s="8"/>
      <c r="H18" s="36"/>
    </row>
    <row r="19" spans="2:8" ht="29" x14ac:dyDescent="0.35">
      <c r="B19" s="8"/>
      <c r="C19" s="41" t="s">
        <v>14</v>
      </c>
      <c r="D19" s="41" t="s">
        <v>15</v>
      </c>
      <c r="E19" s="41" t="s">
        <v>16</v>
      </c>
      <c r="F19" s="41" t="s">
        <v>17</v>
      </c>
      <c r="G19" s="42" t="s">
        <v>18</v>
      </c>
      <c r="H19" s="36"/>
    </row>
    <row r="20" spans="2:8" x14ac:dyDescent="0.35">
      <c r="B20" s="8"/>
      <c r="C20" s="40" t="s">
        <v>19</v>
      </c>
      <c r="D20" s="40" t="s">
        <v>20</v>
      </c>
      <c r="E20" s="54" t="s">
        <v>21</v>
      </c>
      <c r="F20" t="s">
        <v>22</v>
      </c>
      <c r="G20" t="s">
        <v>23</v>
      </c>
      <c r="H20" s="36"/>
    </row>
    <row r="21" spans="2:8" x14ac:dyDescent="0.35">
      <c r="B21" s="8"/>
      <c r="C21" s="40" t="s">
        <v>24</v>
      </c>
      <c r="D21" s="40" t="s">
        <v>12</v>
      </c>
      <c r="E21" s="54" t="s">
        <v>25</v>
      </c>
      <c r="F21" t="s">
        <v>26</v>
      </c>
      <c r="G21" t="s">
        <v>23</v>
      </c>
      <c r="H21" s="36"/>
    </row>
    <row r="22" spans="2:8" x14ac:dyDescent="0.35">
      <c r="B22" s="8"/>
      <c r="C22" s="40" t="s">
        <v>27</v>
      </c>
      <c r="D22" s="40" t="s">
        <v>28</v>
      </c>
      <c r="E22" s="54" t="s">
        <v>29</v>
      </c>
      <c r="F22" t="s">
        <v>22</v>
      </c>
      <c r="G22" t="s">
        <v>23</v>
      </c>
      <c r="H22" s="36"/>
    </row>
    <row r="23" spans="2:8" x14ac:dyDescent="0.35">
      <c r="B23" s="8"/>
      <c r="C23" s="40" t="s">
        <v>30</v>
      </c>
      <c r="D23" s="40" t="s">
        <v>31</v>
      </c>
      <c r="E23" s="54" t="s">
        <v>32</v>
      </c>
      <c r="F23" t="s">
        <v>33</v>
      </c>
      <c r="G23" t="s">
        <v>23</v>
      </c>
      <c r="H23" s="36"/>
    </row>
    <row r="24" spans="2:8" x14ac:dyDescent="0.35">
      <c r="B24" s="8"/>
      <c r="C24" s="40" t="s">
        <v>34</v>
      </c>
      <c r="D24" s="40" t="s">
        <v>35</v>
      </c>
      <c r="E24" s="54" t="s">
        <v>36</v>
      </c>
      <c r="F24" t="s">
        <v>22</v>
      </c>
      <c r="G24" t="s">
        <v>23</v>
      </c>
      <c r="H24" s="36"/>
    </row>
    <row r="25" spans="2:8" x14ac:dyDescent="0.35">
      <c r="B25" s="8"/>
      <c r="C25" s="40" t="s">
        <v>37</v>
      </c>
      <c r="D25" s="40" t="s">
        <v>38</v>
      </c>
      <c r="E25" s="54" t="s">
        <v>39</v>
      </c>
      <c r="F25" t="s">
        <v>22</v>
      </c>
      <c r="G25" t="s">
        <v>23</v>
      </c>
      <c r="H25" s="36"/>
    </row>
    <row r="26" spans="2:8" x14ac:dyDescent="0.35">
      <c r="B26" s="8"/>
      <c r="C26" s="40" t="s">
        <v>40</v>
      </c>
      <c r="D26" s="40" t="s">
        <v>41</v>
      </c>
      <c r="E26" s="54" t="s">
        <v>42</v>
      </c>
      <c r="F26" t="s">
        <v>43</v>
      </c>
      <c r="G26" t="s">
        <v>23</v>
      </c>
      <c r="H26" s="36"/>
    </row>
    <row r="27" spans="2:8" x14ac:dyDescent="0.35">
      <c r="B27" s="8"/>
      <c r="C27" s="40" t="s">
        <v>44</v>
      </c>
      <c r="D27" s="40" t="s">
        <v>45</v>
      </c>
      <c r="E27" s="54" t="s">
        <v>46</v>
      </c>
      <c r="F27" t="s">
        <v>22</v>
      </c>
      <c r="G27" t="s">
        <v>23</v>
      </c>
      <c r="H27" s="36"/>
    </row>
    <row r="28" spans="2:8" ht="56.5" customHeight="1" x14ac:dyDescent="0.35">
      <c r="B28" s="8"/>
      <c r="C28" s="40" t="s">
        <v>47</v>
      </c>
      <c r="D28" s="40" t="s">
        <v>48</v>
      </c>
      <c r="E28" s="54" t="s">
        <v>49</v>
      </c>
      <c r="F28" t="s">
        <v>22</v>
      </c>
      <c r="G28" t="s">
        <v>23</v>
      </c>
      <c r="H28" s="36"/>
    </row>
    <row r="29" spans="2:8" ht="72.5" x14ac:dyDescent="0.35">
      <c r="B29" s="8"/>
      <c r="C29" s="40" t="s">
        <v>50</v>
      </c>
      <c r="D29" s="40" t="s">
        <v>51</v>
      </c>
      <c r="E29" s="54" t="s">
        <v>52</v>
      </c>
      <c r="F29" t="s">
        <v>22</v>
      </c>
      <c r="G29" t="s">
        <v>23</v>
      </c>
      <c r="H29" s="36"/>
    </row>
    <row r="30" spans="2:8" x14ac:dyDescent="0.35">
      <c r="B30" s="8"/>
      <c r="C30" s="40" t="s">
        <v>53</v>
      </c>
      <c r="D30" s="40" t="s">
        <v>54</v>
      </c>
      <c r="E30" s="54" t="s">
        <v>55</v>
      </c>
      <c r="F30" t="s">
        <v>33</v>
      </c>
      <c r="G30" t="s">
        <v>23</v>
      </c>
      <c r="H30" s="36"/>
    </row>
    <row r="31" spans="2:8" ht="29" x14ac:dyDescent="0.35">
      <c r="B31" s="8"/>
      <c r="C31" s="40" t="s">
        <v>56</v>
      </c>
      <c r="D31" s="40" t="s">
        <v>57</v>
      </c>
      <c r="E31" s="54" t="s">
        <v>58</v>
      </c>
      <c r="F31" t="s">
        <v>22</v>
      </c>
      <c r="G31" t="s">
        <v>23</v>
      </c>
      <c r="H31" s="36"/>
    </row>
    <row r="32" spans="2:8" x14ac:dyDescent="0.35">
      <c r="B32" s="8"/>
      <c r="C32" s="40" t="s">
        <v>59</v>
      </c>
      <c r="D32" s="40" t="s">
        <v>60</v>
      </c>
      <c r="E32" s="54" t="s">
        <v>61</v>
      </c>
      <c r="F32" t="s">
        <v>33</v>
      </c>
      <c r="G32" t="s">
        <v>23</v>
      </c>
      <c r="H32" s="36"/>
    </row>
    <row r="33" spans="2:8" x14ac:dyDescent="0.35">
      <c r="B33" s="8"/>
      <c r="C33" s="40" t="s">
        <v>62</v>
      </c>
      <c r="D33" s="40" t="s">
        <v>63</v>
      </c>
      <c r="E33" s="54" t="s">
        <v>64</v>
      </c>
      <c r="F33" t="s">
        <v>33</v>
      </c>
      <c r="G33" t="s">
        <v>23</v>
      </c>
      <c r="H33" s="36"/>
    </row>
    <row r="34" spans="2:8" x14ac:dyDescent="0.35">
      <c r="B34" s="8"/>
      <c r="C34" s="40" t="s">
        <v>65</v>
      </c>
      <c r="D34" s="40" t="s">
        <v>66</v>
      </c>
      <c r="E34" s="54" t="s">
        <v>67</v>
      </c>
      <c r="F34" t="s">
        <v>33</v>
      </c>
      <c r="G34" t="s">
        <v>23</v>
      </c>
      <c r="H34" s="36"/>
    </row>
    <row r="35" spans="2:8" ht="29" x14ac:dyDescent="0.35">
      <c r="B35" s="8"/>
      <c r="C35" s="40" t="s">
        <v>68</v>
      </c>
      <c r="D35" s="40" t="s">
        <v>69</v>
      </c>
      <c r="E35" s="54" t="s">
        <v>70</v>
      </c>
      <c r="F35" t="s">
        <v>33</v>
      </c>
      <c r="G35" t="s">
        <v>23</v>
      </c>
      <c r="H35" s="36"/>
    </row>
    <row r="36" spans="2:8" x14ac:dyDescent="0.35">
      <c r="B36" s="8"/>
      <c r="C36" s="40" t="s">
        <v>71</v>
      </c>
      <c r="D36" s="40" t="s">
        <v>72</v>
      </c>
      <c r="E36" s="54" t="s">
        <v>73</v>
      </c>
      <c r="F36" t="s">
        <v>33</v>
      </c>
      <c r="G36" t="s">
        <v>23</v>
      </c>
      <c r="H36" s="36"/>
    </row>
    <row r="37" spans="2:8" x14ac:dyDescent="0.35">
      <c r="B37" s="8"/>
      <c r="C37" s="40" t="s">
        <v>74</v>
      </c>
      <c r="D37" s="40" t="s">
        <v>75</v>
      </c>
      <c r="E37" s="54" t="s">
        <v>76</v>
      </c>
      <c r="F37" t="s">
        <v>33</v>
      </c>
      <c r="G37" t="s">
        <v>23</v>
      </c>
      <c r="H37" s="36"/>
    </row>
    <row r="38" spans="2:8" x14ac:dyDescent="0.35">
      <c r="B38" s="8"/>
      <c r="C38" s="40" t="s">
        <v>77</v>
      </c>
      <c r="D38" s="40" t="s">
        <v>78</v>
      </c>
      <c r="E38" s="54" t="s">
        <v>79</v>
      </c>
      <c r="F38" t="s">
        <v>33</v>
      </c>
      <c r="G38" t="s">
        <v>80</v>
      </c>
      <c r="H38" s="36"/>
    </row>
    <row r="39" spans="2:8" x14ac:dyDescent="0.35">
      <c r="B39" s="8"/>
      <c r="C39" s="40" t="s">
        <v>81</v>
      </c>
      <c r="D39" s="40" t="s">
        <v>82</v>
      </c>
      <c r="E39" s="54" t="s">
        <v>83</v>
      </c>
      <c r="F39" t="s">
        <v>33</v>
      </c>
      <c r="G39" t="s">
        <v>84</v>
      </c>
      <c r="H39" s="36"/>
    </row>
    <row r="40" spans="2:8" x14ac:dyDescent="0.35">
      <c r="B40" s="8"/>
      <c r="C40" s="40" t="s">
        <v>85</v>
      </c>
      <c r="D40" s="40" t="s">
        <v>86</v>
      </c>
      <c r="E40" s="54" t="s">
        <v>87</v>
      </c>
      <c r="F40" t="s">
        <v>33</v>
      </c>
      <c r="G40" t="s">
        <v>88</v>
      </c>
      <c r="H40" s="36"/>
    </row>
    <row r="41" spans="2:8" ht="29" x14ac:dyDescent="0.35">
      <c r="B41" s="8"/>
      <c r="C41" s="40" t="s">
        <v>89</v>
      </c>
      <c r="D41" s="40" t="s">
        <v>90</v>
      </c>
      <c r="E41" s="54" t="s">
        <v>91</v>
      </c>
      <c r="F41" t="s">
        <v>22</v>
      </c>
      <c r="G41" t="s">
        <v>23</v>
      </c>
      <c r="H41" s="36"/>
    </row>
    <row r="42" spans="2:8" x14ac:dyDescent="0.35">
      <c r="B42" s="8"/>
      <c r="C42" s="40" t="s">
        <v>92</v>
      </c>
      <c r="D42" s="40" t="s">
        <v>93</v>
      </c>
      <c r="E42" s="54" t="s">
        <v>94</v>
      </c>
      <c r="F42" t="s">
        <v>22</v>
      </c>
      <c r="G42" t="s">
        <v>23</v>
      </c>
      <c r="H42" s="36"/>
    </row>
    <row r="43" spans="2:8" x14ac:dyDescent="0.35">
      <c r="B43" s="8"/>
      <c r="C43" s="40" t="s">
        <v>95</v>
      </c>
      <c r="D43" s="40" t="s">
        <v>96</v>
      </c>
      <c r="E43" s="54" t="s">
        <v>97</v>
      </c>
      <c r="F43" t="s">
        <v>22</v>
      </c>
      <c r="G43" t="s">
        <v>80</v>
      </c>
      <c r="H43" s="36"/>
    </row>
    <row r="44" spans="2:8" x14ac:dyDescent="0.35">
      <c r="B44" s="8"/>
      <c r="C44" s="40" t="s">
        <v>98</v>
      </c>
      <c r="D44" s="40" t="s">
        <v>99</v>
      </c>
      <c r="E44" s="54" t="s">
        <v>100</v>
      </c>
      <c r="F44" t="s">
        <v>22</v>
      </c>
      <c r="G44" t="s">
        <v>84</v>
      </c>
      <c r="H44" s="36"/>
    </row>
    <row r="45" spans="2:8" x14ac:dyDescent="0.35">
      <c r="B45" s="8"/>
      <c r="C45" s="40" t="s">
        <v>101</v>
      </c>
      <c r="D45" s="40" t="s">
        <v>102</v>
      </c>
      <c r="E45" s="54" t="s">
        <v>103</v>
      </c>
      <c r="F45" t="s">
        <v>22</v>
      </c>
      <c r="G45" t="s">
        <v>88</v>
      </c>
      <c r="H45" s="36"/>
    </row>
    <row r="46" spans="2:8" x14ac:dyDescent="0.35">
      <c r="B46" s="8"/>
      <c r="C46" s="40" t="s">
        <v>104</v>
      </c>
      <c r="D46" s="40" t="s">
        <v>105</v>
      </c>
      <c r="E46" s="54" t="s">
        <v>106</v>
      </c>
      <c r="F46" t="s">
        <v>22</v>
      </c>
      <c r="G46" t="s">
        <v>107</v>
      </c>
      <c r="H46" s="36"/>
    </row>
    <row r="47" spans="2:8" ht="29" x14ac:dyDescent="0.35">
      <c r="B47" s="8"/>
      <c r="C47" s="40" t="s">
        <v>108</v>
      </c>
      <c r="D47" s="40" t="s">
        <v>109</v>
      </c>
      <c r="E47" s="54" t="s">
        <v>110</v>
      </c>
      <c r="F47" t="s">
        <v>22</v>
      </c>
      <c r="G47" t="s">
        <v>111</v>
      </c>
      <c r="H47" s="36"/>
    </row>
    <row r="48" spans="2:8" x14ac:dyDescent="0.35">
      <c r="B48" s="8"/>
      <c r="C48" s="38" t="s">
        <v>112</v>
      </c>
      <c r="D48" s="38"/>
      <c r="E48" s="38"/>
      <c r="F48" s="38"/>
      <c r="H48" s="36"/>
    </row>
    <row r="49" spans="2:8" x14ac:dyDescent="0.35">
      <c r="B49" s="8"/>
      <c r="H49" s="36"/>
    </row>
    <row r="50" spans="2:8" ht="15" thickBot="1" x14ac:dyDescent="0.4">
      <c r="B50" s="9"/>
      <c r="C50" s="75"/>
      <c r="D50" s="75"/>
      <c r="E50" s="75"/>
      <c r="F50" s="75"/>
      <c r="G50" s="75"/>
      <c r="H50" s="76"/>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216"/>
  <sheetViews>
    <sheetView showGridLines="0" tabSelected="1" topLeftCell="H1" zoomScale="60" zoomScaleNormal="60" workbookViewId="0">
      <pane xSplit="2" ySplit="1" topLeftCell="J35" activePane="bottomRight" state="frozen"/>
      <selection activeCell="H1" sqref="H1"/>
      <selection pane="topRight" activeCell="J1" sqref="J1"/>
      <selection pane="bottomLeft" activeCell="H2" sqref="H2"/>
      <selection pane="bottomRight" activeCell="L36" sqref="L36"/>
    </sheetView>
  </sheetViews>
  <sheetFormatPr defaultColWidth="9.1796875" defaultRowHeight="14.5" x14ac:dyDescent="0.35"/>
  <cols>
    <col min="1" max="1" width="10.1796875" style="1" bestFit="1" customWidth="1"/>
    <col min="2" max="2" width="17.81640625" style="1" customWidth="1"/>
    <col min="3" max="3" width="47" style="1" customWidth="1"/>
    <col min="4" max="4" width="25.81640625" style="1" customWidth="1"/>
    <col min="5" max="5" width="91.453125" style="54" customWidth="1"/>
    <col min="6" max="6" width="61.453125" customWidth="1"/>
    <col min="7" max="7" width="13.81640625" customWidth="1"/>
    <col min="8" max="8" width="36.1796875" style="1" customWidth="1"/>
    <col min="9" max="9" width="15.54296875" style="1" customWidth="1"/>
    <col min="10" max="10" width="33.1796875" style="43" customWidth="1"/>
    <col min="11" max="11" width="12.453125" style="1" customWidth="1"/>
    <col min="12" max="12" width="19.6328125" style="51" customWidth="1"/>
    <col min="13" max="13" width="50.54296875" style="102" customWidth="1"/>
    <col min="14" max="14" width="30.6328125" style="1" customWidth="1"/>
    <col min="15" max="15" width="34.453125" style="1" customWidth="1"/>
    <col min="16" max="16" width="10" style="1" customWidth="1"/>
    <col min="17" max="17" width="10.1796875" customWidth="1"/>
    <col min="18" max="18" width="25.81640625" style="102" customWidth="1"/>
    <col min="19" max="21" width="25.81640625" style="1" customWidth="1"/>
    <col min="22" max="22" width="60.54296875" style="102" customWidth="1"/>
    <col min="23" max="23" width="52" style="1" customWidth="1"/>
    <col min="24" max="25" width="25.81640625" style="1" customWidth="1"/>
    <col min="26" max="26" width="25.81640625" style="26" customWidth="1"/>
    <col min="27" max="27" width="22.453125" style="72" customWidth="1"/>
    <col min="28" max="28" width="67.81640625" style="102" customWidth="1"/>
    <col min="29" max="29" width="29.54296875" style="1" customWidth="1"/>
    <col min="30" max="30" width="14.453125" style="1" customWidth="1"/>
    <col min="31" max="31" width="13.1796875" style="1" customWidth="1"/>
    <col min="32" max="32" width="14.81640625" style="1" customWidth="1"/>
    <col min="33" max="33" width="15.54296875" style="1" customWidth="1"/>
    <col min="34" max="16384" width="9.1796875" style="1"/>
  </cols>
  <sheetData>
    <row r="1" spans="1:34" s="6" customFormat="1" ht="43.5" x14ac:dyDescent="0.35">
      <c r="A1" s="4" t="s">
        <v>20</v>
      </c>
      <c r="B1" s="4" t="s">
        <v>12</v>
      </c>
      <c r="C1" s="4" t="s">
        <v>28</v>
      </c>
      <c r="D1" s="4" t="s">
        <v>31</v>
      </c>
      <c r="E1" s="4" t="s">
        <v>35</v>
      </c>
      <c r="F1" s="4" t="s">
        <v>38</v>
      </c>
      <c r="G1" s="4" t="s">
        <v>41</v>
      </c>
      <c r="H1" s="4" t="s">
        <v>45</v>
      </c>
      <c r="I1" s="4" t="s">
        <v>48</v>
      </c>
      <c r="J1" s="4" t="s">
        <v>51</v>
      </c>
      <c r="K1" s="4" t="s">
        <v>54</v>
      </c>
      <c r="L1" s="49" t="s">
        <v>57</v>
      </c>
      <c r="M1" s="104" t="s">
        <v>60</v>
      </c>
      <c r="N1" s="34" t="s">
        <v>63</v>
      </c>
      <c r="O1" s="34" t="s">
        <v>66</v>
      </c>
      <c r="P1" s="34" t="s">
        <v>69</v>
      </c>
      <c r="Q1" s="34" t="s">
        <v>72</v>
      </c>
      <c r="R1" s="103" t="s">
        <v>75</v>
      </c>
      <c r="S1" s="33" t="s">
        <v>78</v>
      </c>
      <c r="T1" s="33" t="s">
        <v>82</v>
      </c>
      <c r="U1" s="33" t="s">
        <v>86</v>
      </c>
      <c r="V1" s="105" t="s">
        <v>113</v>
      </c>
      <c r="W1" s="35" t="s">
        <v>114</v>
      </c>
      <c r="X1" s="35" t="s">
        <v>115</v>
      </c>
      <c r="Y1" s="35" t="s">
        <v>116</v>
      </c>
      <c r="Z1" s="35" t="s">
        <v>117</v>
      </c>
      <c r="AA1" s="70" t="s">
        <v>105</v>
      </c>
      <c r="AB1" s="99" t="s">
        <v>109</v>
      </c>
      <c r="AC1" s="3" t="s">
        <v>118</v>
      </c>
      <c r="AD1" s="5" t="s">
        <v>119</v>
      </c>
      <c r="AE1" s="25" t="s">
        <v>120</v>
      </c>
      <c r="AF1" s="4" t="s">
        <v>121</v>
      </c>
      <c r="AG1" s="4" t="s">
        <v>122</v>
      </c>
      <c r="AH1" s="4" t="s">
        <v>123</v>
      </c>
    </row>
    <row r="2" spans="1:34" x14ac:dyDescent="0.35">
      <c r="A2" s="2" t="str">
        <f>'READ ME FIRST'!$D$12</f>
        <v>SCE</v>
      </c>
      <c r="B2" s="37">
        <v>44683</v>
      </c>
      <c r="C2" s="31" t="s">
        <v>124</v>
      </c>
      <c r="D2" s="32" t="str">
        <f>IF(Table2[[#This Row],[WMPInitiativeCategory]]="", "",INDEX('Initiative mapping-DO NOT EDIT'!$H$3:$H$12, MATCH(Table2[[#This Row],[WMPInitiativeCategory]],'Initiative mapping-DO NOT EDIT'!$G$3:$G$12,0)))</f>
        <v>7.3.1</v>
      </c>
      <c r="E2" s="44" t="s">
        <v>125</v>
      </c>
      <c r="F2" s="30"/>
      <c r="G2" s="85"/>
      <c r="H2" s="45" t="s">
        <v>613</v>
      </c>
      <c r="I2" s="45" t="s">
        <v>126</v>
      </c>
      <c r="J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Mapping_Risk Assessment and Mapping Initiatives_N/A_2022</v>
      </c>
      <c r="K2" s="45" t="s">
        <v>126</v>
      </c>
      <c r="L2" s="98"/>
      <c r="M2" s="65" t="s">
        <v>493</v>
      </c>
      <c r="N2" s="64"/>
      <c r="O2" s="64"/>
      <c r="P2" s="64"/>
      <c r="Q2" s="64"/>
      <c r="R2" s="65" t="s">
        <v>493</v>
      </c>
      <c r="S2" s="64"/>
      <c r="T2" s="64"/>
      <c r="U2" s="64"/>
      <c r="V2" s="65" t="s">
        <v>493</v>
      </c>
      <c r="W2" s="64"/>
      <c r="X2" s="64"/>
      <c r="Y2" s="64"/>
      <c r="Z2" s="64"/>
      <c r="AA2" s="47"/>
      <c r="AB2" s="69"/>
      <c r="AC2" s="2"/>
      <c r="AD2" s="2"/>
      <c r="AE2" s="27"/>
      <c r="AF2" s="28"/>
      <c r="AG2" s="29"/>
      <c r="AH2" s="29"/>
    </row>
    <row r="3" spans="1:34" x14ac:dyDescent="0.35">
      <c r="A3" s="2" t="str">
        <f>'READ ME FIRST'!$D$12</f>
        <v>SCE</v>
      </c>
      <c r="B3" s="37">
        <v>44683</v>
      </c>
      <c r="C3" s="31" t="s">
        <v>124</v>
      </c>
      <c r="D3" s="32" t="str">
        <f>IF(Table2[[#This Row],[WMPInitiativeCategory]]="", "",INDEX('Initiative mapping-DO NOT EDIT'!$H$3:$H$12, MATCH(Table2[[#This Row],[WMPInitiativeCategory]],'Initiative mapping-DO NOT EDIT'!$G$3:$G$12,0)))</f>
        <v>7.3.1</v>
      </c>
      <c r="E3" s="44" t="s">
        <v>127</v>
      </c>
      <c r="F3" s="30"/>
      <c r="G3" s="85"/>
      <c r="H3" s="45" t="s">
        <v>613</v>
      </c>
      <c r="I3" s="45" t="s">
        <v>126</v>
      </c>
      <c r="J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_N/A_2022</v>
      </c>
      <c r="K3" s="45" t="s">
        <v>126</v>
      </c>
      <c r="L3" s="47"/>
      <c r="M3" s="65" t="s">
        <v>493</v>
      </c>
      <c r="N3" s="64"/>
      <c r="O3" s="64"/>
      <c r="P3" s="64"/>
      <c r="Q3" s="64"/>
      <c r="R3" s="65" t="s">
        <v>493</v>
      </c>
      <c r="S3" s="64"/>
      <c r="T3" s="64"/>
      <c r="U3" s="64"/>
      <c r="V3" s="65" t="s">
        <v>493</v>
      </c>
      <c r="W3" s="64"/>
      <c r="X3" s="64"/>
      <c r="Y3" s="64"/>
      <c r="Z3" s="64"/>
      <c r="AA3" s="47"/>
      <c r="AB3" s="69"/>
      <c r="AC3" s="2"/>
      <c r="AD3" s="2"/>
      <c r="AE3" s="27"/>
      <c r="AF3" s="28"/>
      <c r="AG3" s="29"/>
      <c r="AH3" s="29"/>
    </row>
    <row r="4" spans="1:34" x14ac:dyDescent="0.35">
      <c r="A4" s="2" t="str">
        <f>'READ ME FIRST'!$D$12</f>
        <v>SCE</v>
      </c>
      <c r="B4" s="37">
        <v>44683</v>
      </c>
      <c r="C4" s="31" t="s">
        <v>124</v>
      </c>
      <c r="D4" s="32" t="str">
        <f>IF(Table2[[#This Row],[WMPInitiativeCategory]]="", "",INDEX('Initiative mapping-DO NOT EDIT'!$H$3:$H$12, MATCH(Table2[[#This Row],[WMPInitiativeCategory]],'Initiative mapping-DO NOT EDIT'!$G$3:$G$12,0)))</f>
        <v>7.3.1</v>
      </c>
      <c r="E4" s="44" t="s">
        <v>128</v>
      </c>
      <c r="F4" s="30"/>
      <c r="G4" s="85"/>
      <c r="H4" s="45" t="s">
        <v>613</v>
      </c>
      <c r="I4" s="45" t="s">
        <v>126</v>
      </c>
      <c r="J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_N/A_2022</v>
      </c>
      <c r="K4" s="45" t="s">
        <v>126</v>
      </c>
      <c r="L4" s="47"/>
      <c r="M4" s="65" t="s">
        <v>493</v>
      </c>
      <c r="N4" s="64"/>
      <c r="O4" s="64"/>
      <c r="P4" s="64"/>
      <c r="Q4" s="64"/>
      <c r="R4" s="65" t="s">
        <v>493</v>
      </c>
      <c r="S4" s="64"/>
      <c r="T4" s="64"/>
      <c r="U4" s="64"/>
      <c r="V4" s="65" t="s">
        <v>493</v>
      </c>
      <c r="W4" s="64"/>
      <c r="X4" s="64"/>
      <c r="Y4" s="64"/>
      <c r="Z4" s="64"/>
      <c r="AA4" s="47"/>
      <c r="AB4" s="69"/>
      <c r="AC4" s="2"/>
      <c r="AD4" s="2"/>
      <c r="AE4" s="27"/>
      <c r="AF4" s="28"/>
      <c r="AG4" s="29"/>
      <c r="AH4" s="29"/>
    </row>
    <row r="5" spans="1:34" ht="58" x14ac:dyDescent="0.35">
      <c r="A5" s="2" t="str">
        <f>'READ ME FIRST'!$D$12</f>
        <v>SCE</v>
      </c>
      <c r="B5" s="37">
        <v>44683</v>
      </c>
      <c r="C5" s="31" t="s">
        <v>129</v>
      </c>
      <c r="D5" s="32" t="str">
        <f>IF(Table2[[#This Row],[WMPInitiativeCategory]]="", "",INDEX('Initiative mapping-DO NOT EDIT'!$H$3:$H$12, MATCH(Table2[[#This Row],[WMPInitiativeCategory]],'Initiative mapping-DO NOT EDIT'!$G$3:$G$12,0)))</f>
        <v>7.3.2</v>
      </c>
      <c r="E5" s="44" t="s">
        <v>130</v>
      </c>
      <c r="F5" s="30"/>
      <c r="G5" s="85"/>
      <c r="H5" s="45" t="s">
        <v>131</v>
      </c>
      <c r="I5" s="48" t="s">
        <v>132</v>
      </c>
      <c r="J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5" s="47">
        <v>265</v>
      </c>
      <c r="L5" s="47" t="s">
        <v>133</v>
      </c>
      <c r="M5" s="64" t="s">
        <v>504</v>
      </c>
      <c r="N5" s="64">
        <v>0</v>
      </c>
      <c r="O5" s="64">
        <v>50</v>
      </c>
      <c r="P5" s="64">
        <v>110</v>
      </c>
      <c r="Q5" s="64">
        <v>150</v>
      </c>
      <c r="R5" s="64">
        <v>26</v>
      </c>
      <c r="S5" s="64"/>
      <c r="T5" s="64"/>
      <c r="U5" s="64"/>
      <c r="V5" s="65" t="s">
        <v>507</v>
      </c>
      <c r="W5" s="64"/>
      <c r="X5" s="64"/>
      <c r="Y5" s="64"/>
      <c r="Z5" s="64"/>
      <c r="AA5" s="47" t="s">
        <v>134</v>
      </c>
      <c r="AB5" s="69"/>
      <c r="AC5" s="2"/>
      <c r="AD5" s="2"/>
      <c r="AE5" s="27"/>
      <c r="AF5" s="28"/>
      <c r="AG5" s="29"/>
      <c r="AH5" s="29"/>
    </row>
    <row r="6" spans="1:34" ht="43.5" x14ac:dyDescent="0.35">
      <c r="A6" s="2" t="str">
        <f>'READ ME FIRST'!$D$12</f>
        <v>SCE</v>
      </c>
      <c r="B6" s="37">
        <v>44683</v>
      </c>
      <c r="C6" s="31" t="s">
        <v>129</v>
      </c>
      <c r="D6" s="32" t="str">
        <f>IF(Table2[[#This Row],[WMPInitiativeCategory]]="", "",INDEX('Initiative mapping-DO NOT EDIT'!$H$3:$H$12, MATCH(Table2[[#This Row],[WMPInitiativeCategory]],'Initiative mapping-DO NOT EDIT'!$G$3:$G$12,0)))</f>
        <v>7.3.2</v>
      </c>
      <c r="E6" s="44" t="s">
        <v>135</v>
      </c>
      <c r="F6" s="30"/>
      <c r="G6" s="85"/>
      <c r="H6" s="52" t="s">
        <v>136</v>
      </c>
      <c r="I6" s="45" t="s">
        <v>137</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6" s="47">
        <v>269</v>
      </c>
      <c r="L6" s="47" t="s">
        <v>506</v>
      </c>
      <c r="M6" s="64"/>
      <c r="N6" s="64"/>
      <c r="O6" s="64"/>
      <c r="P6" s="64"/>
      <c r="Q6" s="64"/>
      <c r="R6" s="64"/>
      <c r="S6" s="64"/>
      <c r="T6" s="64"/>
      <c r="U6" s="64"/>
      <c r="V6" s="64" t="s">
        <v>505</v>
      </c>
      <c r="W6" s="64" t="s">
        <v>619</v>
      </c>
      <c r="X6" s="64"/>
      <c r="Y6" s="64"/>
      <c r="Z6" s="64"/>
      <c r="AA6" s="47" t="s">
        <v>134</v>
      </c>
      <c r="AB6" s="69"/>
      <c r="AC6" s="2"/>
      <c r="AD6" s="2"/>
      <c r="AE6" s="27"/>
      <c r="AF6" s="28"/>
      <c r="AG6" s="29"/>
      <c r="AH6" s="29"/>
    </row>
    <row r="7" spans="1:34" ht="87" x14ac:dyDescent="0.35">
      <c r="A7" s="82" t="str">
        <f>'READ ME FIRST'!$D$12</f>
        <v>SCE</v>
      </c>
      <c r="B7" s="37">
        <v>44683</v>
      </c>
      <c r="C7" s="31" t="s">
        <v>129</v>
      </c>
      <c r="D7" s="32" t="str">
        <f>IF(Table2[[#This Row],[WMPInitiativeCategory]]="", "",INDEX('Initiative mapping-DO NOT EDIT'!$H$3:$H$12, MATCH(Table2[[#This Row],[WMPInitiativeCategory]],'Initiative mapping-DO NOT EDIT'!$G$3:$G$12,0)))</f>
        <v>7.3.2</v>
      </c>
      <c r="E7" s="44" t="s">
        <v>135</v>
      </c>
      <c r="F7" s="30"/>
      <c r="G7" s="86"/>
      <c r="H7" s="45" t="s">
        <v>510</v>
      </c>
      <c r="I7" s="48" t="s">
        <v>511</v>
      </c>
      <c r="J7" s="8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7" s="47">
        <v>272</v>
      </c>
      <c r="L7" s="47" t="s">
        <v>513</v>
      </c>
      <c r="M7" s="64" t="s">
        <v>512</v>
      </c>
      <c r="N7" s="64">
        <v>0</v>
      </c>
      <c r="O7" s="64">
        <v>4</v>
      </c>
      <c r="P7" s="64">
        <v>6</v>
      </c>
      <c r="Q7" s="64">
        <v>0</v>
      </c>
      <c r="R7" s="64" t="s">
        <v>620</v>
      </c>
      <c r="S7" s="64"/>
      <c r="T7" s="64"/>
      <c r="U7" s="64"/>
      <c r="V7" s="64"/>
      <c r="W7" s="64"/>
      <c r="X7" s="64"/>
      <c r="Y7" s="64"/>
      <c r="Z7" s="64"/>
      <c r="AA7" s="47"/>
      <c r="AB7" s="69"/>
      <c r="AC7" s="82"/>
      <c r="AD7" s="82"/>
      <c r="AE7" s="84"/>
      <c r="AF7" s="46"/>
      <c r="AG7" s="29"/>
      <c r="AH7" s="29"/>
    </row>
    <row r="8" spans="1:34" ht="74.5" customHeight="1" x14ac:dyDescent="0.35">
      <c r="A8" s="2" t="str">
        <f>'READ ME FIRST'!$D$12</f>
        <v>SCE</v>
      </c>
      <c r="B8" s="37">
        <v>44683</v>
      </c>
      <c r="C8" s="31" t="s">
        <v>129</v>
      </c>
      <c r="D8" s="32" t="str">
        <f>IF(Table2[[#This Row],[WMPInitiativeCategory]]="", "",INDEX('Initiative mapping-DO NOT EDIT'!$H$3:$H$12, MATCH(Table2[[#This Row],[WMPInitiativeCategory]],'Initiative mapping-DO NOT EDIT'!$G$3:$G$12,0)))</f>
        <v>7.3.2</v>
      </c>
      <c r="E8" s="44" t="s">
        <v>138</v>
      </c>
      <c r="F8" s="44"/>
      <c r="G8" s="85"/>
      <c r="H8" s="45" t="s">
        <v>613</v>
      </c>
      <c r="I8" s="45" t="s">
        <v>126</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_N/A_2022</v>
      </c>
      <c r="K8" s="45" t="s">
        <v>126</v>
      </c>
      <c r="L8" s="47"/>
      <c r="M8" s="65" t="s">
        <v>493</v>
      </c>
      <c r="N8" s="64"/>
      <c r="O8" s="64"/>
      <c r="P8" s="64"/>
      <c r="Q8" s="64"/>
      <c r="R8" s="65" t="s">
        <v>493</v>
      </c>
      <c r="S8" s="64"/>
      <c r="T8" s="64"/>
      <c r="U8" s="64"/>
      <c r="V8" s="65" t="s">
        <v>493</v>
      </c>
      <c r="W8" s="64"/>
      <c r="X8" s="64"/>
      <c r="Y8" s="64"/>
      <c r="Z8" s="64"/>
      <c r="AA8" s="47"/>
      <c r="AB8" s="69"/>
      <c r="AC8" s="2"/>
      <c r="AD8" s="2"/>
      <c r="AE8" s="27"/>
      <c r="AF8" s="28"/>
      <c r="AG8" s="29"/>
      <c r="AH8" s="29"/>
    </row>
    <row r="9" spans="1:34" s="43" customFormat="1" x14ac:dyDescent="0.35">
      <c r="A9" s="32" t="str">
        <f>'READ ME FIRST'!$D$12</f>
        <v>SCE</v>
      </c>
      <c r="B9" s="37">
        <v>44683</v>
      </c>
      <c r="C9" s="31" t="s">
        <v>129</v>
      </c>
      <c r="D9" s="32" t="str">
        <f>IF(Table2[[#This Row],[WMPInitiativeCategory]]="", "",INDEX('Initiative mapping-DO NOT EDIT'!$H$3:$H$12, MATCH(Table2[[#This Row],[WMPInitiativeCategory]],'Initiative mapping-DO NOT EDIT'!$G$3:$G$12,0)))</f>
        <v>7.3.2</v>
      </c>
      <c r="E9" s="44" t="s">
        <v>139</v>
      </c>
      <c r="F9" s="44"/>
      <c r="G9" s="87"/>
      <c r="H9" s="45" t="s">
        <v>613</v>
      </c>
      <c r="I9" s="45" t="s">
        <v>126</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_N/A_2022</v>
      </c>
      <c r="K9" s="45" t="s">
        <v>126</v>
      </c>
      <c r="L9" s="47"/>
      <c r="M9" s="65" t="s">
        <v>493</v>
      </c>
      <c r="N9" s="64"/>
      <c r="O9" s="64"/>
      <c r="P9" s="64"/>
      <c r="Q9" s="64"/>
      <c r="R9" s="65" t="s">
        <v>493</v>
      </c>
      <c r="S9" s="64"/>
      <c r="T9" s="64"/>
      <c r="U9" s="64"/>
      <c r="V9" s="65" t="s">
        <v>493</v>
      </c>
      <c r="W9" s="64"/>
      <c r="X9" s="64"/>
      <c r="Y9" s="64"/>
      <c r="Z9" s="64"/>
      <c r="AA9" s="47"/>
      <c r="AB9" s="69"/>
      <c r="AC9" s="32"/>
      <c r="AD9" s="32"/>
      <c r="AE9" s="27"/>
      <c r="AF9" s="28"/>
      <c r="AG9" s="29"/>
      <c r="AH9" s="29"/>
    </row>
    <row r="10" spans="1:34" ht="57.75" customHeight="1" x14ac:dyDescent="0.35">
      <c r="A10" s="2" t="str">
        <f>'READ ME FIRST'!$D$12</f>
        <v>SCE</v>
      </c>
      <c r="B10" s="37">
        <v>44683</v>
      </c>
      <c r="C10" s="31" t="s">
        <v>129</v>
      </c>
      <c r="D10" s="32" t="str">
        <f>IF(Table2[[#This Row],[WMPInitiativeCategory]]="", "",INDEX('Initiative mapping-DO NOT EDIT'!$H$3:$H$12, MATCH(Table2[[#This Row],[WMPInitiativeCategory]],'Initiative mapping-DO NOT EDIT'!$G$3:$G$12,0)))</f>
        <v>7.3.2</v>
      </c>
      <c r="E10" s="44" t="s">
        <v>139</v>
      </c>
      <c r="F10" s="30"/>
      <c r="G10" s="85"/>
      <c r="H10" s="45" t="s">
        <v>613</v>
      </c>
      <c r="I10" s="45" t="s">
        <v>126</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_N/A_2022</v>
      </c>
      <c r="K10" s="45" t="s">
        <v>126</v>
      </c>
      <c r="L10" s="47"/>
      <c r="M10" s="65" t="s">
        <v>493</v>
      </c>
      <c r="N10" s="64"/>
      <c r="O10" s="64"/>
      <c r="P10" s="64"/>
      <c r="Q10" s="64"/>
      <c r="R10" s="65" t="s">
        <v>493</v>
      </c>
      <c r="S10" s="64"/>
      <c r="T10" s="64"/>
      <c r="U10" s="64"/>
      <c r="V10" s="65" t="s">
        <v>493</v>
      </c>
      <c r="W10" s="64"/>
      <c r="X10" s="64"/>
      <c r="Y10" s="64"/>
      <c r="Z10" s="64"/>
      <c r="AA10" s="47"/>
      <c r="AB10" s="69"/>
      <c r="AC10" s="2"/>
      <c r="AD10" s="2"/>
      <c r="AE10" s="27"/>
      <c r="AF10" s="28"/>
      <c r="AG10" s="29"/>
      <c r="AH10" s="29"/>
    </row>
    <row r="11" spans="1:34" x14ac:dyDescent="0.35">
      <c r="A11" s="2" t="str">
        <f>'READ ME FIRST'!$D$12</f>
        <v>SCE</v>
      </c>
      <c r="B11" s="37">
        <v>44683</v>
      </c>
      <c r="C11" s="31" t="s">
        <v>129</v>
      </c>
      <c r="D11" s="32" t="str">
        <f>IF(Table2[[#This Row],[WMPInitiativeCategory]]="", "",INDEX('Initiative mapping-DO NOT EDIT'!$H$3:$H$12, MATCH(Table2[[#This Row],[WMPInitiativeCategory]],'Initiative mapping-DO NOT EDIT'!$G$3:$G$12,0)))</f>
        <v>7.3.2</v>
      </c>
      <c r="E11" s="44" t="s">
        <v>139</v>
      </c>
      <c r="F11" s="30"/>
      <c r="G11" s="85"/>
      <c r="H11" s="45" t="s">
        <v>613</v>
      </c>
      <c r="I11" s="45" t="s">
        <v>126</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_N/A_2022</v>
      </c>
      <c r="K11" s="45" t="s">
        <v>126</v>
      </c>
      <c r="L11" s="47"/>
      <c r="M11" s="65" t="s">
        <v>493</v>
      </c>
      <c r="N11" s="64"/>
      <c r="O11" s="64"/>
      <c r="P11" s="64"/>
      <c r="Q11" s="64"/>
      <c r="R11" s="65" t="s">
        <v>493</v>
      </c>
      <c r="S11" s="64"/>
      <c r="T11" s="64"/>
      <c r="U11" s="64"/>
      <c r="V11" s="65" t="s">
        <v>493</v>
      </c>
      <c r="W11" s="64"/>
      <c r="X11" s="64"/>
      <c r="Y11" s="64"/>
      <c r="Z11" s="64"/>
      <c r="AA11" s="47"/>
      <c r="AB11" s="69"/>
      <c r="AC11" s="2"/>
      <c r="AD11" s="2"/>
      <c r="AE11" s="27"/>
      <c r="AF11" s="28"/>
      <c r="AG11" s="29"/>
      <c r="AH11" s="29"/>
    </row>
    <row r="12" spans="1:34" ht="116" x14ac:dyDescent="0.35">
      <c r="A12" s="2" t="str">
        <f>'READ ME FIRST'!$D$12</f>
        <v>SCE</v>
      </c>
      <c r="B12" s="37">
        <v>44683</v>
      </c>
      <c r="C12" s="31" t="s">
        <v>129</v>
      </c>
      <c r="D12" s="32" t="str">
        <f>IF(Table2[[#This Row],[WMPInitiativeCategory]]="", "",INDEX('Initiative mapping-DO NOT EDIT'!$H$3:$H$12, MATCH(Table2[[#This Row],[WMPInitiativeCategory]],'Initiative mapping-DO NOT EDIT'!$G$3:$G$12,0)))</f>
        <v>7.3.2</v>
      </c>
      <c r="E12" s="44" t="s">
        <v>139</v>
      </c>
      <c r="F12" s="30"/>
      <c r="G12" s="85"/>
      <c r="H12" s="45" t="s">
        <v>140</v>
      </c>
      <c r="I12" s="48" t="s">
        <v>141</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12" s="47">
        <v>275</v>
      </c>
      <c r="L12" s="47" t="s">
        <v>506</v>
      </c>
      <c r="M12" s="64" t="s">
        <v>506</v>
      </c>
      <c r="N12" s="64"/>
      <c r="O12" s="64"/>
      <c r="P12" s="64"/>
      <c r="Q12" s="64"/>
      <c r="R12" s="64"/>
      <c r="S12" s="64"/>
      <c r="T12" s="64"/>
      <c r="U12" s="64"/>
      <c r="V12" s="64" t="s">
        <v>508</v>
      </c>
      <c r="W12" s="64" t="s">
        <v>618</v>
      </c>
      <c r="X12" s="64"/>
      <c r="Y12" s="64"/>
      <c r="Z12" s="64"/>
      <c r="AA12" s="47" t="s">
        <v>134</v>
      </c>
      <c r="AB12" s="64"/>
      <c r="AC12" s="2"/>
      <c r="AD12" s="2"/>
      <c r="AE12" s="27"/>
      <c r="AF12" s="28"/>
      <c r="AG12" s="29"/>
      <c r="AH12" s="29"/>
    </row>
    <row r="13" spans="1:34" ht="72.5" x14ac:dyDescent="0.35">
      <c r="A13" s="2" t="str">
        <f>'READ ME FIRST'!$D$12</f>
        <v>SCE</v>
      </c>
      <c r="B13" s="37">
        <v>44683</v>
      </c>
      <c r="C13" s="31" t="s">
        <v>129</v>
      </c>
      <c r="D13" s="32" t="str">
        <f>IF(Table2[[#This Row],[WMPInitiativeCategory]]="", "",INDEX('Initiative mapping-DO NOT EDIT'!$H$3:$H$12, MATCH(Table2[[#This Row],[WMPInitiativeCategory]],'Initiative mapping-DO NOT EDIT'!$G$3:$G$12,0)))</f>
        <v>7.3.2</v>
      </c>
      <c r="E13" s="44" t="s">
        <v>142</v>
      </c>
      <c r="F13" s="30"/>
      <c r="G13" s="85"/>
      <c r="H13" s="45" t="s">
        <v>613</v>
      </c>
      <c r="I13" s="45" t="s">
        <v>126</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_N/A_2022</v>
      </c>
      <c r="K13" s="47"/>
      <c r="L13" s="47"/>
      <c r="M13" s="65" t="s">
        <v>493</v>
      </c>
      <c r="N13" s="64"/>
      <c r="O13" s="64"/>
      <c r="P13" s="64"/>
      <c r="Q13" s="64"/>
      <c r="R13" s="65" t="s">
        <v>493</v>
      </c>
      <c r="S13" s="64"/>
      <c r="T13" s="64"/>
      <c r="U13" s="64"/>
      <c r="V13" s="65" t="s">
        <v>493</v>
      </c>
      <c r="W13" s="64"/>
      <c r="X13" s="64"/>
      <c r="Y13" s="64"/>
      <c r="Z13" s="64"/>
      <c r="AA13" s="47"/>
      <c r="AB13" s="69"/>
      <c r="AC13" s="2"/>
      <c r="AD13" s="2"/>
      <c r="AE13" s="27"/>
      <c r="AF13" s="28"/>
      <c r="AG13" s="29"/>
      <c r="AH13" s="29"/>
    </row>
    <row r="14" spans="1:34" ht="125.25" customHeight="1" x14ac:dyDescent="0.35">
      <c r="A14" s="2" t="str">
        <f>'READ ME FIRST'!$D$12</f>
        <v>SCE</v>
      </c>
      <c r="B14" s="37">
        <v>44683</v>
      </c>
      <c r="C14" s="31" t="s">
        <v>129</v>
      </c>
      <c r="D14" s="32" t="str">
        <f>IF(Table2[[#This Row],[WMPInitiativeCategory]]="", "",INDEX('Initiative mapping-DO NOT EDIT'!$H$3:$H$12, MATCH(Table2[[#This Row],[WMPInitiativeCategory]],'Initiative mapping-DO NOT EDIT'!$G$3:$G$12,0)))</f>
        <v>7.3.2</v>
      </c>
      <c r="E14" s="44" t="s">
        <v>143</v>
      </c>
      <c r="F14" s="30"/>
      <c r="G14" s="85"/>
      <c r="H14" s="52" t="s">
        <v>634</v>
      </c>
      <c r="I14" s="48" t="s">
        <v>144</v>
      </c>
      <c r="J1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14" s="47">
        <v>283</v>
      </c>
      <c r="L14" s="47" t="s">
        <v>506</v>
      </c>
      <c r="M14" s="64" t="s">
        <v>506</v>
      </c>
      <c r="N14" s="64"/>
      <c r="O14" s="64"/>
      <c r="P14" s="64"/>
      <c r="Q14" s="64"/>
      <c r="R14" s="64"/>
      <c r="S14" s="64"/>
      <c r="T14" s="64"/>
      <c r="U14" s="64"/>
      <c r="V14" s="64" t="s">
        <v>509</v>
      </c>
      <c r="W14" s="64" t="s">
        <v>637</v>
      </c>
      <c r="X14" s="64"/>
      <c r="Y14" s="64"/>
      <c r="Z14" s="64"/>
      <c r="AA14" s="47" t="s">
        <v>134</v>
      </c>
      <c r="AB14" s="69"/>
      <c r="AC14" s="2"/>
      <c r="AD14" s="2"/>
      <c r="AE14" s="27"/>
      <c r="AF14" s="28"/>
      <c r="AG14" s="29"/>
      <c r="AH14" s="29"/>
    </row>
    <row r="15" spans="1:34" ht="51.75" customHeight="1" x14ac:dyDescent="0.35">
      <c r="A15" s="2" t="str">
        <f>'READ ME FIRST'!$D$12</f>
        <v>SCE</v>
      </c>
      <c r="B15" s="37">
        <v>44683</v>
      </c>
      <c r="C15" s="31" t="s">
        <v>129</v>
      </c>
      <c r="D15" s="32" t="str">
        <f>IF(Table2[[#This Row],[WMPInitiativeCategory]]="", "",INDEX('Initiative mapping-DO NOT EDIT'!$H$3:$H$12, MATCH(Table2[[#This Row],[WMPInitiativeCategory]],'Initiative mapping-DO NOT EDIT'!$G$3:$G$12,0)))</f>
        <v>7.3.2</v>
      </c>
      <c r="E15" s="44" t="s">
        <v>143</v>
      </c>
      <c r="F15" s="30"/>
      <c r="G15" s="85"/>
      <c r="H15" s="45" t="s">
        <v>613</v>
      </c>
      <c r="I15" s="45" t="s">
        <v>126</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_N/A_2022</v>
      </c>
      <c r="K15" s="47"/>
      <c r="L15" s="47"/>
      <c r="M15" s="65" t="s">
        <v>493</v>
      </c>
      <c r="N15" s="64"/>
      <c r="O15" s="64"/>
      <c r="P15" s="64"/>
      <c r="Q15" s="64"/>
      <c r="R15" s="65" t="s">
        <v>493</v>
      </c>
      <c r="S15" s="64"/>
      <c r="T15" s="64"/>
      <c r="U15" s="64"/>
      <c r="V15" s="65" t="s">
        <v>493</v>
      </c>
      <c r="W15" s="64"/>
      <c r="X15" s="64"/>
      <c r="Y15" s="64"/>
      <c r="Z15" s="64"/>
      <c r="AA15" s="47"/>
      <c r="AB15" s="69"/>
      <c r="AC15" s="2"/>
      <c r="AD15" s="2"/>
      <c r="AE15" s="27"/>
      <c r="AF15" s="28"/>
      <c r="AG15" s="29"/>
      <c r="AH15" s="29"/>
    </row>
    <row r="16" spans="1:34" ht="122.5" customHeight="1" x14ac:dyDescent="0.35">
      <c r="A16" s="2" t="str">
        <f>'READ ME FIRST'!$D$12</f>
        <v>SCE</v>
      </c>
      <c r="B16" s="37">
        <v>44683</v>
      </c>
      <c r="C16" s="31" t="s">
        <v>145</v>
      </c>
      <c r="D16" s="32" t="str">
        <f>IF(Table2[[#This Row],[WMPInitiativeCategory]]="", "",INDEX('Initiative mapping-DO NOT EDIT'!$H$3:$H$12, MATCH(Table2[[#This Row],[WMPInitiativeCategory]],'Initiative mapping-DO NOT EDIT'!$G$3:$G$12,0)))</f>
        <v>7.3.3</v>
      </c>
      <c r="E16" s="44" t="s">
        <v>146</v>
      </c>
      <c r="F16" s="30"/>
      <c r="G16" s="85"/>
      <c r="H16" s="45" t="s">
        <v>613</v>
      </c>
      <c r="I16" s="45" t="s">
        <v>126</v>
      </c>
      <c r="J1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_N/A_2022</v>
      </c>
      <c r="K16" s="47"/>
      <c r="L16" s="47"/>
      <c r="M16" s="65" t="s">
        <v>493</v>
      </c>
      <c r="N16" s="64"/>
      <c r="O16" s="65"/>
      <c r="P16" s="65"/>
      <c r="Q16" s="65"/>
      <c r="R16" s="65" t="s">
        <v>493</v>
      </c>
      <c r="S16" s="65"/>
      <c r="T16" s="65"/>
      <c r="U16" s="65"/>
      <c r="V16" s="65" t="s">
        <v>493</v>
      </c>
      <c r="W16" s="65"/>
      <c r="X16" s="65"/>
      <c r="Y16" s="65"/>
      <c r="Z16" s="65"/>
      <c r="AA16" s="45"/>
      <c r="AB16" s="69"/>
      <c r="AC16" s="2"/>
      <c r="AD16" s="2"/>
      <c r="AE16" s="27"/>
      <c r="AF16" s="28"/>
      <c r="AG16" s="29"/>
      <c r="AH16" s="29"/>
    </row>
    <row r="17" spans="1:34" ht="102" customHeight="1" x14ac:dyDescent="0.35">
      <c r="A17" s="2" t="str">
        <f>'READ ME FIRST'!$D$12</f>
        <v>SCE</v>
      </c>
      <c r="B17" s="37">
        <v>44683</v>
      </c>
      <c r="C17" s="31" t="s">
        <v>145</v>
      </c>
      <c r="D17" s="32" t="str">
        <f>IF(Table2[[#This Row],[WMPInitiativeCategory]]="", "",INDEX('Initiative mapping-DO NOT EDIT'!$H$3:$H$12, MATCH(Table2[[#This Row],[WMPInitiativeCategory]],'Initiative mapping-DO NOT EDIT'!$G$3:$G$12,0)))</f>
        <v>7.3.3</v>
      </c>
      <c r="E17" s="44" t="s">
        <v>147</v>
      </c>
      <c r="F17" s="30"/>
      <c r="G17" s="85"/>
      <c r="H17" s="52" t="s">
        <v>148</v>
      </c>
      <c r="I17" s="48" t="s">
        <v>149</v>
      </c>
      <c r="J1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17" s="47">
        <v>292</v>
      </c>
      <c r="L17" s="107" t="s">
        <v>614</v>
      </c>
      <c r="M17" s="90" t="s">
        <v>514</v>
      </c>
      <c r="N17" s="64">
        <v>0</v>
      </c>
      <c r="O17" s="64">
        <v>21</v>
      </c>
      <c r="P17" s="64">
        <v>90</v>
      </c>
      <c r="Q17" s="64">
        <v>113</v>
      </c>
      <c r="R17" s="90" t="s">
        <v>623</v>
      </c>
      <c r="S17" s="64"/>
      <c r="T17" s="64"/>
      <c r="U17" s="64"/>
      <c r="V17" s="64" t="s">
        <v>507</v>
      </c>
      <c r="W17" s="64"/>
      <c r="X17" s="64"/>
      <c r="Y17" s="64"/>
      <c r="Z17" s="64"/>
      <c r="AA17" s="47" t="s">
        <v>134</v>
      </c>
      <c r="AB17" s="69"/>
      <c r="AC17" s="2"/>
      <c r="AD17" s="2"/>
      <c r="AE17" s="27"/>
      <c r="AF17" s="28"/>
      <c r="AG17" s="29"/>
      <c r="AH17" s="29"/>
    </row>
    <row r="18" spans="1:34" ht="87" x14ac:dyDescent="0.35">
      <c r="A18" s="2" t="str">
        <f>'READ ME FIRST'!$D$12</f>
        <v>SCE</v>
      </c>
      <c r="B18" s="37">
        <v>44683</v>
      </c>
      <c r="C18" s="31" t="s">
        <v>145</v>
      </c>
      <c r="D18" s="32" t="str">
        <f>IF(Table2[[#This Row],[WMPInitiativeCategory]]="", "",INDEX('Initiative mapping-DO NOT EDIT'!$H$3:$H$12, MATCH(Table2[[#This Row],[WMPInitiativeCategory]],'Initiative mapping-DO NOT EDIT'!$G$3:$G$12,0)))</f>
        <v>7.3.3</v>
      </c>
      <c r="E18" s="44" t="s">
        <v>150</v>
      </c>
      <c r="F18" s="30"/>
      <c r="G18" s="85"/>
      <c r="H18" s="52" t="s">
        <v>151</v>
      </c>
      <c r="I18" s="48" t="s">
        <v>152</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18" s="47">
        <v>294</v>
      </c>
      <c r="L18" s="47" t="s">
        <v>153</v>
      </c>
      <c r="M18" s="64" t="s">
        <v>515</v>
      </c>
      <c r="N18" s="64">
        <v>250</v>
      </c>
      <c r="O18" s="64">
        <v>555</v>
      </c>
      <c r="P18" s="64">
        <v>855</v>
      </c>
      <c r="Q18" s="64">
        <v>1100</v>
      </c>
      <c r="R18" s="64">
        <v>278</v>
      </c>
      <c r="S18" s="64"/>
      <c r="T18" s="64"/>
      <c r="U18" s="64"/>
      <c r="V18" s="64" t="s">
        <v>507</v>
      </c>
      <c r="W18" s="64"/>
      <c r="X18" s="64"/>
      <c r="Y18" s="64"/>
      <c r="Z18" s="64"/>
      <c r="AA18" s="47" t="s">
        <v>134</v>
      </c>
      <c r="AB18" s="69"/>
      <c r="AC18" s="2"/>
      <c r="AD18" s="2"/>
      <c r="AE18" s="27"/>
      <c r="AF18" s="28"/>
      <c r="AG18" s="29"/>
      <c r="AH18" s="29"/>
    </row>
    <row r="19" spans="1:34" ht="72.5" x14ac:dyDescent="0.35">
      <c r="A19" s="2" t="str">
        <f>'READ ME FIRST'!$D$12</f>
        <v>SCE</v>
      </c>
      <c r="B19" s="37">
        <v>44683</v>
      </c>
      <c r="C19" s="31" t="s">
        <v>145</v>
      </c>
      <c r="D19" s="32" t="str">
        <f>IF(Table2[[#This Row],[WMPInitiativeCategory]]="", "",INDEX('Initiative mapping-DO NOT EDIT'!$H$3:$H$12, MATCH(Table2[[#This Row],[WMPInitiativeCategory]],'Initiative mapping-DO NOT EDIT'!$G$3:$G$12,0)))</f>
        <v>7.3.3</v>
      </c>
      <c r="E19" s="44" t="s">
        <v>150</v>
      </c>
      <c r="F19" s="30"/>
      <c r="G19" s="85"/>
      <c r="H19" s="52" t="s">
        <v>154</v>
      </c>
      <c r="I19" s="48" t="s">
        <v>155</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19" s="47">
        <v>301</v>
      </c>
      <c r="L19" s="47" t="s">
        <v>156</v>
      </c>
      <c r="M19" s="64" t="s">
        <v>516</v>
      </c>
      <c r="N19" s="64">
        <v>20</v>
      </c>
      <c r="O19" s="64">
        <v>184</v>
      </c>
      <c r="P19" s="64">
        <v>480</v>
      </c>
      <c r="Q19" s="64">
        <v>500</v>
      </c>
      <c r="R19" s="64">
        <v>257</v>
      </c>
      <c r="S19" s="64"/>
      <c r="T19" s="64"/>
      <c r="U19" s="64"/>
      <c r="V19" s="64" t="s">
        <v>507</v>
      </c>
      <c r="W19" s="64"/>
      <c r="X19" s="64"/>
      <c r="Y19" s="64"/>
      <c r="Z19" s="64"/>
      <c r="AA19" s="47" t="s">
        <v>134</v>
      </c>
      <c r="AB19" s="69"/>
      <c r="AC19" s="2"/>
      <c r="AD19" s="2"/>
      <c r="AE19" s="27"/>
      <c r="AF19" s="28"/>
      <c r="AG19" s="29"/>
      <c r="AH19" s="29"/>
    </row>
    <row r="20" spans="1:34" s="88" customFormat="1" ht="113.5" customHeight="1" x14ac:dyDescent="0.35">
      <c r="A20" s="85" t="str">
        <f>'READ ME FIRST'!$D$12</f>
        <v>SCE</v>
      </c>
      <c r="B20" s="37">
        <v>44683</v>
      </c>
      <c r="C20" s="31" t="s">
        <v>145</v>
      </c>
      <c r="D20" s="32" t="str">
        <f>IF(Table2[[#This Row],[WMPInitiativeCategory]]="", "",INDEX('Initiative mapping-DO NOT EDIT'!$H$3:$H$12, MATCH(Table2[[#This Row],[WMPInitiativeCategory]],'Initiative mapping-DO NOT EDIT'!$G$3:$G$12,0)))</f>
        <v>7.3.3</v>
      </c>
      <c r="E20" s="44" t="s">
        <v>150</v>
      </c>
      <c r="F20" s="30"/>
      <c r="G20" s="85"/>
      <c r="H20" s="45" t="s">
        <v>422</v>
      </c>
      <c r="I20" s="48" t="s">
        <v>423</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20" s="47">
        <v>303</v>
      </c>
      <c r="L20" s="47" t="s">
        <v>611</v>
      </c>
      <c r="M20" s="90" t="s">
        <v>517</v>
      </c>
      <c r="N20" s="64">
        <v>0</v>
      </c>
      <c r="O20" s="64">
        <v>15</v>
      </c>
      <c r="P20" s="64">
        <v>50</v>
      </c>
      <c r="Q20" s="64">
        <v>100</v>
      </c>
      <c r="R20" s="90" t="s">
        <v>624</v>
      </c>
      <c r="S20" s="64"/>
      <c r="T20" s="64"/>
      <c r="U20" s="64"/>
      <c r="V20" s="64" t="s">
        <v>507</v>
      </c>
      <c r="W20" s="64"/>
      <c r="X20" s="64"/>
      <c r="Y20" s="64"/>
      <c r="Z20" s="64"/>
      <c r="AA20" s="47" t="s">
        <v>134</v>
      </c>
      <c r="AB20" s="69"/>
      <c r="AC20" s="91"/>
      <c r="AD20" s="91"/>
      <c r="AE20" s="92"/>
      <c r="AF20" s="31"/>
      <c r="AG20" s="93"/>
      <c r="AH20" s="93"/>
    </row>
    <row r="21" spans="1:34" ht="43.5" x14ac:dyDescent="0.35">
      <c r="A21" s="2" t="str">
        <f>'READ ME FIRST'!$D$12</f>
        <v>SCE</v>
      </c>
      <c r="B21" s="37">
        <v>44683</v>
      </c>
      <c r="C21" s="31" t="s">
        <v>145</v>
      </c>
      <c r="D21" s="32" t="str">
        <f>IF(Table2[[#This Row],[WMPInitiativeCategory]]="", "",INDEX('Initiative mapping-DO NOT EDIT'!$H$3:$H$12, MATCH(Table2[[#This Row],[WMPInitiativeCategory]],'Initiative mapping-DO NOT EDIT'!$G$3:$G$12,0)))</f>
        <v>7.3.3</v>
      </c>
      <c r="E21" s="44" t="s">
        <v>157</v>
      </c>
      <c r="F21" s="44"/>
      <c r="G21" s="85"/>
      <c r="H21" s="45" t="s">
        <v>613</v>
      </c>
      <c r="I21" s="45" t="s">
        <v>126</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_N/A_2022</v>
      </c>
      <c r="K21" s="47"/>
      <c r="L21" s="47"/>
      <c r="M21" s="65" t="s">
        <v>493</v>
      </c>
      <c r="N21" s="65"/>
      <c r="O21" s="65"/>
      <c r="P21" s="65"/>
      <c r="Q21" s="65"/>
      <c r="R21" s="65" t="s">
        <v>493</v>
      </c>
      <c r="S21" s="65"/>
      <c r="T21" s="65"/>
      <c r="U21" s="65"/>
      <c r="V21" s="65" t="s">
        <v>493</v>
      </c>
      <c r="W21" s="65"/>
      <c r="X21" s="65"/>
      <c r="Y21" s="65"/>
      <c r="Z21" s="65"/>
      <c r="AA21" s="45"/>
      <c r="AB21" s="69"/>
      <c r="AC21" s="2"/>
      <c r="AD21" s="2"/>
      <c r="AE21" s="27"/>
      <c r="AF21" s="28"/>
      <c r="AG21" s="29"/>
      <c r="AH21" s="29"/>
    </row>
    <row r="22" spans="1:34" ht="43.5" x14ac:dyDescent="0.35">
      <c r="A22" s="2" t="str">
        <f>'READ ME FIRST'!$D$12</f>
        <v>SCE</v>
      </c>
      <c r="B22" s="37">
        <v>44683</v>
      </c>
      <c r="C22" s="31" t="s">
        <v>145</v>
      </c>
      <c r="D22" s="32" t="str">
        <f>IF(Table2[[#This Row],[WMPInitiativeCategory]]="", "",INDEX('Initiative mapping-DO NOT EDIT'!$H$3:$H$12, MATCH(Table2[[#This Row],[WMPInitiativeCategory]],'Initiative mapping-DO NOT EDIT'!$G$3:$G$12,0)))</f>
        <v>7.3.3</v>
      </c>
      <c r="E22" s="44" t="s">
        <v>158</v>
      </c>
      <c r="F22" s="44"/>
      <c r="G22" s="85"/>
      <c r="H22" s="45" t="s">
        <v>613</v>
      </c>
      <c r="I22" s="45" t="s">
        <v>126</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_N/A_2022</v>
      </c>
      <c r="K22" s="47"/>
      <c r="L22" s="47"/>
      <c r="M22" s="65" t="s">
        <v>493</v>
      </c>
      <c r="N22" s="65"/>
      <c r="O22" s="65"/>
      <c r="P22" s="65"/>
      <c r="Q22" s="65"/>
      <c r="R22" s="65" t="s">
        <v>493</v>
      </c>
      <c r="S22" s="65"/>
      <c r="T22" s="65"/>
      <c r="U22" s="65"/>
      <c r="V22" s="65" t="s">
        <v>493</v>
      </c>
      <c r="W22" s="65"/>
      <c r="X22" s="65"/>
      <c r="Y22" s="65"/>
      <c r="Z22" s="65"/>
      <c r="AA22" s="45"/>
      <c r="AB22" s="69"/>
      <c r="AC22" s="2"/>
      <c r="AD22" s="2"/>
      <c r="AE22" s="27"/>
      <c r="AF22" s="28"/>
      <c r="AG22" s="29"/>
      <c r="AH22" s="29"/>
    </row>
    <row r="23" spans="1:34" ht="72.5" x14ac:dyDescent="0.35">
      <c r="A23" s="2" t="str">
        <f>'READ ME FIRST'!$D$12</f>
        <v>SCE</v>
      </c>
      <c r="B23" s="37">
        <v>44683</v>
      </c>
      <c r="C23" s="31" t="s">
        <v>145</v>
      </c>
      <c r="D23" s="32" t="str">
        <f>IF(Table2[[#This Row],[WMPInitiativeCategory]]="", "",INDEX('Initiative mapping-DO NOT EDIT'!$H$3:$H$12, MATCH(Table2[[#This Row],[WMPInitiativeCategory]],'Initiative mapping-DO NOT EDIT'!$G$3:$G$12,0)))</f>
        <v>7.3.3</v>
      </c>
      <c r="E23" s="44" t="s">
        <v>159</v>
      </c>
      <c r="F23" s="30"/>
      <c r="G23" s="85"/>
      <c r="H23" s="45" t="s">
        <v>613</v>
      </c>
      <c r="I23" s="48" t="s">
        <v>126</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_N/A_2022</v>
      </c>
      <c r="K23" s="47"/>
      <c r="L23" s="47"/>
      <c r="M23" s="65" t="s">
        <v>493</v>
      </c>
      <c r="N23" s="65"/>
      <c r="O23" s="65"/>
      <c r="P23" s="65"/>
      <c r="Q23" s="65"/>
      <c r="R23" s="65" t="s">
        <v>493</v>
      </c>
      <c r="S23" s="65"/>
      <c r="T23" s="65"/>
      <c r="U23" s="65"/>
      <c r="V23" s="65" t="s">
        <v>493</v>
      </c>
      <c r="W23" s="65"/>
      <c r="X23" s="65"/>
      <c r="Y23" s="65"/>
      <c r="Z23" s="65"/>
      <c r="AA23" s="45"/>
      <c r="AB23" s="69"/>
      <c r="AC23" s="2"/>
      <c r="AD23" s="2"/>
      <c r="AE23" s="27"/>
      <c r="AF23" s="28"/>
      <c r="AG23" s="29"/>
      <c r="AH23" s="29"/>
    </row>
    <row r="24" spans="1:34" ht="87" x14ac:dyDescent="0.35">
      <c r="A24" s="2" t="str">
        <f>'READ ME FIRST'!$D$12</f>
        <v>SCE</v>
      </c>
      <c r="B24" s="37">
        <v>44683</v>
      </c>
      <c r="C24" s="31" t="s">
        <v>145</v>
      </c>
      <c r="D24" s="32" t="str">
        <f>IF(Table2[[#This Row],[WMPInitiativeCategory]]="", "",INDEX('Initiative mapping-DO NOT EDIT'!$H$3:$H$12, MATCH(Table2[[#This Row],[WMPInitiativeCategory]],'Initiative mapping-DO NOT EDIT'!$G$3:$G$12,0)))</f>
        <v>7.3.3</v>
      </c>
      <c r="E24" s="44" t="s">
        <v>160</v>
      </c>
      <c r="F24" s="30"/>
      <c r="G24" s="85"/>
      <c r="H24" s="52" t="s">
        <v>161</v>
      </c>
      <c r="I24" s="48" t="s">
        <v>162</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24" s="47">
        <v>308</v>
      </c>
      <c r="L24" s="47" t="s">
        <v>163</v>
      </c>
      <c r="M24" s="64" t="s">
        <v>518</v>
      </c>
      <c r="N24" s="64">
        <v>45</v>
      </c>
      <c r="O24" s="64">
        <v>175</v>
      </c>
      <c r="P24" s="64">
        <v>350</v>
      </c>
      <c r="Q24" s="64">
        <v>350</v>
      </c>
      <c r="R24" s="64">
        <v>69</v>
      </c>
      <c r="S24" s="65"/>
      <c r="T24" s="65"/>
      <c r="U24" s="65"/>
      <c r="V24" s="65" t="s">
        <v>507</v>
      </c>
      <c r="W24" s="65"/>
      <c r="X24" s="65"/>
      <c r="Y24" s="65"/>
      <c r="Z24" s="65"/>
      <c r="AA24" s="47" t="s">
        <v>134</v>
      </c>
      <c r="AB24" s="69"/>
      <c r="AC24" s="2"/>
      <c r="AD24" s="2"/>
      <c r="AE24" s="27"/>
      <c r="AF24" s="28"/>
      <c r="AG24" s="29"/>
      <c r="AH24" s="29"/>
    </row>
    <row r="25" spans="1:34" ht="67.5" customHeight="1" x14ac:dyDescent="0.35">
      <c r="A25" s="2" t="str">
        <f>'READ ME FIRST'!$D$12</f>
        <v>SCE</v>
      </c>
      <c r="B25" s="37">
        <v>44683</v>
      </c>
      <c r="C25" s="31" t="s">
        <v>145</v>
      </c>
      <c r="D25" s="32" t="str">
        <f>IF(Table2[[#This Row],[WMPInitiativeCategory]]="", "",INDEX('Initiative mapping-DO NOT EDIT'!$H$3:$H$12, MATCH(Table2[[#This Row],[WMPInitiativeCategory]],'Initiative mapping-DO NOT EDIT'!$G$3:$G$12,0)))</f>
        <v>7.3.3</v>
      </c>
      <c r="E25" s="44" t="s">
        <v>164</v>
      </c>
      <c r="F25" s="30"/>
      <c r="G25" s="85"/>
      <c r="H25" s="52" t="s">
        <v>165</v>
      </c>
      <c r="I25" s="48" t="s">
        <v>166</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25" s="47">
        <v>310</v>
      </c>
      <c r="L25" s="47" t="s">
        <v>521</v>
      </c>
      <c r="M25" s="64" t="s">
        <v>519</v>
      </c>
      <c r="N25" s="64">
        <v>72</v>
      </c>
      <c r="O25" s="64">
        <v>72</v>
      </c>
      <c r="P25" s="64">
        <v>72</v>
      </c>
      <c r="Q25" s="64">
        <v>72</v>
      </c>
      <c r="R25" s="64">
        <v>104</v>
      </c>
      <c r="S25" s="47"/>
      <c r="T25" s="47"/>
      <c r="U25" s="64"/>
      <c r="V25" s="64" t="s">
        <v>507</v>
      </c>
      <c r="W25" s="64"/>
      <c r="X25" s="64"/>
      <c r="Y25" s="64"/>
      <c r="Z25" s="64"/>
      <c r="AA25" s="47" t="s">
        <v>520</v>
      </c>
      <c r="AB25" s="69"/>
      <c r="AC25" s="2"/>
      <c r="AD25" s="2"/>
      <c r="AE25" s="27"/>
      <c r="AF25" s="28"/>
      <c r="AG25" s="29"/>
      <c r="AH25" s="29"/>
    </row>
    <row r="26" spans="1:34" ht="54.75" customHeight="1" x14ac:dyDescent="0.35">
      <c r="A26" s="2" t="str">
        <f>'READ ME FIRST'!$D$12</f>
        <v>SCE</v>
      </c>
      <c r="B26" s="37">
        <v>44683</v>
      </c>
      <c r="C26" s="31" t="s">
        <v>145</v>
      </c>
      <c r="D26" s="32" t="str">
        <f>IF(Table2[[#This Row],[WMPInitiativeCategory]]="", "",INDEX('Initiative mapping-DO NOT EDIT'!$H$3:$H$12, MATCH(Table2[[#This Row],[WMPInitiativeCategory]],'Initiative mapping-DO NOT EDIT'!$G$3:$G$12,0)))</f>
        <v>7.3.3</v>
      </c>
      <c r="E26" s="44" t="s">
        <v>164</v>
      </c>
      <c r="F26" s="30"/>
      <c r="G26" s="85"/>
      <c r="H26" s="52" t="s">
        <v>167</v>
      </c>
      <c r="I26" s="48" t="s">
        <v>168</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26" s="47">
        <v>311</v>
      </c>
      <c r="L26" s="47" t="s">
        <v>506</v>
      </c>
      <c r="M26" s="64" t="s">
        <v>506</v>
      </c>
      <c r="N26" s="64"/>
      <c r="O26" s="47"/>
      <c r="P26" s="47"/>
      <c r="Q26" s="47"/>
      <c r="R26" s="47"/>
      <c r="S26" s="47"/>
      <c r="T26" s="47"/>
      <c r="U26" s="64"/>
      <c r="V26" s="64" t="s">
        <v>522</v>
      </c>
      <c r="W26" s="64" t="s">
        <v>638</v>
      </c>
      <c r="X26" s="47"/>
      <c r="Y26" s="47"/>
      <c r="Z26" s="64"/>
      <c r="AA26" s="47" t="s">
        <v>134</v>
      </c>
      <c r="AB26" s="69"/>
      <c r="AC26" s="2"/>
      <c r="AD26" s="2"/>
      <c r="AE26" s="27"/>
      <c r="AF26" s="28"/>
      <c r="AG26" s="29"/>
      <c r="AH26" s="29"/>
    </row>
    <row r="27" spans="1:34" ht="125.25" customHeight="1" x14ac:dyDescent="0.35">
      <c r="A27" s="2" t="str">
        <f>'READ ME FIRST'!$D$12</f>
        <v>SCE</v>
      </c>
      <c r="B27" s="37">
        <v>44683</v>
      </c>
      <c r="C27" s="31" t="s">
        <v>145</v>
      </c>
      <c r="D27" s="32" t="str">
        <f>IF(Table2[[#This Row],[WMPInitiativeCategory]]="", "",INDEX('Initiative mapping-DO NOT EDIT'!$H$3:$H$12, MATCH(Table2[[#This Row],[WMPInitiativeCategory]],'Initiative mapping-DO NOT EDIT'!$G$3:$G$12,0)))</f>
        <v>7.3.3</v>
      </c>
      <c r="E27" s="44" t="s">
        <v>169</v>
      </c>
      <c r="F27" s="30"/>
      <c r="G27" s="85"/>
      <c r="H27" s="52" t="s">
        <v>170</v>
      </c>
      <c r="I27" s="48" t="s">
        <v>171</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27" s="47">
        <v>313</v>
      </c>
      <c r="L27" s="47" t="s">
        <v>172</v>
      </c>
      <c r="M27" s="64" t="s">
        <v>523</v>
      </c>
      <c r="N27" s="64">
        <v>0</v>
      </c>
      <c r="O27" s="64">
        <v>3</v>
      </c>
      <c r="P27" s="64">
        <v>12</v>
      </c>
      <c r="Q27" s="64">
        <v>15</v>
      </c>
      <c r="R27" s="64" t="s">
        <v>622</v>
      </c>
      <c r="S27" s="47"/>
      <c r="T27" s="47"/>
      <c r="U27" s="64"/>
      <c r="V27" s="64" t="s">
        <v>507</v>
      </c>
      <c r="W27" s="64"/>
      <c r="X27" s="47"/>
      <c r="Y27" s="47"/>
      <c r="Z27" s="64"/>
      <c r="AA27" s="47" t="s">
        <v>134</v>
      </c>
      <c r="AB27" s="69"/>
      <c r="AC27" s="2"/>
      <c r="AD27" s="2"/>
      <c r="AE27" s="27"/>
      <c r="AF27" s="28"/>
      <c r="AG27" s="29"/>
      <c r="AH27" s="29"/>
    </row>
    <row r="28" spans="1:34" ht="58" x14ac:dyDescent="0.35">
      <c r="A28" s="2" t="str">
        <f>'READ ME FIRST'!$D$12</f>
        <v>SCE</v>
      </c>
      <c r="B28" s="37">
        <v>44683</v>
      </c>
      <c r="C28" s="31" t="s">
        <v>145</v>
      </c>
      <c r="D28" s="32" t="str">
        <f>IF(Table2[[#This Row],[WMPInitiativeCategory]]="", "",INDEX('Initiative mapping-DO NOT EDIT'!$H$3:$H$12, MATCH(Table2[[#This Row],[WMPInitiativeCategory]],'Initiative mapping-DO NOT EDIT'!$G$3:$G$12,0)))</f>
        <v>7.3.3</v>
      </c>
      <c r="E28" s="44" t="s">
        <v>173</v>
      </c>
      <c r="F28" s="30"/>
      <c r="G28" s="85"/>
      <c r="H28" s="45" t="s">
        <v>613</v>
      </c>
      <c r="I28" s="45" t="s">
        <v>126</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_N/A_2022</v>
      </c>
      <c r="K28" s="47"/>
      <c r="L28" s="47"/>
      <c r="M28" s="65" t="s">
        <v>493</v>
      </c>
      <c r="N28" s="65"/>
      <c r="O28" s="65"/>
      <c r="P28" s="65"/>
      <c r="Q28" s="65"/>
      <c r="R28" s="65" t="s">
        <v>493</v>
      </c>
      <c r="S28" s="65"/>
      <c r="T28" s="65"/>
      <c r="U28" s="65"/>
      <c r="V28" s="65" t="s">
        <v>493</v>
      </c>
      <c r="W28" s="65"/>
      <c r="X28" s="65"/>
      <c r="Y28" s="65"/>
      <c r="Z28" s="65"/>
      <c r="AA28" s="45"/>
      <c r="AB28" s="69"/>
      <c r="AC28" s="2"/>
      <c r="AD28" s="2"/>
      <c r="AE28" s="27"/>
      <c r="AF28" s="28"/>
      <c r="AG28" s="29"/>
      <c r="AH28" s="29"/>
    </row>
    <row r="29" spans="1:34" ht="72.5" x14ac:dyDescent="0.35">
      <c r="A29" s="2" t="str">
        <f>'READ ME FIRST'!$D$12</f>
        <v>SCE</v>
      </c>
      <c r="B29" s="37">
        <v>44683</v>
      </c>
      <c r="C29" s="31" t="s">
        <v>145</v>
      </c>
      <c r="D29" s="32" t="str">
        <f>IF(Table2[[#This Row],[WMPInitiativeCategory]]="", "",INDEX('Initiative mapping-DO NOT EDIT'!$H$3:$H$12, MATCH(Table2[[#This Row],[WMPInitiativeCategory]],'Initiative mapping-DO NOT EDIT'!$G$3:$G$12,0)))</f>
        <v>7.3.3</v>
      </c>
      <c r="E29" s="44" t="s">
        <v>174</v>
      </c>
      <c r="F29" s="30"/>
      <c r="G29" s="85"/>
      <c r="H29" s="45" t="s">
        <v>613</v>
      </c>
      <c r="I29" s="45" t="s">
        <v>126</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_N/A_2022</v>
      </c>
      <c r="K29" s="47"/>
      <c r="L29" s="47"/>
      <c r="M29" s="65" t="s">
        <v>493</v>
      </c>
      <c r="N29" s="65"/>
      <c r="O29" s="65"/>
      <c r="P29" s="65"/>
      <c r="Q29" s="65"/>
      <c r="R29" s="65" t="s">
        <v>493</v>
      </c>
      <c r="S29" s="65"/>
      <c r="T29" s="65"/>
      <c r="U29" s="65"/>
      <c r="V29" s="65" t="s">
        <v>493</v>
      </c>
      <c r="W29" s="65"/>
      <c r="X29" s="65"/>
      <c r="Y29" s="65"/>
      <c r="Z29" s="65"/>
      <c r="AA29" s="45"/>
      <c r="AB29" s="69"/>
      <c r="AC29" s="2"/>
      <c r="AD29" s="2"/>
      <c r="AE29" s="27"/>
      <c r="AF29" s="28"/>
      <c r="AG29" s="29"/>
      <c r="AH29" s="29"/>
    </row>
    <row r="30" spans="1:34" ht="43.5" x14ac:dyDescent="0.35">
      <c r="A30" s="2" t="str">
        <f>'READ ME FIRST'!$D$12</f>
        <v>SCE</v>
      </c>
      <c r="B30" s="37">
        <v>44683</v>
      </c>
      <c r="C30" s="31" t="s">
        <v>145</v>
      </c>
      <c r="D30" s="32" t="str">
        <f>IF(Table2[[#This Row],[WMPInitiativeCategory]]="", "",INDEX('Initiative mapping-DO NOT EDIT'!$H$3:$H$12, MATCH(Table2[[#This Row],[WMPInitiativeCategory]],'Initiative mapping-DO NOT EDIT'!$G$3:$G$12,0)))</f>
        <v>7.3.3</v>
      </c>
      <c r="E30" s="44" t="s">
        <v>175</v>
      </c>
      <c r="F30" s="30"/>
      <c r="G30" s="85"/>
      <c r="H30" s="52" t="s">
        <v>176</v>
      </c>
      <c r="I30" s="48" t="s">
        <v>177</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30" s="47">
        <v>321</v>
      </c>
      <c r="L30" s="47" t="s">
        <v>178</v>
      </c>
      <c r="M30" s="64" t="s">
        <v>616</v>
      </c>
      <c r="N30" s="64">
        <v>210</v>
      </c>
      <c r="O30" s="64">
        <v>490</v>
      </c>
      <c r="P30" s="64">
        <v>980</v>
      </c>
      <c r="Q30" s="64">
        <v>1400</v>
      </c>
      <c r="R30" s="64">
        <v>935</v>
      </c>
      <c r="S30" s="47"/>
      <c r="T30" s="65"/>
      <c r="U30" s="65"/>
      <c r="V30" s="65" t="s">
        <v>507</v>
      </c>
      <c r="W30" s="65"/>
      <c r="X30" s="65"/>
      <c r="Y30" s="65"/>
      <c r="Z30" s="65"/>
      <c r="AA30" s="47" t="s">
        <v>134</v>
      </c>
      <c r="AB30" s="69"/>
      <c r="AC30" s="2"/>
      <c r="AD30" s="2"/>
      <c r="AE30" s="27"/>
      <c r="AF30" s="28"/>
      <c r="AG30" s="29"/>
      <c r="AH30" s="29"/>
    </row>
    <row r="31" spans="1:34" ht="60.5" customHeight="1" x14ac:dyDescent="0.35">
      <c r="A31" s="82" t="str">
        <f>'READ ME FIRST'!$D$12</f>
        <v>SCE</v>
      </c>
      <c r="B31" s="37">
        <v>44683</v>
      </c>
      <c r="C31" s="31" t="s">
        <v>145</v>
      </c>
      <c r="D31" s="32" t="str">
        <f>IF(Table2[[#This Row],[WMPInitiativeCategory]]="", "",INDEX('Initiative mapping-DO NOT EDIT'!$H$3:$H$12, MATCH(Table2[[#This Row],[WMPInitiativeCategory]],'Initiative mapping-DO NOT EDIT'!$G$3:$G$12,0)))</f>
        <v>7.3.3</v>
      </c>
      <c r="E31" s="44" t="s">
        <v>175</v>
      </c>
      <c r="F31" s="30"/>
      <c r="G31" s="86"/>
      <c r="H31" s="45" t="s">
        <v>425</v>
      </c>
      <c r="I31" s="48" t="s">
        <v>426</v>
      </c>
      <c r="J31" s="8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31" s="47">
        <v>323</v>
      </c>
      <c r="L31" s="47" t="s">
        <v>506</v>
      </c>
      <c r="M31" s="64" t="s">
        <v>617</v>
      </c>
      <c r="N31" s="74"/>
      <c r="O31" s="74"/>
      <c r="P31" s="74"/>
      <c r="Q31" s="74"/>
      <c r="R31" s="64"/>
      <c r="S31" s="74"/>
      <c r="T31" s="74"/>
      <c r="U31" s="74"/>
      <c r="V31" s="64" t="s">
        <v>524</v>
      </c>
      <c r="W31" s="94" t="s">
        <v>625</v>
      </c>
      <c r="X31" s="74"/>
      <c r="Y31" s="74"/>
      <c r="Z31" s="74"/>
      <c r="AA31" s="47" t="s">
        <v>134</v>
      </c>
      <c r="AB31" s="69"/>
      <c r="AC31" s="82"/>
      <c r="AD31" s="82"/>
      <c r="AE31" s="84"/>
      <c r="AF31" s="46"/>
      <c r="AG31" s="29"/>
      <c r="AH31" s="29"/>
    </row>
    <row r="32" spans="1:34" ht="72.5" x14ac:dyDescent="0.35">
      <c r="A32" s="2" t="str">
        <f>'READ ME FIRST'!$D$12</f>
        <v>SCE</v>
      </c>
      <c r="B32" s="37">
        <v>44683</v>
      </c>
      <c r="C32" s="31" t="s">
        <v>145</v>
      </c>
      <c r="D32" s="32" t="str">
        <f>IF(Table2[[#This Row],[WMPInitiativeCategory]]="", "",INDEX('Initiative mapping-DO NOT EDIT'!$H$3:$H$12, MATCH(Table2[[#This Row],[WMPInitiativeCategory]],'Initiative mapping-DO NOT EDIT'!$G$3:$G$12,0)))</f>
        <v>7.3.3</v>
      </c>
      <c r="E32" s="44" t="s">
        <v>179</v>
      </c>
      <c r="F32" s="30"/>
      <c r="G32" s="85"/>
      <c r="H32" s="45" t="s">
        <v>613</v>
      </c>
      <c r="I32" s="45" t="s">
        <v>126</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_N/A_2022</v>
      </c>
      <c r="K32" s="47"/>
      <c r="L32" s="47"/>
      <c r="M32" s="65" t="s">
        <v>493</v>
      </c>
      <c r="N32" s="65"/>
      <c r="O32" s="65"/>
      <c r="P32" s="65"/>
      <c r="Q32" s="65"/>
      <c r="R32" s="65" t="s">
        <v>493</v>
      </c>
      <c r="S32" s="65"/>
      <c r="T32" s="65"/>
      <c r="U32" s="65"/>
      <c r="V32" s="65" t="s">
        <v>493</v>
      </c>
      <c r="W32" s="65"/>
      <c r="X32" s="65"/>
      <c r="Y32" s="65"/>
      <c r="Z32" s="65"/>
      <c r="AA32" s="45"/>
      <c r="AB32" s="69"/>
      <c r="AC32" s="2"/>
      <c r="AD32" s="2"/>
      <c r="AE32" s="27"/>
      <c r="AF32" s="28"/>
      <c r="AG32" s="29"/>
      <c r="AH32" s="29"/>
    </row>
    <row r="33" spans="1:34" ht="58" x14ac:dyDescent="0.35">
      <c r="A33" s="2" t="str">
        <f>'READ ME FIRST'!$D$12</f>
        <v>SCE</v>
      </c>
      <c r="B33" s="37">
        <v>44683</v>
      </c>
      <c r="C33" s="31" t="s">
        <v>145</v>
      </c>
      <c r="D33" s="32" t="str">
        <f>IF(Table2[[#This Row],[WMPInitiativeCategory]]="", "",INDEX('Initiative mapping-DO NOT EDIT'!$H$3:$H$12, MATCH(Table2[[#This Row],[WMPInitiativeCategory]],'Initiative mapping-DO NOT EDIT'!$G$3:$G$12,0)))</f>
        <v>7.3.3</v>
      </c>
      <c r="E33" s="44" t="s">
        <v>180</v>
      </c>
      <c r="F33" s="30"/>
      <c r="G33" s="85"/>
      <c r="H33" s="45" t="s">
        <v>613</v>
      </c>
      <c r="I33" s="45" t="s">
        <v>126</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_N/A_2022</v>
      </c>
      <c r="K33" s="47"/>
      <c r="L33" s="47"/>
      <c r="M33" s="65" t="s">
        <v>493</v>
      </c>
      <c r="N33" s="65"/>
      <c r="O33" s="65"/>
      <c r="P33" s="65"/>
      <c r="Q33" s="65"/>
      <c r="R33" s="65" t="s">
        <v>493</v>
      </c>
      <c r="S33" s="65"/>
      <c r="T33" s="65"/>
      <c r="U33" s="65"/>
      <c r="V33" s="65" t="s">
        <v>493</v>
      </c>
      <c r="W33" s="65"/>
      <c r="X33" s="65"/>
      <c r="Y33" s="65"/>
      <c r="Z33" s="65"/>
      <c r="AA33" s="45"/>
      <c r="AB33" s="69"/>
      <c r="AC33" s="2"/>
      <c r="AD33" s="2"/>
      <c r="AE33" s="27"/>
      <c r="AF33" s="28"/>
      <c r="AG33" s="29"/>
      <c r="AH33" s="29"/>
    </row>
    <row r="34" spans="1:34" ht="117" customHeight="1" x14ac:dyDescent="0.35">
      <c r="A34" s="2" t="str">
        <f>'READ ME FIRST'!$D$12</f>
        <v>SCE</v>
      </c>
      <c r="B34" s="37">
        <v>44683</v>
      </c>
      <c r="C34" s="31" t="s">
        <v>145</v>
      </c>
      <c r="D34" s="32" t="str">
        <f>IF(Table2[[#This Row],[WMPInitiativeCategory]]="", "",INDEX('Initiative mapping-DO NOT EDIT'!$H$3:$H$12, MATCH(Table2[[#This Row],[WMPInitiativeCategory]],'Initiative mapping-DO NOT EDIT'!$G$3:$G$12,0)))</f>
        <v>7.3.3</v>
      </c>
      <c r="E34" s="44" t="s">
        <v>181</v>
      </c>
      <c r="F34" s="30"/>
      <c r="G34" s="85"/>
      <c r="H34" s="52" t="s">
        <v>182</v>
      </c>
      <c r="I34" s="45" t="s">
        <v>183</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34" s="47">
        <v>331</v>
      </c>
      <c r="L34" s="45" t="s">
        <v>184</v>
      </c>
      <c r="M34" s="64" t="s">
        <v>525</v>
      </c>
      <c r="N34" s="64">
        <v>0</v>
      </c>
      <c r="O34" s="64">
        <v>0</v>
      </c>
      <c r="P34" s="64">
        <v>21</v>
      </c>
      <c r="Q34" s="64">
        <v>21</v>
      </c>
      <c r="R34" s="64" t="s">
        <v>639</v>
      </c>
      <c r="S34" s="64"/>
      <c r="T34" s="64"/>
      <c r="U34" s="64"/>
      <c r="V34" s="64" t="s">
        <v>507</v>
      </c>
      <c r="W34" s="64"/>
      <c r="X34" s="64"/>
      <c r="Y34" s="64"/>
      <c r="Z34" s="64"/>
      <c r="AA34" s="47" t="s">
        <v>134</v>
      </c>
      <c r="AB34" s="69"/>
      <c r="AC34" s="2"/>
      <c r="AD34" s="2"/>
      <c r="AE34" s="27"/>
      <c r="AF34" s="28"/>
      <c r="AG34" s="29"/>
      <c r="AH34" s="29"/>
    </row>
    <row r="35" spans="1:34" ht="101.5" x14ac:dyDescent="0.35">
      <c r="A35" s="2" t="str">
        <f>'READ ME FIRST'!$D$12</f>
        <v>SCE</v>
      </c>
      <c r="B35" s="37">
        <v>44683</v>
      </c>
      <c r="C35" s="31" t="s">
        <v>145</v>
      </c>
      <c r="D35" s="32" t="str">
        <f>IF(Table2[[#This Row],[WMPInitiativeCategory]]="", "",INDEX('Initiative mapping-DO NOT EDIT'!$H$3:$H$12, MATCH(Table2[[#This Row],[WMPInitiativeCategory]],'Initiative mapping-DO NOT EDIT'!$G$3:$G$12,0)))</f>
        <v>7.3.3</v>
      </c>
      <c r="E35" s="44" t="s">
        <v>185</v>
      </c>
      <c r="F35" s="30"/>
      <c r="G35" s="85"/>
      <c r="H35" s="52" t="s">
        <v>186</v>
      </c>
      <c r="I35" s="48" t="s">
        <v>187</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35" s="47">
        <v>334</v>
      </c>
      <c r="L35" s="47" t="s">
        <v>153</v>
      </c>
      <c r="M35" s="64" t="s">
        <v>526</v>
      </c>
      <c r="N35" s="64">
        <v>0</v>
      </c>
      <c r="O35" s="64">
        <v>8</v>
      </c>
      <c r="P35" s="64">
        <v>9</v>
      </c>
      <c r="Q35" s="64">
        <v>11</v>
      </c>
      <c r="R35" s="64" t="s">
        <v>621</v>
      </c>
      <c r="S35" s="64"/>
      <c r="T35" s="64"/>
      <c r="U35" s="64"/>
      <c r="V35" s="64" t="s">
        <v>507</v>
      </c>
      <c r="W35" s="64"/>
      <c r="X35" s="64"/>
      <c r="Y35" s="64"/>
      <c r="Z35" s="64"/>
      <c r="AA35" s="47" t="s">
        <v>134</v>
      </c>
      <c r="AB35" s="69"/>
      <c r="AC35" s="2"/>
      <c r="AD35" s="2"/>
      <c r="AE35" s="27"/>
      <c r="AF35" s="28"/>
      <c r="AG35" s="29"/>
      <c r="AH35" s="29"/>
    </row>
    <row r="36" spans="1:34" ht="101.5" x14ac:dyDescent="0.35">
      <c r="A36" s="2" t="str">
        <f>'READ ME FIRST'!$D$12</f>
        <v>SCE</v>
      </c>
      <c r="B36" s="37">
        <v>44683</v>
      </c>
      <c r="C36" s="31" t="s">
        <v>145</v>
      </c>
      <c r="D36" s="32" t="str">
        <f>IF(Table2[[#This Row],[WMPInitiativeCategory]]="", "",INDEX('Initiative mapping-DO NOT EDIT'!$H$3:$H$12, MATCH(Table2[[#This Row],[WMPInitiativeCategory]],'Initiative mapping-DO NOT EDIT'!$G$3:$G$12,0)))</f>
        <v>7.3.3</v>
      </c>
      <c r="E36" s="44" t="s">
        <v>188</v>
      </c>
      <c r="F36" s="30"/>
      <c r="G36" s="85"/>
      <c r="H36" s="52" t="s">
        <v>189</v>
      </c>
      <c r="I36" s="48" t="s">
        <v>190</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36" s="47">
        <v>337</v>
      </c>
      <c r="L36" s="45" t="s">
        <v>191</v>
      </c>
      <c r="M36" s="64" t="s">
        <v>527</v>
      </c>
      <c r="N36" s="64">
        <v>0</v>
      </c>
      <c r="O36" s="64">
        <v>0</v>
      </c>
      <c r="P36" s="64">
        <v>0</v>
      </c>
      <c r="Q36" s="64">
        <v>6</v>
      </c>
      <c r="R36" s="64" t="s">
        <v>644</v>
      </c>
      <c r="S36" s="64"/>
      <c r="T36" s="64"/>
      <c r="U36" s="64"/>
      <c r="V36" s="64" t="s">
        <v>507</v>
      </c>
      <c r="W36" s="64"/>
      <c r="X36" s="64"/>
      <c r="Y36" s="64"/>
      <c r="Z36" s="64"/>
      <c r="AA36" s="47" t="s">
        <v>134</v>
      </c>
      <c r="AB36" s="69"/>
      <c r="AC36" s="2"/>
      <c r="AD36" s="2"/>
      <c r="AE36" s="27"/>
      <c r="AF36" s="28"/>
      <c r="AG36" s="29"/>
      <c r="AH36" s="29"/>
    </row>
    <row r="37" spans="1:34" ht="75.75" customHeight="1" x14ac:dyDescent="0.35">
      <c r="A37" s="2" t="str">
        <f>'READ ME FIRST'!$D$12</f>
        <v>SCE</v>
      </c>
      <c r="B37" s="37">
        <v>44683</v>
      </c>
      <c r="C37" s="31" t="s">
        <v>145</v>
      </c>
      <c r="D37" s="32" t="str">
        <f>IF(Table2[[#This Row],[WMPInitiativeCategory]]="", "",INDEX('Initiative mapping-DO NOT EDIT'!$H$3:$H$12, MATCH(Table2[[#This Row],[WMPInitiativeCategory]],'Initiative mapping-DO NOT EDIT'!$G$3:$G$12,0)))</f>
        <v>7.3.3</v>
      </c>
      <c r="E37" s="44" t="s">
        <v>188</v>
      </c>
      <c r="F37" s="30"/>
      <c r="G37" s="85"/>
      <c r="H37" s="52" t="s">
        <v>192</v>
      </c>
      <c r="I37" s="48" t="s">
        <v>193</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37" s="47">
        <v>340</v>
      </c>
      <c r="L37" s="45" t="s">
        <v>529</v>
      </c>
      <c r="M37" s="94" t="s">
        <v>528</v>
      </c>
      <c r="N37" s="64" t="s">
        <v>530</v>
      </c>
      <c r="O37" s="64" t="s">
        <v>531</v>
      </c>
      <c r="P37" s="64" t="s">
        <v>532</v>
      </c>
      <c r="Q37" s="64" t="s">
        <v>533</v>
      </c>
      <c r="R37" s="31" t="s">
        <v>534</v>
      </c>
      <c r="S37" s="64"/>
      <c r="T37" s="64"/>
      <c r="U37" s="64"/>
      <c r="V37" s="64" t="s">
        <v>507</v>
      </c>
      <c r="W37" s="64"/>
      <c r="X37" s="64"/>
      <c r="Y37" s="64"/>
      <c r="Z37" s="64"/>
      <c r="AA37" s="47" t="s">
        <v>535</v>
      </c>
      <c r="AB37" s="100" t="s">
        <v>578</v>
      </c>
      <c r="AC37" s="2"/>
      <c r="AD37" s="2"/>
      <c r="AE37" s="27"/>
      <c r="AF37" s="28"/>
      <c r="AG37" s="29"/>
      <c r="AH37" s="29"/>
    </row>
    <row r="38" spans="1:34" ht="78" customHeight="1" x14ac:dyDescent="0.35">
      <c r="A38" s="2" t="str">
        <f>'READ ME FIRST'!$D$12</f>
        <v>SCE</v>
      </c>
      <c r="B38" s="37">
        <v>44683</v>
      </c>
      <c r="C38" s="31" t="s">
        <v>145</v>
      </c>
      <c r="D38" s="32" t="str">
        <f>IF(Table2[[#This Row],[WMPInitiativeCategory]]="", "",INDEX('Initiative mapping-DO NOT EDIT'!$H$3:$H$12, MATCH(Table2[[#This Row],[WMPInitiativeCategory]],'Initiative mapping-DO NOT EDIT'!$G$3:$G$12,0)))</f>
        <v>7.3.3</v>
      </c>
      <c r="E38" s="44" t="s">
        <v>188</v>
      </c>
      <c r="F38" s="30"/>
      <c r="G38" s="85"/>
      <c r="H38" s="52" t="s">
        <v>194</v>
      </c>
      <c r="I38" s="48" t="s">
        <v>195</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38" s="47">
        <v>341</v>
      </c>
      <c r="L38" s="47" t="s">
        <v>196</v>
      </c>
      <c r="M38" s="64" t="s">
        <v>536</v>
      </c>
      <c r="N38" s="64">
        <v>4</v>
      </c>
      <c r="O38" s="64">
        <v>7</v>
      </c>
      <c r="P38" s="64">
        <v>11</v>
      </c>
      <c r="Q38" s="64">
        <v>15</v>
      </c>
      <c r="R38" s="64">
        <v>4</v>
      </c>
      <c r="S38" s="64"/>
      <c r="T38" s="64"/>
      <c r="U38" s="64"/>
      <c r="V38" s="64" t="s">
        <v>507</v>
      </c>
      <c r="W38" s="64"/>
      <c r="X38" s="64"/>
      <c r="Y38" s="64"/>
      <c r="Z38" s="64"/>
      <c r="AA38" s="47" t="s">
        <v>134</v>
      </c>
      <c r="AB38" s="69"/>
      <c r="AC38" s="2"/>
      <c r="AD38" s="2"/>
      <c r="AE38" s="27"/>
      <c r="AF38" s="28"/>
      <c r="AG38" s="29"/>
      <c r="AH38" s="29"/>
    </row>
    <row r="39" spans="1:34" ht="58" x14ac:dyDescent="0.35">
      <c r="A39" s="2" t="str">
        <f>'READ ME FIRST'!$D$12</f>
        <v>SCE</v>
      </c>
      <c r="B39" s="37">
        <v>44683</v>
      </c>
      <c r="C39" s="31" t="s">
        <v>197</v>
      </c>
      <c r="D39" s="32" t="str">
        <f>IF(Table2[[#This Row],[WMPInitiativeCategory]]="", "",INDEX('Initiative mapping-DO NOT EDIT'!$H$3:$H$12, MATCH(Table2[[#This Row],[WMPInitiativeCategory]],'Initiative mapping-DO NOT EDIT'!$G$3:$G$12,0)))</f>
        <v>7.3.4</v>
      </c>
      <c r="E39" s="44" t="s">
        <v>198</v>
      </c>
      <c r="F39" s="30"/>
      <c r="G39" s="85"/>
      <c r="H39" s="45" t="s">
        <v>613</v>
      </c>
      <c r="I39" s="45" t="s">
        <v>126</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_N/A_2022</v>
      </c>
      <c r="K39" s="47"/>
      <c r="L39" s="47"/>
      <c r="M39" s="65" t="s">
        <v>493</v>
      </c>
      <c r="N39" s="65"/>
      <c r="O39" s="65"/>
      <c r="P39" s="65"/>
      <c r="Q39" s="65"/>
      <c r="R39" s="65" t="s">
        <v>493</v>
      </c>
      <c r="S39" s="65"/>
      <c r="T39" s="65"/>
      <c r="U39" s="65"/>
      <c r="V39" s="65" t="s">
        <v>493</v>
      </c>
      <c r="W39" s="65"/>
      <c r="X39" s="65"/>
      <c r="Y39" s="65"/>
      <c r="Z39" s="65"/>
      <c r="AA39" s="45"/>
      <c r="AB39" s="69"/>
      <c r="AC39" s="2"/>
      <c r="AD39" s="2"/>
      <c r="AE39" s="27"/>
      <c r="AF39" s="28"/>
      <c r="AG39" s="29"/>
      <c r="AH39" s="29"/>
    </row>
    <row r="40" spans="1:34" ht="58" x14ac:dyDescent="0.35">
      <c r="A40" s="2" t="str">
        <f>'READ ME FIRST'!$D$12</f>
        <v>SCE</v>
      </c>
      <c r="B40" s="37">
        <v>44683</v>
      </c>
      <c r="C40" s="31" t="s">
        <v>197</v>
      </c>
      <c r="D40" s="32" t="str">
        <f>IF(Table2[[#This Row],[WMPInitiativeCategory]]="", "",INDEX('Initiative mapping-DO NOT EDIT'!$H$3:$H$12, MATCH(Table2[[#This Row],[WMPInitiativeCategory]],'Initiative mapping-DO NOT EDIT'!$G$3:$G$12,0)))</f>
        <v>7.3.4</v>
      </c>
      <c r="E40" s="44" t="s">
        <v>199</v>
      </c>
      <c r="F40" s="30"/>
      <c r="G40" s="85"/>
      <c r="H40" s="45" t="s">
        <v>613</v>
      </c>
      <c r="I40" s="45" t="s">
        <v>126</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_N/A_2022</v>
      </c>
      <c r="K40" s="47"/>
      <c r="L40" s="47"/>
      <c r="M40" s="65" t="s">
        <v>493</v>
      </c>
      <c r="N40" s="65"/>
      <c r="O40" s="65"/>
      <c r="P40" s="65"/>
      <c r="Q40" s="65"/>
      <c r="R40" s="65" t="s">
        <v>493</v>
      </c>
      <c r="S40" s="65"/>
      <c r="T40" s="65"/>
      <c r="U40" s="65"/>
      <c r="V40" s="65" t="s">
        <v>493</v>
      </c>
      <c r="W40" s="65"/>
      <c r="X40" s="65"/>
      <c r="Y40" s="65"/>
      <c r="Z40" s="65"/>
      <c r="AA40" s="45"/>
      <c r="AB40" s="69"/>
      <c r="AC40" s="2"/>
      <c r="AD40" s="2"/>
      <c r="AE40" s="27"/>
      <c r="AF40" s="28"/>
      <c r="AG40" s="29"/>
      <c r="AH40" s="29"/>
    </row>
    <row r="41" spans="1:34" ht="73.5" customHeight="1" x14ac:dyDescent="0.35">
      <c r="A41" s="2" t="str">
        <f>'READ ME FIRST'!$D$12</f>
        <v>SCE</v>
      </c>
      <c r="B41" s="37">
        <v>44683</v>
      </c>
      <c r="C41" s="31" t="s">
        <v>197</v>
      </c>
      <c r="D41" s="32" t="str">
        <f>IF(Table2[[#This Row],[WMPInitiativeCategory]]="", "",INDEX('Initiative mapping-DO NOT EDIT'!$H$3:$H$12, MATCH(Table2[[#This Row],[WMPInitiativeCategory]],'Initiative mapping-DO NOT EDIT'!$G$3:$G$12,0)))</f>
        <v>7.3.4</v>
      </c>
      <c r="E41" s="44" t="s">
        <v>200</v>
      </c>
      <c r="F41" s="30"/>
      <c r="G41" s="85"/>
      <c r="H41" s="52" t="s">
        <v>201</v>
      </c>
      <c r="I41" s="45" t="s">
        <v>202</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41" s="47">
        <v>347</v>
      </c>
      <c r="L41" s="47" t="s">
        <v>506</v>
      </c>
      <c r="M41" s="64" t="s">
        <v>506</v>
      </c>
      <c r="N41" s="45"/>
      <c r="O41" s="45"/>
      <c r="P41" s="45"/>
      <c r="Q41" s="45"/>
      <c r="R41" s="65"/>
      <c r="S41" s="45"/>
      <c r="T41" s="45"/>
      <c r="U41" s="65"/>
      <c r="V41" s="94" t="s">
        <v>537</v>
      </c>
      <c r="W41" s="64" t="s">
        <v>627</v>
      </c>
      <c r="X41" s="65"/>
      <c r="Y41" s="65"/>
      <c r="Z41" s="65"/>
      <c r="AA41" s="47" t="s">
        <v>134</v>
      </c>
      <c r="AB41" s="69"/>
      <c r="AC41" s="2"/>
      <c r="AD41" s="2"/>
      <c r="AE41" s="27"/>
      <c r="AF41" s="28"/>
      <c r="AG41" s="29"/>
      <c r="AH41" s="29"/>
    </row>
    <row r="42" spans="1:34" ht="58" x14ac:dyDescent="0.35">
      <c r="A42" s="2" t="str">
        <f>'READ ME FIRST'!$D$12</f>
        <v>SCE</v>
      </c>
      <c r="B42" s="37">
        <v>44683</v>
      </c>
      <c r="C42" s="31" t="s">
        <v>197</v>
      </c>
      <c r="D42" s="32" t="str">
        <f>IF(Table2[[#This Row],[WMPInitiativeCategory]]="", "",INDEX('Initiative mapping-DO NOT EDIT'!$H$3:$H$12, MATCH(Table2[[#This Row],[WMPInitiativeCategory]],'Initiative mapping-DO NOT EDIT'!$G$3:$G$12,0)))</f>
        <v>7.3.4</v>
      </c>
      <c r="E42" s="44" t="s">
        <v>203</v>
      </c>
      <c r="F42" s="30"/>
      <c r="G42" s="85"/>
      <c r="H42" s="52" t="s">
        <v>204</v>
      </c>
      <c r="I42" s="48" t="s">
        <v>205</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42" s="47">
        <v>352</v>
      </c>
      <c r="L42" s="47" t="s">
        <v>636</v>
      </c>
      <c r="M42" s="64" t="s">
        <v>538</v>
      </c>
      <c r="N42" s="64">
        <v>3480</v>
      </c>
      <c r="O42" s="64">
        <v>4408</v>
      </c>
      <c r="P42" s="64">
        <v>4408</v>
      </c>
      <c r="Q42" s="64">
        <v>4408</v>
      </c>
      <c r="R42" s="64">
        <v>4114</v>
      </c>
      <c r="S42" s="65"/>
      <c r="T42" s="65"/>
      <c r="U42" s="65"/>
      <c r="V42" s="65" t="s">
        <v>507</v>
      </c>
      <c r="W42" s="65"/>
      <c r="X42" s="65"/>
      <c r="Y42" s="65"/>
      <c r="Z42" s="65"/>
      <c r="AA42" s="47" t="s">
        <v>134</v>
      </c>
      <c r="AB42" s="69"/>
      <c r="AC42" s="2"/>
      <c r="AD42" s="2"/>
      <c r="AE42" s="27"/>
      <c r="AF42" s="28"/>
      <c r="AG42" s="29"/>
      <c r="AH42" s="29"/>
    </row>
    <row r="43" spans="1:34" ht="58" x14ac:dyDescent="0.35">
      <c r="A43" s="2" t="str">
        <f>'READ ME FIRST'!$D$12</f>
        <v>SCE</v>
      </c>
      <c r="B43" s="37">
        <v>44683</v>
      </c>
      <c r="C43" s="31" t="s">
        <v>197</v>
      </c>
      <c r="D43" s="32" t="str">
        <f>IF(Table2[[#This Row],[WMPInitiativeCategory]]="", "",INDEX('Initiative mapping-DO NOT EDIT'!$H$3:$H$12, MATCH(Table2[[#This Row],[WMPInitiativeCategory]],'Initiative mapping-DO NOT EDIT'!$G$3:$G$12,0)))</f>
        <v>7.3.4</v>
      </c>
      <c r="E43" s="44" t="s">
        <v>206</v>
      </c>
      <c r="F43" s="30"/>
      <c r="G43" s="85"/>
      <c r="H43" s="52" t="s">
        <v>207</v>
      </c>
      <c r="I43" s="48" t="s">
        <v>208</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43" s="47">
        <v>354</v>
      </c>
      <c r="L43" s="47" t="s">
        <v>209</v>
      </c>
      <c r="M43" s="64" t="s">
        <v>539</v>
      </c>
      <c r="N43" s="64">
        <v>150</v>
      </c>
      <c r="O43" s="64">
        <v>600</v>
      </c>
      <c r="P43" s="64">
        <v>900</v>
      </c>
      <c r="Q43" s="64">
        <v>1000</v>
      </c>
      <c r="R43" s="64">
        <v>176</v>
      </c>
      <c r="S43" s="64"/>
      <c r="T43" s="64"/>
      <c r="U43" s="64"/>
      <c r="V43" s="65" t="s">
        <v>507</v>
      </c>
      <c r="W43" s="65"/>
      <c r="X43" s="65"/>
      <c r="Y43" s="65"/>
      <c r="Z43" s="65"/>
      <c r="AA43" s="47" t="s">
        <v>134</v>
      </c>
      <c r="AB43" s="69"/>
      <c r="AC43" s="2"/>
      <c r="AD43" s="2"/>
      <c r="AE43" s="27"/>
      <c r="AF43" s="28"/>
      <c r="AG43" s="29"/>
      <c r="AH43" s="29"/>
    </row>
    <row r="44" spans="1:34" ht="101.5" x14ac:dyDescent="0.35">
      <c r="A44" s="82" t="str">
        <f>'READ ME FIRST'!$D$12</f>
        <v>SCE</v>
      </c>
      <c r="B44" s="37">
        <v>44683</v>
      </c>
      <c r="C44" s="31" t="s">
        <v>197</v>
      </c>
      <c r="D44" s="32" t="str">
        <f>IF(Table2[[#This Row],[WMPInitiativeCategory]]="", "",INDEX('Initiative mapping-DO NOT EDIT'!$H$3:$H$12, MATCH(Table2[[#This Row],[WMPInitiativeCategory]],'Initiative mapping-DO NOT EDIT'!$G$3:$G$12,0)))</f>
        <v>7.3.4</v>
      </c>
      <c r="E44" s="44" t="s">
        <v>206</v>
      </c>
      <c r="F44" s="30"/>
      <c r="G44" s="86"/>
      <c r="H44" s="52" t="s">
        <v>443</v>
      </c>
      <c r="I44" s="48" t="s">
        <v>444</v>
      </c>
      <c r="J44" s="8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44" s="47">
        <v>356</v>
      </c>
      <c r="L44" s="47" t="s">
        <v>612</v>
      </c>
      <c r="M44" s="64" t="s">
        <v>540</v>
      </c>
      <c r="N44" s="64" t="s">
        <v>542</v>
      </c>
      <c r="O44" s="64" t="s">
        <v>579</v>
      </c>
      <c r="P44" s="64" t="s">
        <v>580</v>
      </c>
      <c r="Q44" s="64" t="s">
        <v>581</v>
      </c>
      <c r="R44" s="64" t="s">
        <v>541</v>
      </c>
      <c r="S44" s="74"/>
      <c r="T44" s="74"/>
      <c r="U44" s="74"/>
      <c r="V44" s="74" t="s">
        <v>507</v>
      </c>
      <c r="W44" s="74"/>
      <c r="X44" s="74"/>
      <c r="Y44" s="74"/>
      <c r="Z44" s="74"/>
      <c r="AA44" s="47" t="s">
        <v>134</v>
      </c>
      <c r="AB44" s="69"/>
      <c r="AC44" s="82"/>
      <c r="AD44" s="82"/>
      <c r="AE44" s="84"/>
      <c r="AF44" s="46"/>
      <c r="AG44" s="29"/>
      <c r="AH44" s="29"/>
    </row>
    <row r="45" spans="1:34" ht="43.5" x14ac:dyDescent="0.35">
      <c r="A45" s="2" t="str">
        <f>'READ ME FIRST'!$D$12</f>
        <v>SCE</v>
      </c>
      <c r="B45" s="37">
        <v>44683</v>
      </c>
      <c r="C45" s="31" t="s">
        <v>197</v>
      </c>
      <c r="D45" s="32" t="str">
        <f>IF(Table2[[#This Row],[WMPInitiativeCategory]]="", "",INDEX('Initiative mapping-DO NOT EDIT'!$H$3:$H$12, MATCH(Table2[[#This Row],[WMPInitiativeCategory]],'Initiative mapping-DO NOT EDIT'!$G$3:$G$12,0)))</f>
        <v>7.3.4</v>
      </c>
      <c r="E45" s="44" t="s">
        <v>210</v>
      </c>
      <c r="F45" s="30"/>
      <c r="G45" s="85"/>
      <c r="H45" s="45" t="s">
        <v>613</v>
      </c>
      <c r="I45" s="45" t="s">
        <v>126</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_N/A_2022</v>
      </c>
      <c r="K45" s="47"/>
      <c r="L45" s="47"/>
      <c r="M45" s="65" t="s">
        <v>493</v>
      </c>
      <c r="N45" s="65"/>
      <c r="O45" s="65"/>
      <c r="P45" s="65"/>
      <c r="Q45" s="65"/>
      <c r="R45" s="65" t="s">
        <v>493</v>
      </c>
      <c r="S45" s="65"/>
      <c r="T45" s="65"/>
      <c r="U45" s="65"/>
      <c r="V45" s="65" t="s">
        <v>493</v>
      </c>
      <c r="W45" s="65"/>
      <c r="X45" s="65"/>
      <c r="Y45" s="65"/>
      <c r="Z45" s="65"/>
      <c r="AA45" s="45"/>
      <c r="AB45" s="69"/>
      <c r="AC45" s="2"/>
      <c r="AD45" s="2"/>
      <c r="AE45" s="27"/>
      <c r="AF45" s="28"/>
      <c r="AG45" s="29"/>
      <c r="AH45" s="29"/>
    </row>
    <row r="46" spans="1:34" ht="58" x14ac:dyDescent="0.35">
      <c r="A46" s="2" t="str">
        <f>'READ ME FIRST'!$D$12</f>
        <v>SCE</v>
      </c>
      <c r="B46" s="37">
        <v>44683</v>
      </c>
      <c r="C46" s="31" t="s">
        <v>197</v>
      </c>
      <c r="D46" s="32" t="str">
        <f>IF(Table2[[#This Row],[WMPInitiativeCategory]]="", "",INDEX('Initiative mapping-DO NOT EDIT'!$H$3:$H$12, MATCH(Table2[[#This Row],[WMPInitiativeCategory]],'Initiative mapping-DO NOT EDIT'!$G$3:$G$12,0)))</f>
        <v>7.3.4</v>
      </c>
      <c r="E46" s="44" t="s">
        <v>211</v>
      </c>
      <c r="F46" s="30"/>
      <c r="G46" s="85"/>
      <c r="H46" s="45" t="s">
        <v>613</v>
      </c>
      <c r="I46" s="45" t="s">
        <v>126</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_N/A_2022</v>
      </c>
      <c r="K46" s="47"/>
      <c r="L46" s="47"/>
      <c r="M46" s="65" t="s">
        <v>493</v>
      </c>
      <c r="N46" s="65"/>
      <c r="O46" s="65"/>
      <c r="P46" s="65"/>
      <c r="Q46" s="65"/>
      <c r="R46" s="65" t="s">
        <v>493</v>
      </c>
      <c r="S46" s="65"/>
      <c r="T46" s="65"/>
      <c r="U46" s="65"/>
      <c r="V46" s="65" t="s">
        <v>493</v>
      </c>
      <c r="W46" s="65"/>
      <c r="X46" s="65"/>
      <c r="Y46" s="65"/>
      <c r="Z46" s="65"/>
      <c r="AA46" s="45"/>
      <c r="AB46" s="69"/>
      <c r="AC46" s="2"/>
      <c r="AD46" s="2"/>
      <c r="AE46" s="27"/>
      <c r="AF46" s="28"/>
      <c r="AG46" s="29"/>
      <c r="AH46" s="29"/>
    </row>
    <row r="47" spans="1:34" ht="58" x14ac:dyDescent="0.35">
      <c r="A47" s="2" t="str">
        <f>'READ ME FIRST'!$D$12</f>
        <v>SCE</v>
      </c>
      <c r="B47" s="37">
        <v>44683</v>
      </c>
      <c r="C47" s="31" t="s">
        <v>197</v>
      </c>
      <c r="D47" s="32" t="str">
        <f>IF(Table2[[#This Row],[WMPInitiativeCategory]]="", "",INDEX('Initiative mapping-DO NOT EDIT'!$H$3:$H$12, MATCH(Table2[[#This Row],[WMPInitiativeCategory]],'Initiative mapping-DO NOT EDIT'!$G$3:$G$12,0)))</f>
        <v>7.3.4</v>
      </c>
      <c r="E47" s="44" t="s">
        <v>212</v>
      </c>
      <c r="F47" s="30"/>
      <c r="G47" s="85"/>
      <c r="H47" s="45" t="s">
        <v>613</v>
      </c>
      <c r="I47" s="45" t="s">
        <v>126</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_N/A_2022</v>
      </c>
      <c r="K47" s="47"/>
      <c r="L47" s="47"/>
      <c r="M47" s="65" t="s">
        <v>493</v>
      </c>
      <c r="N47" s="65"/>
      <c r="O47" s="65"/>
      <c r="P47" s="65"/>
      <c r="Q47" s="65"/>
      <c r="R47" s="65" t="s">
        <v>493</v>
      </c>
      <c r="S47" s="65"/>
      <c r="T47" s="65"/>
      <c r="U47" s="65"/>
      <c r="V47" s="65" t="s">
        <v>493</v>
      </c>
      <c r="W47" s="65"/>
      <c r="X47" s="65"/>
      <c r="Y47" s="65"/>
      <c r="Z47" s="65"/>
      <c r="AA47" s="45"/>
      <c r="AB47" s="69"/>
      <c r="AC47" s="2"/>
      <c r="AD47" s="2"/>
      <c r="AE47" s="27"/>
      <c r="AF47" s="28"/>
      <c r="AG47" s="29"/>
      <c r="AH47" s="29"/>
    </row>
    <row r="48" spans="1:34" ht="145" x14ac:dyDescent="0.35">
      <c r="A48" s="2" t="str">
        <f>'READ ME FIRST'!$D$12</f>
        <v>SCE</v>
      </c>
      <c r="B48" s="37">
        <v>44683</v>
      </c>
      <c r="C48" s="31" t="s">
        <v>197</v>
      </c>
      <c r="D48" s="32" t="str">
        <f>IF(Table2[[#This Row],[WMPInitiativeCategory]]="", "",INDEX('Initiative mapping-DO NOT EDIT'!$H$3:$H$12, MATCH(Table2[[#This Row],[WMPInitiativeCategory]],'Initiative mapping-DO NOT EDIT'!$G$3:$G$12,0)))</f>
        <v>7.3.4</v>
      </c>
      <c r="E48" s="44" t="s">
        <v>213</v>
      </c>
      <c r="F48" s="30"/>
      <c r="G48" s="85"/>
      <c r="H48" s="52" t="s">
        <v>214</v>
      </c>
      <c r="I48" s="48" t="s">
        <v>215</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48" s="47">
        <v>362</v>
      </c>
      <c r="L48" s="47" t="s">
        <v>216</v>
      </c>
      <c r="M48" s="64" t="s">
        <v>543</v>
      </c>
      <c r="N48" s="74" t="s">
        <v>583</v>
      </c>
      <c r="O48" s="74" t="s">
        <v>584</v>
      </c>
      <c r="P48" s="74" t="s">
        <v>585</v>
      </c>
      <c r="Q48" s="74" t="s">
        <v>582</v>
      </c>
      <c r="R48" s="74" t="s">
        <v>626</v>
      </c>
      <c r="S48" s="65"/>
      <c r="T48" s="65"/>
      <c r="U48" s="65"/>
      <c r="V48" s="65" t="s">
        <v>507</v>
      </c>
      <c r="W48" s="65"/>
      <c r="X48" s="65"/>
      <c r="Y48" s="65"/>
      <c r="Z48" s="65"/>
      <c r="AA48" s="47" t="s">
        <v>535</v>
      </c>
      <c r="AB48" s="100" t="s">
        <v>632</v>
      </c>
      <c r="AC48" s="2"/>
      <c r="AD48" s="2"/>
      <c r="AE48" s="27"/>
      <c r="AF48" s="28"/>
      <c r="AG48" s="29"/>
      <c r="AH48" s="29"/>
    </row>
    <row r="49" spans="1:34" ht="58" x14ac:dyDescent="0.35">
      <c r="A49" s="2" t="str">
        <f>'READ ME FIRST'!$D$12</f>
        <v>SCE</v>
      </c>
      <c r="B49" s="37">
        <v>44683</v>
      </c>
      <c r="C49" s="31" t="s">
        <v>197</v>
      </c>
      <c r="D49" s="32" t="str">
        <f>IF(Table2[[#This Row],[WMPInitiativeCategory]]="", "",INDEX('Initiative mapping-DO NOT EDIT'!$H$3:$H$12, MATCH(Table2[[#This Row],[WMPInitiativeCategory]],'Initiative mapping-DO NOT EDIT'!$G$3:$G$12,0)))</f>
        <v>7.3.4</v>
      </c>
      <c r="E49" s="44" t="s">
        <v>445</v>
      </c>
      <c r="F49" s="30"/>
      <c r="G49" s="85"/>
      <c r="H49" s="52" t="s">
        <v>217</v>
      </c>
      <c r="I49" s="48" t="s">
        <v>218</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49" s="47">
        <v>373</v>
      </c>
      <c r="L49" s="47" t="s">
        <v>216</v>
      </c>
      <c r="M49" s="64" t="s">
        <v>544</v>
      </c>
      <c r="N49" s="64">
        <v>0</v>
      </c>
      <c r="O49" s="64">
        <v>70</v>
      </c>
      <c r="P49" s="64">
        <v>190</v>
      </c>
      <c r="Q49" s="64">
        <v>190</v>
      </c>
      <c r="R49" s="64">
        <v>36</v>
      </c>
      <c r="S49" s="65"/>
      <c r="T49" s="65"/>
      <c r="U49" s="65"/>
      <c r="V49" s="65" t="s">
        <v>507</v>
      </c>
      <c r="W49" s="65"/>
      <c r="X49" s="65"/>
      <c r="Y49" s="65"/>
      <c r="Z49" s="65"/>
      <c r="AA49" s="47" t="s">
        <v>134</v>
      </c>
      <c r="AB49" s="69"/>
      <c r="AC49" s="2"/>
      <c r="AD49" s="2"/>
      <c r="AE49" s="27"/>
      <c r="AF49" s="28"/>
      <c r="AG49" s="29"/>
      <c r="AH49" s="29"/>
    </row>
    <row r="50" spans="1:34" ht="116" x14ac:dyDescent="0.35">
      <c r="A50" s="2" t="str">
        <f>'READ ME FIRST'!$D$12</f>
        <v>SCE</v>
      </c>
      <c r="B50" s="37">
        <v>44683</v>
      </c>
      <c r="C50" s="31" t="s">
        <v>197</v>
      </c>
      <c r="D50" s="32" t="str">
        <f>IF(Table2[[#This Row],[WMPInitiativeCategory]]="", "",INDEX('Initiative mapping-DO NOT EDIT'!$H$3:$H$12, MATCH(Table2[[#This Row],[WMPInitiativeCategory]],'Initiative mapping-DO NOT EDIT'!$G$3:$G$12,0)))</f>
        <v>7.3.4</v>
      </c>
      <c r="E50" s="44" t="s">
        <v>219</v>
      </c>
      <c r="F50" s="30"/>
      <c r="G50" s="85"/>
      <c r="H50" s="52" t="s">
        <v>220</v>
      </c>
      <c r="I50" s="48" t="s">
        <v>221</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50" s="47">
        <v>375</v>
      </c>
      <c r="L50" s="47" t="s">
        <v>216</v>
      </c>
      <c r="M50" s="64" t="s">
        <v>545</v>
      </c>
      <c r="N50" s="64" t="s">
        <v>546</v>
      </c>
      <c r="O50" s="64" t="s">
        <v>547</v>
      </c>
      <c r="P50" s="64" t="s">
        <v>548</v>
      </c>
      <c r="Q50" s="64" t="s">
        <v>549</v>
      </c>
      <c r="R50" s="74" t="s">
        <v>615</v>
      </c>
      <c r="S50" s="65"/>
      <c r="T50" s="65"/>
      <c r="U50" s="65"/>
      <c r="V50" s="65" t="s">
        <v>507</v>
      </c>
      <c r="W50" s="65"/>
      <c r="X50" s="65"/>
      <c r="Y50" s="65"/>
      <c r="Z50" s="65"/>
      <c r="AA50" s="47" t="s">
        <v>134</v>
      </c>
      <c r="AB50" s="69"/>
      <c r="AC50" s="2"/>
      <c r="AD50" s="2"/>
      <c r="AE50" s="27"/>
      <c r="AF50" s="28"/>
      <c r="AG50" s="29"/>
      <c r="AH50" s="29"/>
    </row>
    <row r="51" spans="1:34" customFormat="1" ht="58" x14ac:dyDescent="0.35">
      <c r="A51" s="2" t="str">
        <f>'READ ME FIRST'!$D$12</f>
        <v>SCE</v>
      </c>
      <c r="B51" s="37">
        <v>44683</v>
      </c>
      <c r="C51" s="31" t="s">
        <v>197</v>
      </c>
      <c r="D51" s="32" t="str">
        <f>IF(Table2[[#This Row],[WMPInitiativeCategory]]="", "",INDEX('Initiative mapping-DO NOT EDIT'!$H$3:$H$12, MATCH(Table2[[#This Row],[WMPInitiativeCategory]],'Initiative mapping-DO NOT EDIT'!$G$3:$G$12,0)))</f>
        <v>7.3.4</v>
      </c>
      <c r="E51" s="44" t="s">
        <v>222</v>
      </c>
      <c r="F51" s="44"/>
      <c r="G51" s="85"/>
      <c r="H51" s="45" t="s">
        <v>613</v>
      </c>
      <c r="I51" s="45" t="s">
        <v>126</v>
      </c>
      <c r="J5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_N/A_2022</v>
      </c>
      <c r="K51" s="47"/>
      <c r="L51" s="47"/>
      <c r="M51" s="65" t="s">
        <v>493</v>
      </c>
      <c r="N51" s="64"/>
      <c r="O51" s="64"/>
      <c r="P51" s="64"/>
      <c r="Q51" s="64"/>
      <c r="R51" s="65" t="s">
        <v>493</v>
      </c>
      <c r="S51" s="64"/>
      <c r="T51" s="64"/>
      <c r="U51" s="64"/>
      <c r="V51" s="74" t="s">
        <v>493</v>
      </c>
      <c r="W51" s="64"/>
      <c r="X51" s="64"/>
      <c r="Y51" s="64"/>
      <c r="Z51" s="64"/>
      <c r="AA51" s="45"/>
      <c r="AB51" s="69"/>
      <c r="AC51" s="2"/>
      <c r="AD51" s="2"/>
      <c r="AE51" s="27"/>
      <c r="AF51" s="28"/>
      <c r="AG51" s="29"/>
      <c r="AH51" s="29"/>
    </row>
    <row r="52" spans="1:34" customFormat="1" ht="58" x14ac:dyDescent="0.35">
      <c r="A52" s="2" t="str">
        <f>'READ ME FIRST'!$D$12</f>
        <v>SCE</v>
      </c>
      <c r="B52" s="37">
        <v>44683</v>
      </c>
      <c r="C52" s="31" t="s">
        <v>197</v>
      </c>
      <c r="D52" s="32" t="str">
        <f>IF(Table2[[#This Row],[WMPInitiativeCategory]]="", "",INDEX('Initiative mapping-DO NOT EDIT'!$H$3:$H$12, MATCH(Table2[[#This Row],[WMPInitiativeCategory]],'Initiative mapping-DO NOT EDIT'!$G$3:$G$12,0)))</f>
        <v>7.3.4</v>
      </c>
      <c r="E52" s="44" t="s">
        <v>223</v>
      </c>
      <c r="F52" s="44"/>
      <c r="G52" s="85"/>
      <c r="H52" s="45" t="s">
        <v>613</v>
      </c>
      <c r="I52" s="45" t="s">
        <v>126</v>
      </c>
      <c r="J5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_N/A_2022</v>
      </c>
      <c r="K52" s="47"/>
      <c r="L52" s="47"/>
      <c r="M52" s="65" t="s">
        <v>493</v>
      </c>
      <c r="N52" s="64"/>
      <c r="O52" s="64"/>
      <c r="P52" s="64"/>
      <c r="Q52" s="64"/>
      <c r="R52" s="65" t="s">
        <v>493</v>
      </c>
      <c r="S52" s="64"/>
      <c r="T52" s="64"/>
      <c r="U52" s="64"/>
      <c r="V52" s="74" t="s">
        <v>493</v>
      </c>
      <c r="W52" s="64"/>
      <c r="X52" s="64"/>
      <c r="Y52" s="64"/>
      <c r="Z52" s="64"/>
      <c r="AA52" s="45"/>
      <c r="AB52" s="69"/>
      <c r="AC52" s="2"/>
      <c r="AD52" s="2"/>
      <c r="AE52" s="27"/>
      <c r="AF52" s="28"/>
      <c r="AG52" s="29"/>
      <c r="AH52" s="29"/>
    </row>
    <row r="53" spans="1:34" customFormat="1" ht="58" x14ac:dyDescent="0.35">
      <c r="A53" s="2" t="str">
        <f>'READ ME FIRST'!$D$12</f>
        <v>SCE</v>
      </c>
      <c r="B53" s="37">
        <v>44683</v>
      </c>
      <c r="C53" s="31" t="s">
        <v>197</v>
      </c>
      <c r="D53" s="32" t="str">
        <f>IF(Table2[[#This Row],[WMPInitiativeCategory]]="", "",INDEX('Initiative mapping-DO NOT EDIT'!$H$3:$H$12, MATCH(Table2[[#This Row],[WMPInitiativeCategory]],'Initiative mapping-DO NOT EDIT'!$G$3:$G$12,0)))</f>
        <v>7.3.4</v>
      </c>
      <c r="E53" s="44" t="s">
        <v>224</v>
      </c>
      <c r="F53" s="44"/>
      <c r="G53" s="85"/>
      <c r="H53" s="45" t="s">
        <v>613</v>
      </c>
      <c r="I53" s="45" t="s">
        <v>126</v>
      </c>
      <c r="J5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_N/A_2022</v>
      </c>
      <c r="K53" s="47"/>
      <c r="L53" s="47"/>
      <c r="M53" s="65" t="s">
        <v>493</v>
      </c>
      <c r="N53" s="64"/>
      <c r="O53" s="64"/>
      <c r="P53" s="64"/>
      <c r="Q53" s="64"/>
      <c r="R53" s="65" t="s">
        <v>493</v>
      </c>
      <c r="S53" s="64"/>
      <c r="T53" s="64"/>
      <c r="U53" s="64"/>
      <c r="V53" s="74" t="s">
        <v>493</v>
      </c>
      <c r="W53" s="64"/>
      <c r="X53" s="64"/>
      <c r="Y53" s="64"/>
      <c r="Z53" s="64"/>
      <c r="AA53" s="45"/>
      <c r="AB53" s="69"/>
      <c r="AC53" s="2"/>
      <c r="AD53" s="2"/>
      <c r="AE53" s="27"/>
      <c r="AF53" s="28"/>
      <c r="AG53" s="29"/>
      <c r="AH53" s="29"/>
    </row>
    <row r="54" spans="1:34" customFormat="1" ht="61" customHeight="1" x14ac:dyDescent="0.35">
      <c r="A54" s="2" t="str">
        <f>'READ ME FIRST'!$D$12</f>
        <v>SCE</v>
      </c>
      <c r="B54" s="37">
        <v>44683</v>
      </c>
      <c r="C54" s="31" t="s">
        <v>197</v>
      </c>
      <c r="D54" s="32" t="str">
        <f>IF(Table2[[#This Row],[WMPInitiativeCategory]]="", "",INDEX('Initiative mapping-DO NOT EDIT'!$H$3:$H$12, MATCH(Table2[[#This Row],[WMPInitiativeCategory]],'Initiative mapping-DO NOT EDIT'!$G$3:$G$12,0)))</f>
        <v>7.3.4</v>
      </c>
      <c r="E54" s="44" t="s">
        <v>225</v>
      </c>
      <c r="F54" s="30"/>
      <c r="G54" s="85"/>
      <c r="H54" s="45" t="s">
        <v>613</v>
      </c>
      <c r="I54" s="45" t="s">
        <v>126</v>
      </c>
      <c r="J5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_N/A_2022</v>
      </c>
      <c r="K54" s="47"/>
      <c r="L54" s="47"/>
      <c r="M54" s="65" t="s">
        <v>493</v>
      </c>
      <c r="N54" s="64"/>
      <c r="O54" s="64"/>
      <c r="P54" s="64"/>
      <c r="Q54" s="64"/>
      <c r="R54" s="65" t="s">
        <v>493</v>
      </c>
      <c r="S54" s="64"/>
      <c r="T54" s="64"/>
      <c r="U54" s="64"/>
      <c r="V54" s="74" t="s">
        <v>493</v>
      </c>
      <c r="W54" s="64"/>
      <c r="X54" s="64"/>
      <c r="Y54" s="64"/>
      <c r="Z54" s="64"/>
      <c r="AA54" s="45"/>
      <c r="AB54" s="69"/>
      <c r="AC54" s="2"/>
      <c r="AD54" s="2"/>
      <c r="AE54" s="27"/>
      <c r="AF54" s="28"/>
      <c r="AG54" s="29"/>
      <c r="AH54" s="29"/>
    </row>
    <row r="55" spans="1:34" customFormat="1" ht="43.5" x14ac:dyDescent="0.35">
      <c r="A55" s="2" t="str">
        <f>'READ ME FIRST'!$D$12</f>
        <v>SCE</v>
      </c>
      <c r="B55" s="37">
        <v>44683</v>
      </c>
      <c r="C55" s="31" t="s">
        <v>197</v>
      </c>
      <c r="D55" s="32" t="str">
        <f>IF(Table2[[#This Row],[WMPInitiativeCategory]]="", "",INDEX('Initiative mapping-DO NOT EDIT'!$H$3:$H$12, MATCH(Table2[[#This Row],[WMPInitiativeCategory]],'Initiative mapping-DO NOT EDIT'!$G$3:$G$12,0)))</f>
        <v>7.3.4</v>
      </c>
      <c r="E55" s="44" t="s">
        <v>226</v>
      </c>
      <c r="F55" s="30"/>
      <c r="G55" s="85"/>
      <c r="H55" s="45" t="s">
        <v>613</v>
      </c>
      <c r="I55" s="45" t="s">
        <v>126</v>
      </c>
      <c r="J5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_N/A_2022</v>
      </c>
      <c r="K55" s="47"/>
      <c r="L55" s="47"/>
      <c r="M55" s="65" t="s">
        <v>493</v>
      </c>
      <c r="N55" s="64"/>
      <c r="O55" s="64"/>
      <c r="P55" s="64"/>
      <c r="Q55" s="64"/>
      <c r="R55" s="65" t="s">
        <v>493</v>
      </c>
      <c r="S55" s="64"/>
      <c r="T55" s="64"/>
      <c r="U55" s="64"/>
      <c r="V55" s="74" t="s">
        <v>493</v>
      </c>
      <c r="W55" s="64"/>
      <c r="X55" s="64"/>
      <c r="Y55" s="64"/>
      <c r="Z55" s="64"/>
      <c r="AA55" s="45"/>
      <c r="AB55" s="69"/>
      <c r="AC55" s="2"/>
      <c r="AD55" s="2"/>
      <c r="AE55" s="27"/>
      <c r="AF55" s="28"/>
      <c r="AG55" s="29"/>
      <c r="AH55" s="29"/>
    </row>
    <row r="56" spans="1:34" customFormat="1" ht="58" x14ac:dyDescent="0.35">
      <c r="A56" s="2" t="str">
        <f>'READ ME FIRST'!$D$12</f>
        <v>SCE</v>
      </c>
      <c r="B56" s="37">
        <v>44683</v>
      </c>
      <c r="C56" s="31" t="s">
        <v>227</v>
      </c>
      <c r="D56" s="32" t="str">
        <f>IF(Table2[[#This Row],[WMPInitiativeCategory]]="", "",INDEX('Initiative mapping-DO NOT EDIT'!$H$3:$H$12, MATCH(Table2[[#This Row],[WMPInitiativeCategory]],'Initiative mapping-DO NOT EDIT'!$G$3:$G$12,0)))</f>
        <v>7.3.5</v>
      </c>
      <c r="E56" s="44" t="s">
        <v>228</v>
      </c>
      <c r="F56" s="30"/>
      <c r="G56" s="85"/>
      <c r="H56" s="45" t="s">
        <v>613</v>
      </c>
      <c r="I56" s="45" t="s">
        <v>126</v>
      </c>
      <c r="J5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_N/A_2022</v>
      </c>
      <c r="K56" s="47"/>
      <c r="L56" s="47"/>
      <c r="M56" s="65" t="s">
        <v>493</v>
      </c>
      <c r="N56" s="64"/>
      <c r="O56" s="64"/>
      <c r="P56" s="64"/>
      <c r="Q56" s="64"/>
      <c r="R56" s="65" t="s">
        <v>493</v>
      </c>
      <c r="S56" s="64"/>
      <c r="T56" s="64"/>
      <c r="U56" s="64"/>
      <c r="V56" s="74" t="s">
        <v>493</v>
      </c>
      <c r="W56" s="64"/>
      <c r="X56" s="64"/>
      <c r="Y56" s="64"/>
      <c r="Z56" s="64"/>
      <c r="AA56" s="45"/>
      <c r="AB56" s="69"/>
      <c r="AC56" s="2"/>
      <c r="AD56" s="2"/>
      <c r="AE56" s="27"/>
      <c r="AF56" s="28"/>
      <c r="AG56" s="29"/>
      <c r="AH56" s="29"/>
    </row>
    <row r="57" spans="1:34" customFormat="1" ht="87" x14ac:dyDescent="0.35">
      <c r="A57" s="2" t="str">
        <f>'READ ME FIRST'!$D$12</f>
        <v>SCE</v>
      </c>
      <c r="B57" s="37">
        <v>44683</v>
      </c>
      <c r="C57" s="31" t="s">
        <v>227</v>
      </c>
      <c r="D57" s="32" t="str">
        <f>IF(Table2[[#This Row],[WMPInitiativeCategory]]="", "",INDEX('Initiative mapping-DO NOT EDIT'!$H$3:$H$12, MATCH(Table2[[#This Row],[WMPInitiativeCategory]],'Initiative mapping-DO NOT EDIT'!$G$3:$G$12,0)))</f>
        <v>7.3.5</v>
      </c>
      <c r="E57" s="44" t="s">
        <v>229</v>
      </c>
      <c r="F57" s="30"/>
      <c r="G57" s="85"/>
      <c r="H57" s="74" t="s">
        <v>586</v>
      </c>
      <c r="I57" s="45" t="s">
        <v>126</v>
      </c>
      <c r="J5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57" s="47">
        <v>396</v>
      </c>
      <c r="L57" s="47" t="s">
        <v>588</v>
      </c>
      <c r="M57" s="74" t="s">
        <v>587</v>
      </c>
      <c r="N57" s="64">
        <v>140365</v>
      </c>
      <c r="O57" s="64">
        <v>346966</v>
      </c>
      <c r="P57" s="64">
        <v>532922</v>
      </c>
      <c r="Q57" s="64">
        <v>600000</v>
      </c>
      <c r="R57" s="64">
        <v>238022</v>
      </c>
      <c r="S57" s="64"/>
      <c r="T57" s="64"/>
      <c r="U57" s="64"/>
      <c r="V57" s="74" t="s">
        <v>507</v>
      </c>
      <c r="W57" s="64"/>
      <c r="X57" s="64"/>
      <c r="Y57" s="64"/>
      <c r="Z57" s="64"/>
      <c r="AA57" s="45" t="s">
        <v>134</v>
      </c>
      <c r="AB57" s="69"/>
      <c r="AC57" s="2"/>
      <c r="AD57" s="2"/>
      <c r="AE57" s="27"/>
      <c r="AF57" s="28"/>
      <c r="AG57" s="29"/>
      <c r="AH57" s="29"/>
    </row>
    <row r="58" spans="1:34" customFormat="1" ht="87" x14ac:dyDescent="0.35">
      <c r="A58" s="2" t="str">
        <f>'READ ME FIRST'!$D$12</f>
        <v>SCE</v>
      </c>
      <c r="B58" s="37">
        <v>44683</v>
      </c>
      <c r="C58" s="31" t="s">
        <v>227</v>
      </c>
      <c r="D58" s="32" t="str">
        <f>IF(Table2[[#This Row],[WMPInitiativeCategory]]="", "",INDEX('Initiative mapping-DO NOT EDIT'!$H$3:$H$12, MATCH(Table2[[#This Row],[WMPInitiativeCategory]],'Initiative mapping-DO NOT EDIT'!$G$3:$G$12,0)))</f>
        <v>7.3.5</v>
      </c>
      <c r="E58" s="44" t="s">
        <v>230</v>
      </c>
      <c r="F58" s="30"/>
      <c r="G58" s="85"/>
      <c r="H58" s="74" t="s">
        <v>589</v>
      </c>
      <c r="I58" s="45" t="s">
        <v>126</v>
      </c>
      <c r="J5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58" s="47">
        <v>396</v>
      </c>
      <c r="L58" s="47" t="s">
        <v>588</v>
      </c>
      <c r="M58" s="74" t="s">
        <v>590</v>
      </c>
      <c r="N58" s="64">
        <v>7053</v>
      </c>
      <c r="O58" s="64">
        <v>71462</v>
      </c>
      <c r="P58" s="64">
        <v>97316</v>
      </c>
      <c r="Q58" s="64">
        <v>100000</v>
      </c>
      <c r="R58" s="64">
        <v>17523</v>
      </c>
      <c r="S58" s="64"/>
      <c r="T58" s="64"/>
      <c r="U58" s="64"/>
      <c r="V58" s="74" t="s">
        <v>507</v>
      </c>
      <c r="W58" s="64"/>
      <c r="X58" s="64"/>
      <c r="Y58" s="64"/>
      <c r="Z58" s="64"/>
      <c r="AA58" s="45" t="s">
        <v>134</v>
      </c>
      <c r="AB58" s="69"/>
      <c r="AC58" s="2"/>
      <c r="AD58" s="2"/>
      <c r="AE58" s="27"/>
      <c r="AF58" s="28"/>
      <c r="AG58" s="29"/>
      <c r="AH58" s="29"/>
    </row>
    <row r="59" spans="1:34" customFormat="1" ht="87" x14ac:dyDescent="0.35">
      <c r="A59" s="2" t="str">
        <f>'READ ME FIRST'!$D$12</f>
        <v>SCE</v>
      </c>
      <c r="B59" s="37">
        <v>44683</v>
      </c>
      <c r="C59" s="31" t="s">
        <v>227</v>
      </c>
      <c r="D59" s="32" t="str">
        <f>IF(Table2[[#This Row],[WMPInitiativeCategory]]="", "",INDEX('Initiative mapping-DO NOT EDIT'!$H$3:$H$12, MATCH(Table2[[#This Row],[WMPInitiativeCategory]],'Initiative mapping-DO NOT EDIT'!$G$3:$G$12,0)))</f>
        <v>7.3.5</v>
      </c>
      <c r="E59" s="44" t="s">
        <v>231</v>
      </c>
      <c r="F59" s="30"/>
      <c r="G59" s="85"/>
      <c r="H59" s="74" t="s">
        <v>593</v>
      </c>
      <c r="I59" s="45" t="s">
        <v>126</v>
      </c>
      <c r="J5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59" s="47">
        <v>400</v>
      </c>
      <c r="L59" s="47" t="s">
        <v>591</v>
      </c>
      <c r="M59" s="74" t="s">
        <v>592</v>
      </c>
      <c r="N59" s="64">
        <v>15050</v>
      </c>
      <c r="O59" s="64">
        <v>20903</v>
      </c>
      <c r="P59" s="73">
        <v>27870</v>
      </c>
      <c r="Q59" s="64">
        <v>0</v>
      </c>
      <c r="R59" s="73"/>
      <c r="S59" s="64"/>
      <c r="T59" s="64"/>
      <c r="U59" s="64"/>
      <c r="V59" s="74" t="s">
        <v>507</v>
      </c>
      <c r="W59" s="64"/>
      <c r="X59" s="64"/>
      <c r="Y59" s="64"/>
      <c r="Z59" s="64"/>
      <c r="AA59" s="45" t="s">
        <v>134</v>
      </c>
      <c r="AB59" s="100"/>
      <c r="AC59" s="2"/>
      <c r="AD59" s="2"/>
      <c r="AE59" s="27"/>
      <c r="AF59" s="28"/>
      <c r="AG59" s="29"/>
      <c r="AH59" s="29"/>
    </row>
    <row r="60" spans="1:34" customFormat="1" ht="158" customHeight="1" x14ac:dyDescent="0.35">
      <c r="A60" s="2" t="str">
        <f>'READ ME FIRST'!$D$12</f>
        <v>SCE</v>
      </c>
      <c r="B60" s="37">
        <v>44683</v>
      </c>
      <c r="C60" s="31" t="s">
        <v>227</v>
      </c>
      <c r="D60" s="32" t="str">
        <f>IF(Table2[[#This Row],[WMPInitiativeCategory]]="", "",INDEX('Initiative mapping-DO NOT EDIT'!$H$3:$H$12, MATCH(Table2[[#This Row],[WMPInitiativeCategory]],'Initiative mapping-DO NOT EDIT'!$G$3:$G$12,0)))</f>
        <v>7.3.5</v>
      </c>
      <c r="E60" s="44" t="s">
        <v>232</v>
      </c>
      <c r="F60" s="30"/>
      <c r="G60" s="85"/>
      <c r="H60" s="74" t="s">
        <v>471</v>
      </c>
      <c r="I60" s="48" t="s">
        <v>233</v>
      </c>
      <c r="J6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60" s="47">
        <v>404</v>
      </c>
      <c r="L60" s="47" t="s">
        <v>234</v>
      </c>
      <c r="M60" s="64" t="s">
        <v>550</v>
      </c>
      <c r="N60" s="73">
        <v>29906</v>
      </c>
      <c r="O60" s="64">
        <v>47220</v>
      </c>
      <c r="P60" s="64">
        <v>66108</v>
      </c>
      <c r="Q60" s="64">
        <v>78700</v>
      </c>
      <c r="R60" s="73">
        <v>31198</v>
      </c>
      <c r="S60" s="64"/>
      <c r="T60" s="64"/>
      <c r="U60" s="64"/>
      <c r="V60" s="64" t="s">
        <v>507</v>
      </c>
      <c r="W60" s="64"/>
      <c r="X60" s="64"/>
      <c r="Y60" s="64"/>
      <c r="Z60" s="64"/>
      <c r="AA60" s="47" t="s">
        <v>134</v>
      </c>
      <c r="AB60" s="69"/>
      <c r="AC60" s="2"/>
      <c r="AD60" s="2"/>
      <c r="AE60" s="27"/>
      <c r="AF60" s="28"/>
      <c r="AG60" s="29"/>
      <c r="AH60" s="29"/>
    </row>
    <row r="61" spans="1:34" customFormat="1" ht="58" x14ac:dyDescent="0.35">
      <c r="A61" s="2" t="str">
        <f>'READ ME FIRST'!$D$12</f>
        <v>SCE</v>
      </c>
      <c r="B61" s="37">
        <v>44683</v>
      </c>
      <c r="C61" s="31" t="s">
        <v>227</v>
      </c>
      <c r="D61" s="32" t="str">
        <f>IF(Table2[[#This Row],[WMPInitiativeCategory]]="", "",INDEX('Initiative mapping-DO NOT EDIT'!$H$3:$H$12, MATCH(Table2[[#This Row],[WMPInitiativeCategory]],'Initiative mapping-DO NOT EDIT'!$G$3:$G$12,0)))</f>
        <v>7.3.5</v>
      </c>
      <c r="E61" s="44" t="s">
        <v>232</v>
      </c>
      <c r="F61" s="30"/>
      <c r="G61" s="85"/>
      <c r="H61" s="74" t="s">
        <v>235</v>
      </c>
      <c r="I61" s="48" t="s">
        <v>236</v>
      </c>
      <c r="J6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61" s="47">
        <v>407</v>
      </c>
      <c r="L61" s="47" t="s">
        <v>237</v>
      </c>
      <c r="M61" s="64" t="s">
        <v>551</v>
      </c>
      <c r="N61" s="64">
        <v>2</v>
      </c>
      <c r="O61" s="64">
        <v>8</v>
      </c>
      <c r="P61" s="64">
        <v>28</v>
      </c>
      <c r="Q61" s="64">
        <v>32</v>
      </c>
      <c r="R61" s="64">
        <v>2</v>
      </c>
      <c r="S61" s="64"/>
      <c r="T61" s="64"/>
      <c r="U61" s="64"/>
      <c r="V61" s="64" t="s">
        <v>507</v>
      </c>
      <c r="W61" s="64" t="s">
        <v>640</v>
      </c>
      <c r="X61" s="64"/>
      <c r="Y61" s="64"/>
      <c r="Z61" s="64"/>
      <c r="AA61" s="47" t="s">
        <v>134</v>
      </c>
      <c r="AB61" s="69"/>
      <c r="AC61" s="2"/>
      <c r="AD61" s="2"/>
      <c r="AE61" s="27"/>
      <c r="AF61" s="28"/>
      <c r="AG61" s="29"/>
      <c r="AH61" s="29"/>
    </row>
    <row r="62" spans="1:34" customFormat="1" ht="101.5" x14ac:dyDescent="0.35">
      <c r="A62" s="82" t="str">
        <f>'READ ME FIRST'!$D$12</f>
        <v>SCE</v>
      </c>
      <c r="B62" s="37">
        <v>44683</v>
      </c>
      <c r="C62" s="31" t="s">
        <v>227</v>
      </c>
      <c r="D62" s="32" t="str">
        <f>IF(Table2[[#This Row],[WMPInitiativeCategory]]="", "",INDEX('Initiative mapping-DO NOT EDIT'!$H$3:$H$12, MATCH(Table2[[#This Row],[WMPInitiativeCategory]],'Initiative mapping-DO NOT EDIT'!$G$3:$G$12,0)))</f>
        <v>7.3.5</v>
      </c>
      <c r="E62" s="44" t="s">
        <v>232</v>
      </c>
      <c r="F62" s="30"/>
      <c r="G62" s="86"/>
      <c r="H62" s="65" t="s">
        <v>608</v>
      </c>
      <c r="I62" s="48" t="s">
        <v>126</v>
      </c>
      <c r="J62" s="8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62" s="47">
        <v>407</v>
      </c>
      <c r="L62" s="47" t="s">
        <v>609</v>
      </c>
      <c r="M62" s="64" t="s">
        <v>610</v>
      </c>
      <c r="N62" s="64">
        <v>20938</v>
      </c>
      <c r="O62" s="64">
        <v>44080</v>
      </c>
      <c r="P62" s="64">
        <v>55100</v>
      </c>
      <c r="Q62" s="64">
        <v>0</v>
      </c>
      <c r="R62" s="73">
        <v>22281</v>
      </c>
      <c r="S62" s="64"/>
      <c r="T62" s="64"/>
      <c r="U62" s="64"/>
      <c r="V62" s="64" t="s">
        <v>507</v>
      </c>
      <c r="W62" s="64"/>
      <c r="X62" s="64"/>
      <c r="Y62" s="64"/>
      <c r="Z62" s="64"/>
      <c r="AA62" s="47" t="s">
        <v>134</v>
      </c>
      <c r="AB62" s="100"/>
      <c r="AC62" s="82"/>
      <c r="AD62" s="82"/>
      <c r="AE62" s="84"/>
      <c r="AF62" s="46"/>
      <c r="AG62" s="29"/>
      <c r="AH62" s="29"/>
    </row>
    <row r="63" spans="1:34" customFormat="1" ht="43.5" x14ac:dyDescent="0.35">
      <c r="A63" s="2" t="str">
        <f>'READ ME FIRST'!$D$12</f>
        <v>SCE</v>
      </c>
      <c r="B63" s="37">
        <v>44683</v>
      </c>
      <c r="C63" s="31" t="s">
        <v>227</v>
      </c>
      <c r="D63" s="32" t="str">
        <f>IF(Table2[[#This Row],[WMPInitiativeCategory]]="", "",INDEX('Initiative mapping-DO NOT EDIT'!$H$3:$H$12, MATCH(Table2[[#This Row],[WMPInitiativeCategory]],'Initiative mapping-DO NOT EDIT'!$G$3:$G$12,0)))</f>
        <v>7.3.5</v>
      </c>
      <c r="E63" s="44" t="s">
        <v>200</v>
      </c>
      <c r="F63" s="30"/>
      <c r="G63" s="85"/>
      <c r="H63" s="45" t="s">
        <v>613</v>
      </c>
      <c r="I63" s="45" t="s">
        <v>126</v>
      </c>
      <c r="J6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_N/A_2022</v>
      </c>
      <c r="K63" s="47"/>
      <c r="L63" s="47"/>
      <c r="M63" s="74" t="s">
        <v>493</v>
      </c>
      <c r="N63" s="65"/>
      <c r="O63" s="65"/>
      <c r="P63" s="65"/>
      <c r="Q63" s="65"/>
      <c r="R63" s="65" t="s">
        <v>493</v>
      </c>
      <c r="S63" s="65"/>
      <c r="T63" s="65"/>
      <c r="U63" s="65"/>
      <c r="V63" s="74" t="s">
        <v>493</v>
      </c>
      <c r="W63" s="65"/>
      <c r="X63" s="65"/>
      <c r="Y63" s="65"/>
      <c r="Z63" s="65"/>
      <c r="AA63" s="45"/>
      <c r="AB63" s="69"/>
      <c r="AC63" s="2"/>
      <c r="AD63" s="2"/>
      <c r="AE63" s="27"/>
      <c r="AF63" s="28"/>
      <c r="AG63" s="29"/>
      <c r="AH63" s="29"/>
    </row>
    <row r="64" spans="1:34" customFormat="1" ht="58" x14ac:dyDescent="0.35">
      <c r="A64" s="2" t="str">
        <f>'READ ME FIRST'!$D$12</f>
        <v>SCE</v>
      </c>
      <c r="B64" s="37">
        <v>44683</v>
      </c>
      <c r="C64" s="31" t="s">
        <v>227</v>
      </c>
      <c r="D64" s="32" t="str">
        <f>IF(Table2[[#This Row],[WMPInitiativeCategory]]="", "",INDEX('Initiative mapping-DO NOT EDIT'!$H$3:$H$12, MATCH(Table2[[#This Row],[WMPInitiativeCategory]],'Initiative mapping-DO NOT EDIT'!$G$3:$G$12,0)))</f>
        <v>7.3.5</v>
      </c>
      <c r="E64" s="74" t="s">
        <v>238</v>
      </c>
      <c r="F64" s="30"/>
      <c r="G64" s="85"/>
      <c r="H64" s="74" t="s">
        <v>597</v>
      </c>
      <c r="I64" s="45" t="s">
        <v>126</v>
      </c>
      <c r="J6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64" s="47">
        <v>410</v>
      </c>
      <c r="L64" s="47" t="s">
        <v>595</v>
      </c>
      <c r="M64" s="74" t="s">
        <v>594</v>
      </c>
      <c r="N64" s="64">
        <v>0</v>
      </c>
      <c r="O64" s="64">
        <v>317</v>
      </c>
      <c r="P64" s="64">
        <v>500</v>
      </c>
      <c r="Q64" s="64">
        <v>500</v>
      </c>
      <c r="R64" s="64">
        <v>0</v>
      </c>
      <c r="S64" s="65"/>
      <c r="T64" s="65"/>
      <c r="U64" s="65"/>
      <c r="V64" s="74" t="s">
        <v>507</v>
      </c>
      <c r="W64" s="65" t="s">
        <v>641</v>
      </c>
      <c r="X64" s="65"/>
      <c r="Y64" s="65"/>
      <c r="Z64" s="65"/>
      <c r="AA64" s="45" t="s">
        <v>134</v>
      </c>
      <c r="AB64" s="69"/>
      <c r="AC64" s="2"/>
      <c r="AD64" s="2"/>
      <c r="AE64" s="27"/>
      <c r="AF64" s="28"/>
      <c r="AG64" s="29"/>
      <c r="AH64" s="29"/>
    </row>
    <row r="65" spans="1:34" customFormat="1" ht="72.5" x14ac:dyDescent="0.35">
      <c r="A65" s="2" t="str">
        <f>'READ ME FIRST'!$D$12</f>
        <v>SCE</v>
      </c>
      <c r="B65" s="37">
        <v>44683</v>
      </c>
      <c r="C65" s="31" t="s">
        <v>227</v>
      </c>
      <c r="D65" s="32" t="str">
        <f>IF(Table2[[#This Row],[WMPInitiativeCategory]]="", "",INDEX('Initiative mapping-DO NOT EDIT'!$H$3:$H$12, MATCH(Table2[[#This Row],[WMPInitiativeCategory]],'Initiative mapping-DO NOT EDIT'!$G$3:$G$12,0)))</f>
        <v>7.3.5</v>
      </c>
      <c r="E65" s="44" t="s">
        <v>239</v>
      </c>
      <c r="F65" s="30"/>
      <c r="G65" s="85"/>
      <c r="H65" s="74" t="s">
        <v>596</v>
      </c>
      <c r="I65" s="45" t="s">
        <v>126</v>
      </c>
      <c r="J6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65" s="47">
        <v>412</v>
      </c>
      <c r="L65" s="47" t="s">
        <v>595</v>
      </c>
      <c r="M65" s="64" t="s">
        <v>598</v>
      </c>
      <c r="N65" s="64">
        <v>708</v>
      </c>
      <c r="O65" s="64">
        <v>1386</v>
      </c>
      <c r="P65" s="64">
        <v>1539</v>
      </c>
      <c r="Q65" s="64">
        <v>1600</v>
      </c>
      <c r="R65" s="64">
        <v>747</v>
      </c>
      <c r="S65" s="64"/>
      <c r="T65" s="64"/>
      <c r="U65" s="64"/>
      <c r="V65" s="64" t="s">
        <v>507</v>
      </c>
      <c r="W65" s="64"/>
      <c r="X65" s="64"/>
      <c r="Y65" s="65"/>
      <c r="Z65" s="65"/>
      <c r="AA65" s="45" t="s">
        <v>134</v>
      </c>
      <c r="AB65" s="69"/>
      <c r="AC65" s="2"/>
      <c r="AD65" s="2"/>
      <c r="AE65" s="27"/>
      <c r="AF65" s="28"/>
      <c r="AG65" s="29"/>
      <c r="AH65" s="29"/>
    </row>
    <row r="66" spans="1:34" customFormat="1" ht="101.5" x14ac:dyDescent="0.35">
      <c r="A66" s="2" t="str">
        <f>'READ ME FIRST'!$D$12</f>
        <v>SCE</v>
      </c>
      <c r="B66" s="37">
        <v>44683</v>
      </c>
      <c r="C66" s="31" t="s">
        <v>227</v>
      </c>
      <c r="D66" s="32" t="str">
        <f>IF(Table2[[#This Row],[WMPInitiativeCategory]]="", "",INDEX('Initiative mapping-DO NOT EDIT'!$H$3:$H$12, MATCH(Table2[[#This Row],[WMPInitiativeCategory]],'Initiative mapping-DO NOT EDIT'!$G$3:$G$12,0)))</f>
        <v>7.3.5</v>
      </c>
      <c r="E66" s="44" t="s">
        <v>240</v>
      </c>
      <c r="F66" s="30"/>
      <c r="G66" s="85"/>
      <c r="H66" s="45" t="s">
        <v>613</v>
      </c>
      <c r="I66" s="45" t="s">
        <v>126</v>
      </c>
      <c r="J6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distribution electric lines and equipment, beyond inspections mandated by rules and regulations_N/A_2022</v>
      </c>
      <c r="K66" s="47"/>
      <c r="L66" s="47"/>
      <c r="M66" s="74" t="s">
        <v>493</v>
      </c>
      <c r="N66" s="65"/>
      <c r="O66" s="65"/>
      <c r="P66" s="65"/>
      <c r="Q66" s="65"/>
      <c r="R66" s="65" t="s">
        <v>493</v>
      </c>
      <c r="S66" s="65"/>
      <c r="T66" s="65"/>
      <c r="U66" s="65"/>
      <c r="V66" s="74" t="s">
        <v>493</v>
      </c>
      <c r="W66" s="65"/>
      <c r="X66" s="65"/>
      <c r="Y66" s="65"/>
      <c r="Z66" s="65"/>
      <c r="AA66" s="45"/>
      <c r="AB66" s="69"/>
      <c r="AC66" s="2"/>
      <c r="AD66" s="2"/>
      <c r="AE66" s="27"/>
      <c r="AF66" s="28"/>
      <c r="AG66" s="29"/>
      <c r="AH66" s="29"/>
    </row>
    <row r="67" spans="1:34" customFormat="1" ht="101.5" x14ac:dyDescent="0.35">
      <c r="A67" s="2" t="str">
        <f>'READ ME FIRST'!$D$12</f>
        <v>SCE</v>
      </c>
      <c r="B67" s="37">
        <v>44683</v>
      </c>
      <c r="C67" s="31" t="s">
        <v>227</v>
      </c>
      <c r="D67" s="32" t="str">
        <f>IF(Table2[[#This Row],[WMPInitiativeCategory]]="", "",INDEX('Initiative mapping-DO NOT EDIT'!$H$3:$H$12, MATCH(Table2[[#This Row],[WMPInitiativeCategory]],'Initiative mapping-DO NOT EDIT'!$G$3:$G$12,0)))</f>
        <v>7.3.5</v>
      </c>
      <c r="E67" s="44" t="s">
        <v>241</v>
      </c>
      <c r="F67" s="30"/>
      <c r="G67" s="85"/>
      <c r="H67" s="45" t="s">
        <v>613</v>
      </c>
      <c r="I67" s="45" t="s">
        <v>126</v>
      </c>
      <c r="J6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transmission electric lines and equipment, beyond inspections mandated by rules and regulations_N/A_2022</v>
      </c>
      <c r="K67" s="47"/>
      <c r="L67" s="47"/>
      <c r="M67" s="74" t="s">
        <v>493</v>
      </c>
      <c r="N67" s="65"/>
      <c r="O67" s="65"/>
      <c r="P67" s="65"/>
      <c r="Q67" s="65"/>
      <c r="R67" s="65" t="s">
        <v>493</v>
      </c>
      <c r="S67" s="65"/>
      <c r="T67" s="65"/>
      <c r="U67" s="65"/>
      <c r="V67" s="74" t="s">
        <v>493</v>
      </c>
      <c r="W67" s="65"/>
      <c r="X67" s="65"/>
      <c r="Y67" s="65"/>
      <c r="Z67" s="65"/>
      <c r="AA67" s="45"/>
      <c r="AB67" s="69"/>
      <c r="AC67" s="2"/>
      <c r="AD67" s="2"/>
      <c r="AE67" s="27"/>
      <c r="AF67" s="28"/>
      <c r="AG67" s="29"/>
      <c r="AH67" s="29"/>
    </row>
    <row r="68" spans="1:34" customFormat="1" ht="58" x14ac:dyDescent="0.35">
      <c r="A68" s="2" t="str">
        <f>'READ ME FIRST'!$D$12</f>
        <v>SCE</v>
      </c>
      <c r="B68" s="37">
        <v>44683</v>
      </c>
      <c r="C68" s="31" t="s">
        <v>227</v>
      </c>
      <c r="D68" s="32" t="str">
        <f>IF(Table2[[#This Row],[WMPInitiativeCategory]]="", "",INDEX('Initiative mapping-DO NOT EDIT'!$H$3:$H$12, MATCH(Table2[[#This Row],[WMPInitiativeCategory]],'Initiative mapping-DO NOT EDIT'!$G$3:$G$12,0)))</f>
        <v>7.3.5</v>
      </c>
      <c r="E68" s="44" t="s">
        <v>242</v>
      </c>
      <c r="F68" s="30"/>
      <c r="G68" s="85"/>
      <c r="H68" s="45" t="s">
        <v>613</v>
      </c>
      <c r="I68" s="45" t="s">
        <v>126</v>
      </c>
      <c r="J6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equipment_N/A_2022</v>
      </c>
      <c r="K68" s="47"/>
      <c r="L68" s="47"/>
      <c r="M68" s="74" t="s">
        <v>493</v>
      </c>
      <c r="N68" s="65"/>
      <c r="O68" s="65"/>
      <c r="P68" s="65"/>
      <c r="Q68" s="65"/>
      <c r="R68" s="65" t="s">
        <v>493</v>
      </c>
      <c r="S68" s="65"/>
      <c r="T68" s="65"/>
      <c r="U68" s="65"/>
      <c r="V68" s="74" t="s">
        <v>493</v>
      </c>
      <c r="W68" s="65"/>
      <c r="X68" s="65"/>
      <c r="Y68" s="65"/>
      <c r="Z68" s="65"/>
      <c r="AA68" s="45"/>
      <c r="AB68" s="69"/>
      <c r="AC68" s="2"/>
      <c r="AD68" s="2"/>
      <c r="AE68" s="27"/>
      <c r="AF68" s="28"/>
      <c r="AG68" s="29"/>
      <c r="AH68" s="29"/>
    </row>
    <row r="69" spans="1:34" customFormat="1" ht="72.5" x14ac:dyDescent="0.35">
      <c r="A69" s="2" t="str">
        <f>'READ ME FIRST'!$D$12</f>
        <v>SCE</v>
      </c>
      <c r="B69" s="37">
        <v>44683</v>
      </c>
      <c r="C69" s="31" t="s">
        <v>227</v>
      </c>
      <c r="D69" s="32" t="str">
        <f>IF(Table2[[#This Row],[WMPInitiativeCategory]]="", "",INDEX('Initiative mapping-DO NOT EDIT'!$H$3:$H$12, MATCH(Table2[[#This Row],[WMPInitiativeCategory]],'Initiative mapping-DO NOT EDIT'!$G$3:$G$12,0)))</f>
        <v>7.3.5</v>
      </c>
      <c r="E69" s="44" t="s">
        <v>243</v>
      </c>
      <c r="F69" s="30"/>
      <c r="G69" s="85"/>
      <c r="H69" s="45" t="s">
        <v>613</v>
      </c>
      <c r="I69" s="45" t="s">
        <v>126</v>
      </c>
      <c r="J6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transmission electric lines and equipment_N/A_2022</v>
      </c>
      <c r="K69" s="47"/>
      <c r="L69" s="47"/>
      <c r="M69" s="74" t="s">
        <v>493</v>
      </c>
      <c r="N69" s="65"/>
      <c r="O69" s="65"/>
      <c r="P69" s="65"/>
      <c r="Q69" s="65"/>
      <c r="R69" s="65" t="s">
        <v>493</v>
      </c>
      <c r="S69" s="65"/>
      <c r="T69" s="65"/>
      <c r="U69" s="65"/>
      <c r="V69" s="74" t="s">
        <v>493</v>
      </c>
      <c r="W69" s="65"/>
      <c r="X69" s="65"/>
      <c r="Y69" s="65"/>
      <c r="Z69" s="65"/>
      <c r="AA69" s="45"/>
      <c r="AB69" s="69"/>
      <c r="AC69" s="2"/>
      <c r="AD69" s="2"/>
      <c r="AE69" s="27"/>
      <c r="AF69" s="28"/>
      <c r="AG69" s="29"/>
      <c r="AH69" s="29"/>
    </row>
    <row r="70" spans="1:34" customFormat="1" ht="63" customHeight="1" x14ac:dyDescent="0.35">
      <c r="A70" s="2" t="str">
        <f>'READ ME FIRST'!$D$12</f>
        <v>SCE</v>
      </c>
      <c r="B70" s="37">
        <v>44683</v>
      </c>
      <c r="C70" s="31" t="s">
        <v>227</v>
      </c>
      <c r="D70" s="32" t="str">
        <f>IF(Table2[[#This Row],[WMPInitiativeCategory]]="", "",INDEX('Initiative mapping-DO NOT EDIT'!$H$3:$H$12, MATCH(Table2[[#This Row],[WMPInitiativeCategory]],'Initiative mapping-DO NOT EDIT'!$G$3:$G$12,0)))</f>
        <v>7.3.5</v>
      </c>
      <c r="E70" s="44" t="s">
        <v>244</v>
      </c>
      <c r="F70" s="30"/>
      <c r="G70" s="85"/>
      <c r="H70" s="74" t="s">
        <v>599</v>
      </c>
      <c r="I70" s="52" t="s">
        <v>126</v>
      </c>
      <c r="J7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70" s="47">
        <v>416</v>
      </c>
      <c r="L70" s="47" t="s">
        <v>601</v>
      </c>
      <c r="M70" s="74" t="s">
        <v>600</v>
      </c>
      <c r="N70" s="106">
        <v>63000</v>
      </c>
      <c r="O70" s="64">
        <v>126000</v>
      </c>
      <c r="P70" s="64">
        <v>189000</v>
      </c>
      <c r="Q70" s="64">
        <v>252000</v>
      </c>
      <c r="R70" s="64">
        <v>111729</v>
      </c>
      <c r="S70" s="64"/>
      <c r="T70" s="64"/>
      <c r="U70" s="64"/>
      <c r="V70" s="74" t="s">
        <v>507</v>
      </c>
      <c r="W70" s="64"/>
      <c r="X70" s="64"/>
      <c r="Y70" s="64"/>
      <c r="Z70" s="64"/>
      <c r="AA70" s="45" t="s">
        <v>134</v>
      </c>
      <c r="AB70" s="69"/>
      <c r="AC70" s="2"/>
      <c r="AD70" s="2"/>
      <c r="AE70" s="27"/>
      <c r="AF70" s="28"/>
      <c r="AG70" s="29"/>
      <c r="AH70" s="29"/>
    </row>
    <row r="71" spans="1:34" customFormat="1" ht="63" customHeight="1" x14ac:dyDescent="0.35">
      <c r="A71" s="2" t="str">
        <f>'READ ME FIRST'!$D$12</f>
        <v>SCE</v>
      </c>
      <c r="B71" s="37">
        <v>44683</v>
      </c>
      <c r="C71" s="31" t="s">
        <v>227</v>
      </c>
      <c r="D71" s="32" t="str">
        <f>IF(Table2[[#This Row],[WMPInitiativeCategory]]="", "",INDEX('Initiative mapping-DO NOT EDIT'!$H$3:$H$12, MATCH(Table2[[#This Row],[WMPInitiativeCategory]],'Initiative mapping-DO NOT EDIT'!$G$3:$G$12,0)))</f>
        <v>7.3.5</v>
      </c>
      <c r="E71" s="44" t="s">
        <v>245</v>
      </c>
      <c r="F71" s="30"/>
      <c r="G71" s="85"/>
      <c r="H71" s="74" t="s">
        <v>245</v>
      </c>
      <c r="I71" s="45" t="s">
        <v>126</v>
      </c>
      <c r="J7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71" s="47">
        <v>420</v>
      </c>
      <c r="L71" s="47" t="s">
        <v>602</v>
      </c>
      <c r="M71" s="74" t="s">
        <v>603</v>
      </c>
      <c r="N71" s="106">
        <v>95</v>
      </c>
      <c r="O71" s="106">
        <v>95</v>
      </c>
      <c r="P71" s="106">
        <v>95</v>
      </c>
      <c r="Q71" s="106">
        <v>95</v>
      </c>
      <c r="R71" s="106">
        <v>148</v>
      </c>
      <c r="S71" s="64"/>
      <c r="T71" s="64"/>
      <c r="U71" s="64"/>
      <c r="V71" s="74" t="s">
        <v>507</v>
      </c>
      <c r="W71" s="64"/>
      <c r="X71" s="64"/>
      <c r="Y71" s="64"/>
      <c r="Z71" s="64"/>
      <c r="AA71" s="45" t="s">
        <v>134</v>
      </c>
      <c r="AB71" s="69"/>
      <c r="AC71" s="2"/>
      <c r="AD71" s="2"/>
      <c r="AE71" s="27"/>
      <c r="AF71" s="28"/>
      <c r="AG71" s="29"/>
      <c r="AH71" s="29"/>
    </row>
    <row r="72" spans="1:34" customFormat="1" ht="63" customHeight="1" x14ac:dyDescent="0.35">
      <c r="A72" s="2" t="str">
        <f>'READ ME FIRST'!$D$12</f>
        <v>SCE</v>
      </c>
      <c r="B72" s="37">
        <v>44683</v>
      </c>
      <c r="C72" s="31" t="s">
        <v>227</v>
      </c>
      <c r="D72" s="32" t="str">
        <f>IF(Table2[[#This Row],[WMPInitiativeCategory]]="", "",INDEX('Initiative mapping-DO NOT EDIT'!$H$3:$H$12, MATCH(Table2[[#This Row],[WMPInitiativeCategory]],'Initiative mapping-DO NOT EDIT'!$G$3:$G$12,0)))</f>
        <v>7.3.5</v>
      </c>
      <c r="E72" s="44" t="s">
        <v>246</v>
      </c>
      <c r="F72" s="30"/>
      <c r="G72" s="85"/>
      <c r="H72" s="45" t="s">
        <v>613</v>
      </c>
      <c r="I72" s="45" t="s">
        <v>126</v>
      </c>
      <c r="J7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Inspections_Remediation of at-risk species_N/A_2022</v>
      </c>
      <c r="K72" s="47"/>
      <c r="L72" s="47"/>
      <c r="M72" s="74" t="s">
        <v>493</v>
      </c>
      <c r="N72" s="65"/>
      <c r="O72" s="45"/>
      <c r="P72" s="45"/>
      <c r="Q72" s="45"/>
      <c r="R72" s="65" t="s">
        <v>493</v>
      </c>
      <c r="S72" s="65"/>
      <c r="T72" s="65"/>
      <c r="U72" s="65"/>
      <c r="V72" s="74" t="s">
        <v>493</v>
      </c>
      <c r="W72" s="65"/>
      <c r="X72" s="45"/>
      <c r="Y72" s="45"/>
      <c r="Z72" s="65"/>
      <c r="AA72" s="45"/>
      <c r="AB72" s="69"/>
      <c r="AC72" s="2"/>
      <c r="AD72" s="2"/>
      <c r="AE72" s="27"/>
      <c r="AF72" s="28"/>
      <c r="AG72" s="29"/>
      <c r="AH72" s="29"/>
    </row>
    <row r="73" spans="1:34" customFormat="1" ht="58" x14ac:dyDescent="0.35">
      <c r="A73" s="2" t="str">
        <f>'READ ME FIRST'!$D$12</f>
        <v>SCE</v>
      </c>
      <c r="B73" s="37">
        <v>44683</v>
      </c>
      <c r="C73" s="31" t="s">
        <v>227</v>
      </c>
      <c r="D73" s="32" t="str">
        <f>IF(Table2[[#This Row],[WMPInitiativeCategory]]="", "",INDEX('Initiative mapping-DO NOT EDIT'!$H$3:$H$12, MATCH(Table2[[#This Row],[WMPInitiativeCategory]],'Initiative mapping-DO NOT EDIT'!$G$3:$G$12,0)))</f>
        <v>7.3.5</v>
      </c>
      <c r="E73" s="44" t="s">
        <v>247</v>
      </c>
      <c r="F73" s="30"/>
      <c r="G73" s="85"/>
      <c r="H73" s="74" t="s">
        <v>248</v>
      </c>
      <c r="I73" s="48" t="s">
        <v>249</v>
      </c>
      <c r="J7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73" s="47">
        <v>425</v>
      </c>
      <c r="L73" s="47" t="s">
        <v>553</v>
      </c>
      <c r="M73" s="64" t="s">
        <v>552</v>
      </c>
      <c r="N73" s="77">
        <v>103</v>
      </c>
      <c r="O73" s="77">
        <v>103</v>
      </c>
      <c r="P73" s="77">
        <v>279</v>
      </c>
      <c r="Q73" s="77">
        <v>330</v>
      </c>
      <c r="R73" s="109">
        <v>119</v>
      </c>
      <c r="S73" s="77"/>
      <c r="T73" s="65"/>
      <c r="U73" s="65"/>
      <c r="V73" s="65" t="s">
        <v>507</v>
      </c>
      <c r="W73" s="65"/>
      <c r="X73" s="45"/>
      <c r="Y73" s="45"/>
      <c r="Z73" s="65"/>
      <c r="AA73" s="45" t="s">
        <v>134</v>
      </c>
      <c r="AB73" s="69"/>
      <c r="AC73" s="2"/>
      <c r="AD73" s="2"/>
      <c r="AE73" s="27"/>
      <c r="AF73" s="28"/>
      <c r="AG73" s="29"/>
      <c r="AH73" s="29"/>
    </row>
    <row r="74" spans="1:34" customFormat="1" ht="78.75" customHeight="1" x14ac:dyDescent="0.35">
      <c r="A74" s="2" t="str">
        <f>'READ ME FIRST'!$D$12</f>
        <v>SCE</v>
      </c>
      <c r="B74" s="37">
        <v>44683</v>
      </c>
      <c r="C74" s="31" t="s">
        <v>227</v>
      </c>
      <c r="D74" s="32" t="str">
        <f>IF(Table2[[#This Row],[WMPInitiativeCategory]]="", "",INDEX('Initiative mapping-DO NOT EDIT'!$H$3:$H$12, MATCH(Table2[[#This Row],[WMPInitiativeCategory]],'Initiative mapping-DO NOT EDIT'!$G$3:$G$12,0)))</f>
        <v>7.3.5</v>
      </c>
      <c r="E74" s="44" t="s">
        <v>247</v>
      </c>
      <c r="F74" s="30"/>
      <c r="G74" s="85"/>
      <c r="H74" s="74" t="s">
        <v>250</v>
      </c>
      <c r="I74" s="48" t="s">
        <v>251</v>
      </c>
      <c r="J7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74" s="47">
        <v>427</v>
      </c>
      <c r="L74" s="45" t="s">
        <v>553</v>
      </c>
      <c r="M74" s="74" t="s">
        <v>554</v>
      </c>
      <c r="N74" s="64">
        <v>334</v>
      </c>
      <c r="O74" s="64">
        <v>676</v>
      </c>
      <c r="P74" s="64">
        <v>805</v>
      </c>
      <c r="Q74" s="64">
        <v>900</v>
      </c>
      <c r="R74" s="109">
        <v>325</v>
      </c>
      <c r="S74" s="77"/>
      <c r="T74" s="65"/>
      <c r="U74" s="65"/>
      <c r="V74" s="64" t="s">
        <v>507</v>
      </c>
      <c r="W74" s="64"/>
      <c r="X74" s="45"/>
      <c r="Y74" s="45"/>
      <c r="Z74" s="65"/>
      <c r="AA74" s="45" t="s">
        <v>535</v>
      </c>
      <c r="AB74" s="100" t="s">
        <v>643</v>
      </c>
      <c r="AC74" s="2"/>
      <c r="AD74" s="2"/>
      <c r="AE74" s="27"/>
      <c r="AF74" s="28"/>
      <c r="AG74" s="29"/>
      <c r="AH74" s="29"/>
    </row>
    <row r="75" spans="1:34" customFormat="1" ht="72.5" x14ac:dyDescent="0.35">
      <c r="A75" s="2" t="str">
        <f>'READ ME FIRST'!$D$12</f>
        <v>SCE</v>
      </c>
      <c r="B75" s="37">
        <v>44683</v>
      </c>
      <c r="C75" s="31" t="s">
        <v>227</v>
      </c>
      <c r="D75" s="32" t="str">
        <f>IF(Table2[[#This Row],[WMPInitiativeCategory]]="", "",INDEX('Initiative mapping-DO NOT EDIT'!$H$3:$H$12, MATCH(Table2[[#This Row],[WMPInitiativeCategory]],'Initiative mapping-DO NOT EDIT'!$G$3:$G$12,0)))</f>
        <v>7.3.5</v>
      </c>
      <c r="E75" s="44" t="s">
        <v>252</v>
      </c>
      <c r="F75" s="30"/>
      <c r="G75" s="85"/>
      <c r="H75" s="74" t="s">
        <v>604</v>
      </c>
      <c r="I75" s="45" t="s">
        <v>126</v>
      </c>
      <c r="J7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75" s="47">
        <v>428</v>
      </c>
      <c r="L75" s="47" t="s">
        <v>635</v>
      </c>
      <c r="M75" s="74" t="s">
        <v>605</v>
      </c>
      <c r="N75" s="64">
        <v>277</v>
      </c>
      <c r="O75" s="64">
        <v>553</v>
      </c>
      <c r="P75" s="64">
        <v>772</v>
      </c>
      <c r="Q75" s="64">
        <v>845</v>
      </c>
      <c r="R75" s="64">
        <v>294</v>
      </c>
      <c r="S75" s="65"/>
      <c r="T75" s="65"/>
      <c r="U75" s="65"/>
      <c r="V75" s="65" t="s">
        <v>507</v>
      </c>
      <c r="W75" s="65"/>
      <c r="X75" s="65"/>
      <c r="Y75" s="65"/>
      <c r="Z75" s="65"/>
      <c r="AA75" s="45" t="s">
        <v>134</v>
      </c>
      <c r="AB75" s="69"/>
      <c r="AC75" s="2"/>
      <c r="AD75" s="2"/>
      <c r="AE75" s="27"/>
      <c r="AF75" s="28"/>
      <c r="AG75" s="29"/>
      <c r="AH75" s="29"/>
    </row>
    <row r="76" spans="1:34" customFormat="1" ht="43.5" x14ac:dyDescent="0.35">
      <c r="A76" s="2" t="str">
        <f>'READ ME FIRST'!$D$12</f>
        <v>SCE</v>
      </c>
      <c r="B76" s="37">
        <v>44683</v>
      </c>
      <c r="C76" s="31" t="s">
        <v>227</v>
      </c>
      <c r="D76" s="32" t="str">
        <f>IF(Table2[[#This Row],[WMPInitiativeCategory]]="", "",INDEX('Initiative mapping-DO NOT EDIT'!$H$3:$H$12, MATCH(Table2[[#This Row],[WMPInitiativeCategory]],'Initiative mapping-DO NOT EDIT'!$G$3:$G$12,0)))</f>
        <v>7.3.5</v>
      </c>
      <c r="E76" s="44" t="s">
        <v>253</v>
      </c>
      <c r="F76" s="30"/>
      <c r="G76" s="85"/>
      <c r="H76" s="74" t="s">
        <v>606</v>
      </c>
      <c r="I76" s="45" t="s">
        <v>126</v>
      </c>
      <c r="J7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76" s="47">
        <v>429</v>
      </c>
      <c r="L76" s="47" t="s">
        <v>635</v>
      </c>
      <c r="M76" s="74" t="s">
        <v>607</v>
      </c>
      <c r="N76" s="64">
        <v>25</v>
      </c>
      <c r="O76" s="64">
        <v>97</v>
      </c>
      <c r="P76" s="64">
        <v>169</v>
      </c>
      <c r="Q76" s="64">
        <v>169</v>
      </c>
      <c r="R76" s="64">
        <v>26</v>
      </c>
      <c r="S76" s="65"/>
      <c r="T76" s="65"/>
      <c r="U76" s="65"/>
      <c r="V76" s="65" t="s">
        <v>507</v>
      </c>
      <c r="W76" s="65"/>
      <c r="X76" s="65"/>
      <c r="Y76" s="65"/>
      <c r="Z76" s="65"/>
      <c r="AA76" s="45" t="s">
        <v>134</v>
      </c>
      <c r="AB76" s="69"/>
      <c r="AC76" s="2"/>
      <c r="AD76" s="2"/>
      <c r="AE76" s="27"/>
      <c r="AF76" s="28"/>
      <c r="AG76" s="29"/>
      <c r="AH76" s="29"/>
    </row>
    <row r="77" spans="1:34" customFormat="1" ht="86.25" customHeight="1" x14ac:dyDescent="0.35">
      <c r="A77" s="2" t="str">
        <f>'READ ME FIRST'!$D$12</f>
        <v>SCE</v>
      </c>
      <c r="B77" s="37">
        <v>44683</v>
      </c>
      <c r="C77" s="31" t="s">
        <v>227</v>
      </c>
      <c r="D77" s="32" t="str">
        <f>IF(Table2[[#This Row],[WMPInitiativeCategory]]="", "",INDEX('Initiative mapping-DO NOT EDIT'!$H$3:$H$12, MATCH(Table2[[#This Row],[WMPInitiativeCategory]],'Initiative mapping-DO NOT EDIT'!$G$3:$G$12,0)))</f>
        <v>7.3.5</v>
      </c>
      <c r="E77" s="44" t="s">
        <v>254</v>
      </c>
      <c r="F77" s="30"/>
      <c r="G77" s="85"/>
      <c r="H77" s="74" t="s">
        <v>255</v>
      </c>
      <c r="I77" s="45" t="s">
        <v>256</v>
      </c>
      <c r="J7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77" s="47">
        <v>430</v>
      </c>
      <c r="L77" s="45" t="s">
        <v>506</v>
      </c>
      <c r="M77" s="65" t="s">
        <v>506</v>
      </c>
      <c r="N77" s="65"/>
      <c r="O77" s="45"/>
      <c r="P77" s="45"/>
      <c r="Q77" s="45"/>
      <c r="R77" s="65"/>
      <c r="S77" s="45"/>
      <c r="T77" s="45"/>
      <c r="U77" s="45"/>
      <c r="V77" s="64" t="s">
        <v>555</v>
      </c>
      <c r="W77" s="64" t="s">
        <v>556</v>
      </c>
      <c r="X77" s="45"/>
      <c r="Y77" s="45"/>
      <c r="Z77" s="65"/>
      <c r="AA77" s="45" t="s">
        <v>134</v>
      </c>
      <c r="AB77" s="69"/>
      <c r="AC77" s="2"/>
      <c r="AD77" s="2"/>
      <c r="AE77" s="27"/>
      <c r="AF77" s="28"/>
      <c r="AG77" s="29"/>
      <c r="AH77" s="29"/>
    </row>
    <row r="78" spans="1:34" customFormat="1" ht="58" x14ac:dyDescent="0.35">
      <c r="A78" s="2" t="str">
        <f>'READ ME FIRST'!$D$12</f>
        <v>SCE</v>
      </c>
      <c r="B78" s="37">
        <v>44683</v>
      </c>
      <c r="C78" s="31" t="s">
        <v>227</v>
      </c>
      <c r="D78" s="32" t="str">
        <f>IF(Table2[[#This Row],[WMPInitiativeCategory]]="", "",INDEX('Initiative mapping-DO NOT EDIT'!$H$3:$H$12, MATCH(Table2[[#This Row],[WMPInitiativeCategory]],'Initiative mapping-DO NOT EDIT'!$G$3:$G$12,0)))</f>
        <v>7.3.5</v>
      </c>
      <c r="E78" s="44" t="s">
        <v>257</v>
      </c>
      <c r="F78" s="30"/>
      <c r="G78" s="85"/>
      <c r="H78" s="45" t="s">
        <v>613</v>
      </c>
      <c r="I78" s="45" t="s">
        <v>126</v>
      </c>
      <c r="J7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_N/A_2022</v>
      </c>
      <c r="K78" s="47"/>
      <c r="L78" s="47"/>
      <c r="M78" s="65" t="s">
        <v>493</v>
      </c>
      <c r="N78" s="65"/>
      <c r="O78" s="65"/>
      <c r="P78" s="65"/>
      <c r="Q78" s="65"/>
      <c r="R78" s="65" t="s">
        <v>493</v>
      </c>
      <c r="S78" s="65"/>
      <c r="T78" s="65"/>
      <c r="U78" s="65"/>
      <c r="V78" s="65" t="s">
        <v>493</v>
      </c>
      <c r="W78" s="65"/>
      <c r="X78" s="65"/>
      <c r="Y78" s="65"/>
      <c r="Z78" s="65"/>
      <c r="AA78" s="45"/>
      <c r="AB78" s="69"/>
      <c r="AC78" s="2"/>
      <c r="AD78" s="2"/>
      <c r="AE78" s="27"/>
      <c r="AF78" s="28"/>
      <c r="AG78" s="29"/>
      <c r="AH78" s="29"/>
    </row>
    <row r="79" spans="1:34" customFormat="1" ht="93" customHeight="1" x14ac:dyDescent="0.35">
      <c r="A79" s="2" t="str">
        <f>'READ ME FIRST'!$D$12</f>
        <v>SCE</v>
      </c>
      <c r="B79" s="37">
        <v>44683</v>
      </c>
      <c r="C79" s="31" t="s">
        <v>258</v>
      </c>
      <c r="D79" s="32" t="str">
        <f>IF(Table2[[#This Row],[WMPInitiativeCategory]]="", "",INDEX('Initiative mapping-DO NOT EDIT'!$H$3:$H$12, MATCH(Table2[[#This Row],[WMPInitiativeCategory]],'Initiative mapping-DO NOT EDIT'!$G$3:$G$12,0)))</f>
        <v>7.3.6</v>
      </c>
      <c r="E79" s="44" t="s">
        <v>259</v>
      </c>
      <c r="F79" s="30"/>
      <c r="G79" s="85"/>
      <c r="H79" s="45" t="s">
        <v>613</v>
      </c>
      <c r="I79" s="45" t="s">
        <v>126</v>
      </c>
      <c r="J7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_N/A_2022</v>
      </c>
      <c r="K79" s="47"/>
      <c r="L79" s="47"/>
      <c r="M79" s="64" t="s">
        <v>493</v>
      </c>
      <c r="N79" s="65"/>
      <c r="O79" s="65"/>
      <c r="P79" s="65"/>
      <c r="Q79" s="65"/>
      <c r="R79" s="65" t="s">
        <v>493</v>
      </c>
      <c r="S79" s="65"/>
      <c r="T79" s="65"/>
      <c r="U79" s="65"/>
      <c r="V79" s="65" t="s">
        <v>493</v>
      </c>
      <c r="W79" s="65"/>
      <c r="X79" s="65"/>
      <c r="Y79" s="65"/>
      <c r="Z79" s="65"/>
      <c r="AA79" s="45"/>
      <c r="AB79" s="69"/>
      <c r="AC79" s="2"/>
      <c r="AD79" s="2"/>
      <c r="AE79" s="27"/>
      <c r="AF79" s="28"/>
      <c r="AG79" s="29"/>
      <c r="AH79" s="29"/>
    </row>
    <row r="80" spans="1:34" customFormat="1" ht="63" customHeight="1" x14ac:dyDescent="0.35">
      <c r="A80" s="2" t="str">
        <f>'READ ME FIRST'!$D$12</f>
        <v>SCE</v>
      </c>
      <c r="B80" s="37">
        <v>44683</v>
      </c>
      <c r="C80" s="31" t="s">
        <v>258</v>
      </c>
      <c r="D80" s="32" t="str">
        <f>IF(Table2[[#This Row],[WMPInitiativeCategory]]="", "",INDEX('Initiative mapping-DO NOT EDIT'!$H$3:$H$12, MATCH(Table2[[#This Row],[WMPInitiativeCategory]],'Initiative mapping-DO NOT EDIT'!$G$3:$G$12,0)))</f>
        <v>7.3.6</v>
      </c>
      <c r="E80" s="44" t="s">
        <v>260</v>
      </c>
      <c r="F80" s="30"/>
      <c r="G80" s="85"/>
      <c r="H80" s="45" t="s">
        <v>613</v>
      </c>
      <c r="I80" s="45" t="s">
        <v>126</v>
      </c>
      <c r="J8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_N/A_2022</v>
      </c>
      <c r="K80" s="47"/>
      <c r="L80" s="47"/>
      <c r="M80" s="65" t="s">
        <v>493</v>
      </c>
      <c r="N80" s="65"/>
      <c r="O80" s="65"/>
      <c r="P80" s="65"/>
      <c r="Q80" s="65"/>
      <c r="R80" s="65" t="s">
        <v>493</v>
      </c>
      <c r="S80" s="65"/>
      <c r="T80" s="65"/>
      <c r="U80" s="65"/>
      <c r="V80" s="65" t="s">
        <v>493</v>
      </c>
      <c r="W80" s="65"/>
      <c r="X80" s="65"/>
      <c r="Y80" s="65"/>
      <c r="Z80" s="65"/>
      <c r="AA80" s="45"/>
      <c r="AB80" s="69"/>
      <c r="AC80" s="2"/>
      <c r="AD80" s="2"/>
      <c r="AE80" s="27"/>
      <c r="AF80" s="28"/>
      <c r="AG80" s="29"/>
      <c r="AH80" s="29"/>
    </row>
    <row r="81" spans="1:34" customFormat="1" ht="63" customHeight="1" x14ac:dyDescent="0.35">
      <c r="A81" s="2" t="str">
        <f>'READ ME FIRST'!$D$12</f>
        <v>SCE</v>
      </c>
      <c r="B81" s="37">
        <v>44683</v>
      </c>
      <c r="C81" s="31" t="s">
        <v>258</v>
      </c>
      <c r="D81" s="32" t="str">
        <f>IF(Table2[[#This Row],[WMPInitiativeCategory]]="", "",INDEX('Initiative mapping-DO NOT EDIT'!$H$3:$H$12, MATCH(Table2[[#This Row],[WMPInitiativeCategory]],'Initiative mapping-DO NOT EDIT'!$G$3:$G$12,0)))</f>
        <v>7.3.6</v>
      </c>
      <c r="E81" s="44" t="s">
        <v>261</v>
      </c>
      <c r="F81" s="30"/>
      <c r="G81" s="85"/>
      <c r="H81" s="45" t="s">
        <v>613</v>
      </c>
      <c r="I81" s="45" t="s">
        <v>126</v>
      </c>
      <c r="J8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_N/A_2022</v>
      </c>
      <c r="K81" s="47"/>
      <c r="L81" s="47"/>
      <c r="M81" s="65" t="s">
        <v>493</v>
      </c>
      <c r="N81" s="65"/>
      <c r="O81" s="65"/>
      <c r="P81" s="65"/>
      <c r="Q81" s="65"/>
      <c r="R81" s="65" t="s">
        <v>493</v>
      </c>
      <c r="S81" s="65"/>
      <c r="T81" s="65"/>
      <c r="U81" s="65"/>
      <c r="V81" s="65" t="s">
        <v>493</v>
      </c>
      <c r="W81" s="65"/>
      <c r="X81" s="65"/>
      <c r="Y81" s="65"/>
      <c r="Z81" s="65"/>
      <c r="AA81" s="45"/>
      <c r="AB81" s="69"/>
      <c r="AC81" s="2"/>
      <c r="AD81" s="2"/>
      <c r="AE81" s="27"/>
      <c r="AF81" s="28"/>
      <c r="AG81" s="29"/>
      <c r="AH81" s="29"/>
    </row>
    <row r="82" spans="1:34" customFormat="1" ht="63" customHeight="1" x14ac:dyDescent="0.35">
      <c r="A82" s="2" t="str">
        <f>'READ ME FIRST'!$D$12</f>
        <v>SCE</v>
      </c>
      <c r="B82" s="37">
        <v>44683</v>
      </c>
      <c r="C82" s="31" t="s">
        <v>258</v>
      </c>
      <c r="D82" s="32" t="str">
        <f>IF(Table2[[#This Row],[WMPInitiativeCategory]]="", "",INDEX('Initiative mapping-DO NOT EDIT'!$H$3:$H$12, MATCH(Table2[[#This Row],[WMPInitiativeCategory]],'Initiative mapping-DO NOT EDIT'!$G$3:$G$12,0)))</f>
        <v>7.3.6</v>
      </c>
      <c r="E82" s="44" t="s">
        <v>262</v>
      </c>
      <c r="F82" s="30"/>
      <c r="G82" s="85"/>
      <c r="H82" s="45" t="s">
        <v>613</v>
      </c>
      <c r="I82" s="45" t="s">
        <v>126</v>
      </c>
      <c r="J8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_N/A_2022</v>
      </c>
      <c r="K82" s="47"/>
      <c r="L82" s="47"/>
      <c r="M82" s="65" t="s">
        <v>493</v>
      </c>
      <c r="N82" s="65"/>
      <c r="O82" s="65"/>
      <c r="P82" s="65"/>
      <c r="Q82" s="65"/>
      <c r="R82" s="65" t="s">
        <v>493</v>
      </c>
      <c r="S82" s="65"/>
      <c r="T82" s="65"/>
      <c r="U82" s="65"/>
      <c r="V82" s="65" t="s">
        <v>493</v>
      </c>
      <c r="W82" s="65"/>
      <c r="X82" s="65"/>
      <c r="Y82" s="65"/>
      <c r="Z82" s="65"/>
      <c r="AA82" s="45"/>
      <c r="AB82" s="69"/>
      <c r="AC82" s="2"/>
      <c r="AD82" s="2"/>
      <c r="AE82" s="27"/>
      <c r="AF82" s="28"/>
      <c r="AG82" s="29"/>
      <c r="AH82" s="29"/>
    </row>
    <row r="83" spans="1:34" customFormat="1" ht="159.5" x14ac:dyDescent="0.35">
      <c r="A83" s="2" t="str">
        <f>'READ ME FIRST'!$D$12</f>
        <v>SCE</v>
      </c>
      <c r="B83" s="37">
        <v>44683</v>
      </c>
      <c r="C83" s="31" t="s">
        <v>258</v>
      </c>
      <c r="D83" s="32" t="str">
        <f>IF(Table2[[#This Row],[WMPInitiativeCategory]]="", "",INDEX('Initiative mapping-DO NOT EDIT'!$H$3:$H$12, MATCH(Table2[[#This Row],[WMPInitiativeCategory]],'Initiative mapping-DO NOT EDIT'!$G$3:$G$12,0)))</f>
        <v>7.3.6</v>
      </c>
      <c r="E83" s="44" t="s">
        <v>263</v>
      </c>
      <c r="F83" s="30"/>
      <c r="G83" s="85"/>
      <c r="H83" s="52" t="s">
        <v>264</v>
      </c>
      <c r="I83" s="48" t="s">
        <v>265</v>
      </c>
      <c r="J83" s="10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83" s="47">
        <v>448</v>
      </c>
      <c r="L83" s="52" t="s">
        <v>558</v>
      </c>
      <c r="M83" s="74" t="s">
        <v>557</v>
      </c>
      <c r="N83" s="74" t="s">
        <v>559</v>
      </c>
      <c r="O83" s="74" t="s">
        <v>560</v>
      </c>
      <c r="P83" s="74" t="s">
        <v>561</v>
      </c>
      <c r="Q83" s="74" t="s">
        <v>562</v>
      </c>
      <c r="R83" s="44" t="s">
        <v>642</v>
      </c>
      <c r="S83" s="74"/>
      <c r="T83" s="45"/>
      <c r="U83" s="45"/>
      <c r="V83" s="64" t="s">
        <v>507</v>
      </c>
      <c r="W83" s="64"/>
      <c r="X83" s="65"/>
      <c r="Y83" s="65"/>
      <c r="Z83" s="65"/>
      <c r="AA83" s="45" t="s">
        <v>535</v>
      </c>
      <c r="AB83" s="100" t="s">
        <v>633</v>
      </c>
      <c r="AC83" s="2"/>
      <c r="AD83" s="2"/>
      <c r="AE83" s="27"/>
      <c r="AF83" s="28"/>
      <c r="AG83" s="29"/>
      <c r="AH83" s="29"/>
    </row>
    <row r="84" spans="1:34" customFormat="1" ht="58" x14ac:dyDescent="0.35">
      <c r="A84" s="2" t="str">
        <f>'READ ME FIRST'!$D$12</f>
        <v>SCE</v>
      </c>
      <c r="B84" s="37">
        <v>44683</v>
      </c>
      <c r="C84" s="31" t="s">
        <v>258</v>
      </c>
      <c r="D84" s="32" t="str">
        <f>IF(Table2[[#This Row],[WMPInitiativeCategory]]="", "",INDEX('Initiative mapping-DO NOT EDIT'!$H$3:$H$12, MATCH(Table2[[#This Row],[WMPInitiativeCategory]],'Initiative mapping-DO NOT EDIT'!$G$3:$G$12,0)))</f>
        <v>7.3.6</v>
      </c>
      <c r="E84" s="44" t="s">
        <v>266</v>
      </c>
      <c r="F84" s="30"/>
      <c r="G84" s="85"/>
      <c r="H84" s="45" t="s">
        <v>613</v>
      </c>
      <c r="I84" s="48" t="s">
        <v>126</v>
      </c>
      <c r="J8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_N/A_2022</v>
      </c>
      <c r="K84" s="47"/>
      <c r="L84" s="47"/>
      <c r="M84" s="66" t="s">
        <v>493</v>
      </c>
      <c r="N84" s="65"/>
      <c r="O84" s="66"/>
      <c r="P84" s="66"/>
      <c r="Q84" s="66"/>
      <c r="R84" s="65" t="s">
        <v>493</v>
      </c>
      <c r="S84" s="66"/>
      <c r="T84" s="66"/>
      <c r="U84" s="66"/>
      <c r="V84" s="66" t="s">
        <v>493</v>
      </c>
      <c r="W84" s="66"/>
      <c r="X84" s="66"/>
      <c r="Y84" s="66"/>
      <c r="Z84" s="66"/>
      <c r="AA84" s="45"/>
      <c r="AB84" s="69"/>
      <c r="AC84" s="2"/>
      <c r="AD84" s="2"/>
      <c r="AE84" s="27"/>
      <c r="AF84" s="28"/>
      <c r="AG84" s="29"/>
      <c r="AH84" s="29"/>
    </row>
    <row r="85" spans="1:34" customFormat="1" ht="169.5" customHeight="1" x14ac:dyDescent="0.35">
      <c r="A85" s="2" t="str">
        <f>'READ ME FIRST'!$D$12</f>
        <v>SCE</v>
      </c>
      <c r="B85" s="37">
        <v>44683</v>
      </c>
      <c r="C85" s="31" t="s">
        <v>267</v>
      </c>
      <c r="D85" s="32" t="str">
        <f>IF(Table2[[#This Row],[WMPInitiativeCategory]]="", "",INDEX('Initiative mapping-DO NOT EDIT'!$H$3:$H$12, MATCH(Table2[[#This Row],[WMPInitiativeCategory]],'Initiative mapping-DO NOT EDIT'!$G$3:$G$12,0)))</f>
        <v>7.3.7</v>
      </c>
      <c r="E85" s="44" t="s">
        <v>268</v>
      </c>
      <c r="F85" s="30"/>
      <c r="G85" s="85"/>
      <c r="H85" s="52" t="s">
        <v>269</v>
      </c>
      <c r="I85" s="48" t="s">
        <v>270</v>
      </c>
      <c r="J8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85" s="47">
        <v>462</v>
      </c>
      <c r="L85" s="48" t="s">
        <v>506</v>
      </c>
      <c r="M85" s="66" t="s">
        <v>506</v>
      </c>
      <c r="N85" s="65"/>
      <c r="O85" s="48"/>
      <c r="P85" s="48"/>
      <c r="Q85" s="48"/>
      <c r="R85" s="66"/>
      <c r="S85" s="48"/>
      <c r="T85" s="48"/>
      <c r="U85" s="48"/>
      <c r="V85" s="64" t="s">
        <v>563</v>
      </c>
      <c r="W85" s="64" t="s">
        <v>631</v>
      </c>
      <c r="X85" s="66"/>
      <c r="Y85" s="66"/>
      <c r="Z85" s="66"/>
      <c r="AA85" s="48" t="s">
        <v>134</v>
      </c>
      <c r="AB85" s="69"/>
      <c r="AC85" s="2"/>
      <c r="AD85" s="2"/>
      <c r="AE85" s="27"/>
      <c r="AF85" s="28"/>
      <c r="AG85" s="29"/>
      <c r="AH85" s="29"/>
    </row>
    <row r="86" spans="1:34" customFormat="1" ht="43.5" x14ac:dyDescent="0.35">
      <c r="A86" s="2" t="str">
        <f>'READ ME FIRST'!$D$12</f>
        <v>SCE</v>
      </c>
      <c r="B86" s="37">
        <v>44683</v>
      </c>
      <c r="C86" s="31" t="s">
        <v>267</v>
      </c>
      <c r="D86" s="32" t="str">
        <f>IF(Table2[[#This Row],[WMPInitiativeCategory]]="", "",INDEX('Initiative mapping-DO NOT EDIT'!$H$3:$H$12, MATCH(Table2[[#This Row],[WMPInitiativeCategory]],'Initiative mapping-DO NOT EDIT'!$G$3:$G$12,0)))</f>
        <v>7.3.7</v>
      </c>
      <c r="E86" s="44" t="s">
        <v>271</v>
      </c>
      <c r="F86" s="30"/>
      <c r="G86" s="85"/>
      <c r="H86" s="45" t="s">
        <v>613</v>
      </c>
      <c r="I86" s="48" t="s">
        <v>126</v>
      </c>
      <c r="J8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_N/A_2022</v>
      </c>
      <c r="K86" s="47"/>
      <c r="L86" s="47"/>
      <c r="M86" s="74" t="s">
        <v>493</v>
      </c>
      <c r="N86" s="65"/>
      <c r="O86" s="66"/>
      <c r="P86" s="66"/>
      <c r="Q86" s="66"/>
      <c r="R86" s="65" t="s">
        <v>493</v>
      </c>
      <c r="S86" s="66"/>
      <c r="T86" s="66"/>
      <c r="U86" s="66"/>
      <c r="V86" s="74" t="s">
        <v>493</v>
      </c>
      <c r="W86" s="66"/>
      <c r="X86" s="66"/>
      <c r="Y86" s="66"/>
      <c r="Z86" s="66"/>
      <c r="AA86" s="45"/>
      <c r="AB86" s="69"/>
      <c r="AC86" s="2"/>
      <c r="AD86" s="2"/>
      <c r="AE86" s="27"/>
      <c r="AF86" s="28"/>
      <c r="AG86" s="29"/>
      <c r="AH86" s="29"/>
    </row>
    <row r="87" spans="1:34" customFormat="1" ht="58" x14ac:dyDescent="0.35">
      <c r="A87" s="2" t="str">
        <f>'READ ME FIRST'!$D$12</f>
        <v>SCE</v>
      </c>
      <c r="B87" s="37">
        <v>44683</v>
      </c>
      <c r="C87" s="31" t="s">
        <v>267</v>
      </c>
      <c r="D87" s="32" t="str">
        <f>IF(Table2[[#This Row],[WMPInitiativeCategory]]="", "",INDEX('Initiative mapping-DO NOT EDIT'!$H$3:$H$12, MATCH(Table2[[#This Row],[WMPInitiativeCategory]],'Initiative mapping-DO NOT EDIT'!$G$3:$G$12,0)))</f>
        <v>7.3.7</v>
      </c>
      <c r="E87" s="44" t="s">
        <v>272</v>
      </c>
      <c r="F87" s="30"/>
      <c r="G87" s="85"/>
      <c r="H87" s="45" t="s">
        <v>613</v>
      </c>
      <c r="I87" s="48" t="s">
        <v>126</v>
      </c>
      <c r="J8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_N/A_2022</v>
      </c>
      <c r="K87" s="47"/>
      <c r="L87" s="47"/>
      <c r="M87" s="74" t="s">
        <v>493</v>
      </c>
      <c r="N87" s="65"/>
      <c r="O87" s="66"/>
      <c r="P87" s="66"/>
      <c r="Q87" s="66"/>
      <c r="R87" s="65" t="s">
        <v>493</v>
      </c>
      <c r="S87" s="66"/>
      <c r="T87" s="66"/>
      <c r="U87" s="66"/>
      <c r="V87" s="74" t="s">
        <v>493</v>
      </c>
      <c r="W87" s="66"/>
      <c r="X87" s="66"/>
      <c r="Y87" s="66"/>
      <c r="Z87" s="66"/>
      <c r="AA87" s="45"/>
      <c r="AB87" s="69"/>
      <c r="AC87" s="2"/>
      <c r="AD87" s="2"/>
      <c r="AE87" s="27"/>
      <c r="AF87" s="28"/>
      <c r="AG87" s="29"/>
      <c r="AH87" s="29"/>
    </row>
    <row r="88" spans="1:34" customFormat="1" ht="29" x14ac:dyDescent="0.35">
      <c r="A88" s="2" t="str">
        <f>'READ ME FIRST'!$D$12</f>
        <v>SCE</v>
      </c>
      <c r="B88" s="37">
        <v>44683</v>
      </c>
      <c r="C88" s="31" t="s">
        <v>267</v>
      </c>
      <c r="D88" s="32" t="str">
        <f>IF(Table2[[#This Row],[WMPInitiativeCategory]]="", "",INDEX('Initiative mapping-DO NOT EDIT'!$H$3:$H$12, MATCH(Table2[[#This Row],[WMPInitiativeCategory]],'Initiative mapping-DO NOT EDIT'!$G$3:$G$12,0)))</f>
        <v>7.3.7</v>
      </c>
      <c r="E88" s="44" t="s">
        <v>273</v>
      </c>
      <c r="F88" s="30"/>
      <c r="G88" s="85"/>
      <c r="H88" s="45" t="s">
        <v>613</v>
      </c>
      <c r="I88" s="48" t="s">
        <v>126</v>
      </c>
      <c r="J8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Governance_Tracking and analysis of risk event data_N/A_2022</v>
      </c>
      <c r="K88" s="47"/>
      <c r="L88" s="47"/>
      <c r="M88" s="74" t="s">
        <v>493</v>
      </c>
      <c r="N88" s="65"/>
      <c r="O88" s="66"/>
      <c r="P88" s="66"/>
      <c r="Q88" s="66"/>
      <c r="R88" s="65" t="s">
        <v>493</v>
      </c>
      <c r="S88" s="66"/>
      <c r="T88" s="66"/>
      <c r="U88" s="66"/>
      <c r="V88" s="74" t="s">
        <v>493</v>
      </c>
      <c r="W88" s="66"/>
      <c r="X88" s="66"/>
      <c r="Y88" s="66"/>
      <c r="Z88" s="66"/>
      <c r="AA88" s="45"/>
      <c r="AB88" s="69"/>
      <c r="AC88" s="2"/>
      <c r="AD88" s="2"/>
      <c r="AE88" s="27"/>
      <c r="AF88" s="28"/>
      <c r="AG88" s="29"/>
      <c r="AH88" s="29"/>
    </row>
    <row r="89" spans="1:34" customFormat="1" ht="58" x14ac:dyDescent="0.35">
      <c r="A89" s="2" t="str">
        <f>'READ ME FIRST'!$D$12</f>
        <v>SCE</v>
      </c>
      <c r="B89" s="37">
        <v>44683</v>
      </c>
      <c r="C89" s="31" t="s">
        <v>274</v>
      </c>
      <c r="D89" s="32" t="s">
        <v>275</v>
      </c>
      <c r="E89" s="44" t="s">
        <v>276</v>
      </c>
      <c r="F89" s="30"/>
      <c r="G89" s="85"/>
      <c r="H89" s="45" t="s">
        <v>613</v>
      </c>
      <c r="I89" s="48" t="s">
        <v>126</v>
      </c>
      <c r="J8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_N/A_2022</v>
      </c>
      <c r="K89" s="47"/>
      <c r="L89" s="47"/>
      <c r="M89" s="74" t="s">
        <v>493</v>
      </c>
      <c r="N89" s="65"/>
      <c r="O89" s="66"/>
      <c r="P89" s="66"/>
      <c r="Q89" s="66"/>
      <c r="R89" s="65" t="s">
        <v>493</v>
      </c>
      <c r="S89" s="66"/>
      <c r="T89" s="66"/>
      <c r="U89" s="66"/>
      <c r="V89" s="74" t="s">
        <v>493</v>
      </c>
      <c r="W89" s="66"/>
      <c r="X89" s="66"/>
      <c r="Y89" s="66"/>
      <c r="Z89" s="66"/>
      <c r="AA89" s="45"/>
      <c r="AB89" s="69"/>
      <c r="AC89" s="2"/>
      <c r="AD89" s="2"/>
      <c r="AE89" s="27"/>
      <c r="AF89" s="28"/>
      <c r="AG89" s="29"/>
      <c r="AH89" s="29"/>
    </row>
    <row r="90" spans="1:34" customFormat="1" ht="43.5" x14ac:dyDescent="0.35">
      <c r="A90" s="2" t="str">
        <f>'READ ME FIRST'!$D$12</f>
        <v>SCE</v>
      </c>
      <c r="B90" s="37">
        <v>44683</v>
      </c>
      <c r="C90" s="31" t="s">
        <v>274</v>
      </c>
      <c r="D90" s="32" t="s">
        <v>275</v>
      </c>
      <c r="E90" s="44" t="s">
        <v>277</v>
      </c>
      <c r="F90" s="30"/>
      <c r="G90" s="85"/>
      <c r="H90" s="45" t="s">
        <v>613</v>
      </c>
      <c r="I90" s="48" t="s">
        <v>126</v>
      </c>
      <c r="J9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_N/A_2022</v>
      </c>
      <c r="K90" s="47"/>
      <c r="L90" s="47"/>
      <c r="M90" s="74" t="s">
        <v>493</v>
      </c>
      <c r="N90" s="65"/>
      <c r="O90" s="66"/>
      <c r="P90" s="66"/>
      <c r="Q90" s="66"/>
      <c r="R90" s="65" t="s">
        <v>493</v>
      </c>
      <c r="S90" s="66"/>
      <c r="T90" s="66"/>
      <c r="U90" s="66"/>
      <c r="V90" s="74" t="s">
        <v>493</v>
      </c>
      <c r="W90" s="66"/>
      <c r="X90" s="66"/>
      <c r="Y90" s="66"/>
      <c r="Z90" s="66"/>
      <c r="AA90" s="45"/>
      <c r="AB90" s="69"/>
      <c r="AC90" s="2"/>
      <c r="AD90" s="2"/>
      <c r="AE90" s="27"/>
      <c r="AF90" s="28"/>
      <c r="AG90" s="29"/>
      <c r="AH90" s="29"/>
    </row>
    <row r="91" spans="1:34" customFormat="1" ht="43.5" x14ac:dyDescent="0.35">
      <c r="A91" s="2" t="str">
        <f>'READ ME FIRST'!$D$12</f>
        <v>SCE</v>
      </c>
      <c r="B91" s="37">
        <v>44683</v>
      </c>
      <c r="C91" s="31" t="s">
        <v>274</v>
      </c>
      <c r="D91" s="32" t="s">
        <v>275</v>
      </c>
      <c r="E91" s="44" t="s">
        <v>278</v>
      </c>
      <c r="F91" s="30"/>
      <c r="G91" s="85"/>
      <c r="H91" s="45" t="s">
        <v>613</v>
      </c>
      <c r="I91" s="48" t="s">
        <v>126</v>
      </c>
      <c r="J9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analysis_N/A_2022</v>
      </c>
      <c r="K91" s="47"/>
      <c r="L91" s="47"/>
      <c r="M91" s="74" t="s">
        <v>493</v>
      </c>
      <c r="N91" s="65"/>
      <c r="O91" s="66"/>
      <c r="P91" s="66"/>
      <c r="Q91" s="66"/>
      <c r="R91" s="65" t="s">
        <v>493</v>
      </c>
      <c r="S91" s="66"/>
      <c r="T91" s="66"/>
      <c r="U91" s="66"/>
      <c r="V91" s="74" t="s">
        <v>493</v>
      </c>
      <c r="W91" s="66"/>
      <c r="X91" s="66"/>
      <c r="Y91" s="66"/>
      <c r="Z91" s="66"/>
      <c r="AA91" s="45"/>
      <c r="AB91" s="69"/>
      <c r="AC91" s="2"/>
      <c r="AD91" s="2"/>
      <c r="AE91" s="27"/>
      <c r="AF91" s="28"/>
      <c r="AG91" s="29"/>
      <c r="AH91" s="29"/>
    </row>
    <row r="92" spans="1:34" customFormat="1" ht="87" x14ac:dyDescent="0.35">
      <c r="A92" s="2" t="str">
        <f>'READ ME FIRST'!$D$12</f>
        <v>SCE</v>
      </c>
      <c r="B92" s="37">
        <v>44683</v>
      </c>
      <c r="C92" s="31" t="s">
        <v>279</v>
      </c>
      <c r="D92" s="32" t="str">
        <f>IF(Table2[[#This Row],[WMPInitiativeCategory]]="", "",INDEX('Initiative mapping-DO NOT EDIT'!$H$3:$H$12, MATCH(Table2[[#This Row],[WMPInitiativeCategory]],'Initiative mapping-DO NOT EDIT'!$G$3:$G$12,0)))</f>
        <v>7.3.9</v>
      </c>
      <c r="E92" s="44" t="s">
        <v>280</v>
      </c>
      <c r="F92" s="30"/>
      <c r="G92" s="85"/>
      <c r="H92" s="52" t="s">
        <v>281</v>
      </c>
      <c r="I92" s="48" t="s">
        <v>282</v>
      </c>
      <c r="J9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92" s="95">
        <v>477</v>
      </c>
      <c r="L92" s="47" t="s">
        <v>283</v>
      </c>
      <c r="M92" s="64" t="s">
        <v>564</v>
      </c>
      <c r="N92" s="67" t="s">
        <v>565</v>
      </c>
      <c r="O92" s="67" t="s">
        <v>566</v>
      </c>
      <c r="P92" s="67" t="s">
        <v>567</v>
      </c>
      <c r="Q92" s="67" t="s">
        <v>567</v>
      </c>
      <c r="R92" s="67" t="s">
        <v>629</v>
      </c>
      <c r="S92" s="66"/>
      <c r="T92" s="66"/>
      <c r="U92" s="66"/>
      <c r="V92" s="67" t="s">
        <v>507</v>
      </c>
      <c r="W92" s="67"/>
      <c r="X92" s="66"/>
      <c r="Y92" s="66"/>
      <c r="Z92" s="66"/>
      <c r="AA92" s="48" t="s">
        <v>134</v>
      </c>
      <c r="AB92" s="69"/>
      <c r="AC92" s="2"/>
      <c r="AD92" s="2"/>
      <c r="AE92" s="27"/>
      <c r="AF92" s="28"/>
      <c r="AG92" s="29"/>
      <c r="AH92" s="29"/>
    </row>
    <row r="93" spans="1:34" customFormat="1" ht="58" x14ac:dyDescent="0.35">
      <c r="A93" s="2" t="str">
        <f>'READ ME FIRST'!$D$12</f>
        <v>SCE</v>
      </c>
      <c r="B93" s="37">
        <v>44683</v>
      </c>
      <c r="C93" s="31" t="s">
        <v>279</v>
      </c>
      <c r="D93" s="32" t="str">
        <f>IF(Table2[[#This Row],[WMPInitiativeCategory]]="", "",INDEX('Initiative mapping-DO NOT EDIT'!$H$3:$H$12, MATCH(Table2[[#This Row],[WMPInitiativeCategory]],'Initiative mapping-DO NOT EDIT'!$G$3:$G$12,0)))</f>
        <v>7.3.9</v>
      </c>
      <c r="E93" s="44" t="s">
        <v>284</v>
      </c>
      <c r="F93" s="30"/>
      <c r="G93" s="85"/>
      <c r="H93" s="45" t="s">
        <v>613</v>
      </c>
      <c r="I93" s="52" t="s">
        <v>126</v>
      </c>
      <c r="J9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_N/A_2022</v>
      </c>
      <c r="K93" s="47"/>
      <c r="L93" s="47"/>
      <c r="M93" s="74" t="s">
        <v>493</v>
      </c>
      <c r="N93" s="64"/>
      <c r="O93" s="64"/>
      <c r="P93" s="64"/>
      <c r="Q93" s="64"/>
      <c r="R93" s="65" t="s">
        <v>493</v>
      </c>
      <c r="S93" s="64"/>
      <c r="T93" s="64"/>
      <c r="U93" s="64"/>
      <c r="V93" s="74" t="s">
        <v>493</v>
      </c>
      <c r="W93" s="64"/>
      <c r="X93" s="64"/>
      <c r="Y93" s="64"/>
      <c r="Z93" s="64"/>
      <c r="AA93" s="45"/>
      <c r="AB93" s="69"/>
      <c r="AC93" s="2"/>
      <c r="AD93" s="2"/>
      <c r="AE93" s="27"/>
      <c r="AF93" s="28"/>
      <c r="AG93" s="29"/>
      <c r="AH93" s="29"/>
    </row>
    <row r="94" spans="1:34" customFormat="1" ht="43.5" x14ac:dyDescent="0.35">
      <c r="A94" s="2" t="str">
        <f>'READ ME FIRST'!$D$12</f>
        <v>SCE</v>
      </c>
      <c r="B94" s="37">
        <v>44683</v>
      </c>
      <c r="C94" s="31" t="s">
        <v>279</v>
      </c>
      <c r="D94" s="32" t="str">
        <f>IF(Table2[[#This Row],[WMPInitiativeCategory]]="", "",INDEX('Initiative mapping-DO NOT EDIT'!$H$3:$H$12, MATCH(Table2[[#This Row],[WMPInitiativeCategory]],'Initiative mapping-DO NOT EDIT'!$G$3:$G$12,0)))</f>
        <v>7.3.9</v>
      </c>
      <c r="E94" s="44" t="s">
        <v>285</v>
      </c>
      <c r="F94" s="30"/>
      <c r="G94" s="85"/>
      <c r="H94" s="45" t="s">
        <v>613</v>
      </c>
      <c r="I94" s="48" t="s">
        <v>126</v>
      </c>
      <c r="J9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Preparedness_Customer support in emergencies_N/A_2022</v>
      </c>
      <c r="K94" s="47"/>
      <c r="L94" s="47"/>
      <c r="M94" s="74" t="s">
        <v>493</v>
      </c>
      <c r="N94" s="64"/>
      <c r="O94" s="64"/>
      <c r="P94" s="64"/>
      <c r="Q94" s="64"/>
      <c r="R94" s="65" t="s">
        <v>493</v>
      </c>
      <c r="S94" s="64"/>
      <c r="T94" s="64"/>
      <c r="U94" s="64"/>
      <c r="V94" s="74" t="s">
        <v>493</v>
      </c>
      <c r="W94" s="64"/>
      <c r="X94" s="64"/>
      <c r="Y94" s="64"/>
      <c r="Z94" s="64"/>
      <c r="AA94" s="45"/>
      <c r="AB94" s="69"/>
      <c r="AC94" s="2"/>
      <c r="AD94" s="2"/>
      <c r="AE94" s="27"/>
      <c r="AF94" s="46"/>
      <c r="AG94" s="29"/>
      <c r="AH94" s="29"/>
    </row>
    <row r="95" spans="1:34" customFormat="1" ht="58" x14ac:dyDescent="0.35">
      <c r="A95" s="2" t="str">
        <f>'READ ME FIRST'!$D$12</f>
        <v>SCE</v>
      </c>
      <c r="B95" s="37">
        <v>44683</v>
      </c>
      <c r="C95" s="31" t="s">
        <v>279</v>
      </c>
      <c r="D95" s="32" t="str">
        <f>IF(Table2[[#This Row],[WMPInitiativeCategory]]="", "",INDEX('Initiative mapping-DO NOT EDIT'!$H$3:$H$12, MATCH(Table2[[#This Row],[WMPInitiativeCategory]],'Initiative mapping-DO NOT EDIT'!$G$3:$G$12,0)))</f>
        <v>7.3.9</v>
      </c>
      <c r="E95" s="44" t="s">
        <v>286</v>
      </c>
      <c r="F95" s="30"/>
      <c r="G95" s="85"/>
      <c r="H95" s="45" t="s">
        <v>613</v>
      </c>
      <c r="I95" s="52" t="s">
        <v>126</v>
      </c>
      <c r="J9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Preparedness_Disaster and emergency preparedness plan_N/A_2022</v>
      </c>
      <c r="K95" s="47"/>
      <c r="L95" s="47"/>
      <c r="M95" s="74" t="s">
        <v>493</v>
      </c>
      <c r="N95" s="64"/>
      <c r="O95" s="64"/>
      <c r="P95" s="64"/>
      <c r="Q95" s="64"/>
      <c r="R95" s="65" t="s">
        <v>493</v>
      </c>
      <c r="S95" s="64"/>
      <c r="T95" s="64"/>
      <c r="U95" s="64"/>
      <c r="V95" s="74" t="s">
        <v>493</v>
      </c>
      <c r="W95" s="64"/>
      <c r="X95" s="64"/>
      <c r="Y95" s="64"/>
      <c r="Z95" s="64"/>
      <c r="AA95" s="45"/>
      <c r="AB95" s="69"/>
      <c r="AC95" s="2"/>
      <c r="AD95" s="2"/>
      <c r="AE95" s="27"/>
      <c r="AF95" s="46"/>
      <c r="AG95" s="29"/>
      <c r="AH95" s="29"/>
    </row>
    <row r="96" spans="1:34" customFormat="1" ht="58" x14ac:dyDescent="0.35">
      <c r="A96" s="2" t="str">
        <f>'READ ME FIRST'!$D$12</f>
        <v>SCE</v>
      </c>
      <c r="B96" s="37">
        <v>44683</v>
      </c>
      <c r="C96" s="31" t="s">
        <v>279</v>
      </c>
      <c r="D96" s="32" t="str">
        <f>IF(Table2[[#This Row],[WMPInitiativeCategory]]="", "",INDEX('Initiative mapping-DO NOT EDIT'!$H$3:$H$12, MATCH(Table2[[#This Row],[WMPInitiativeCategory]],'Initiative mapping-DO NOT EDIT'!$G$3:$G$12,0)))</f>
        <v>7.3.9</v>
      </c>
      <c r="E96" s="44" t="s">
        <v>287</v>
      </c>
      <c r="F96" s="30"/>
      <c r="G96" s="85"/>
      <c r="H96" s="45" t="s">
        <v>613</v>
      </c>
      <c r="I96" s="52" t="s">
        <v>126</v>
      </c>
      <c r="J9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Preparedness_Preparedness and planning for service restoration_N/A_2022</v>
      </c>
      <c r="K96" s="47"/>
      <c r="L96" s="47"/>
      <c r="M96" s="74" t="s">
        <v>493</v>
      </c>
      <c r="N96" s="64"/>
      <c r="O96" s="64"/>
      <c r="P96" s="64"/>
      <c r="Q96" s="64"/>
      <c r="R96" s="65" t="s">
        <v>493</v>
      </c>
      <c r="S96" s="64"/>
      <c r="T96" s="64"/>
      <c r="U96" s="64"/>
      <c r="V96" s="74" t="s">
        <v>493</v>
      </c>
      <c r="W96" s="64"/>
      <c r="X96" s="64"/>
      <c r="Y96" s="64"/>
      <c r="Z96" s="64"/>
      <c r="AA96" s="45"/>
      <c r="AB96" s="69"/>
      <c r="AC96" s="2"/>
      <c r="AD96" s="2"/>
      <c r="AE96" s="27"/>
      <c r="AF96" s="46"/>
      <c r="AG96" s="29"/>
      <c r="AH96" s="29"/>
    </row>
    <row r="97" spans="1:34" customFormat="1" ht="43.5" x14ac:dyDescent="0.35">
      <c r="A97" s="2" t="str">
        <f>'READ ME FIRST'!$D$12</f>
        <v>SCE</v>
      </c>
      <c r="B97" s="37">
        <v>44683</v>
      </c>
      <c r="C97" s="31" t="s">
        <v>279</v>
      </c>
      <c r="D97" s="32" t="str">
        <f>IF(Table2[[#This Row],[WMPInitiativeCategory]]="", "",INDEX('Initiative mapping-DO NOT EDIT'!$H$3:$H$12, MATCH(Table2[[#This Row],[WMPInitiativeCategory]],'Initiative mapping-DO NOT EDIT'!$G$3:$G$12,0)))</f>
        <v>7.3.9</v>
      </c>
      <c r="E97" s="44" t="s">
        <v>288</v>
      </c>
      <c r="F97" s="30"/>
      <c r="G97" s="85"/>
      <c r="H97" s="45" t="s">
        <v>613</v>
      </c>
      <c r="I97" s="52" t="s">
        <v>126</v>
      </c>
      <c r="J9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Preparedness_Protocols in place to learn from wildfire events_N/A_2022</v>
      </c>
      <c r="K97" s="47"/>
      <c r="L97" s="47"/>
      <c r="M97" s="74" t="s">
        <v>493</v>
      </c>
      <c r="N97" s="64"/>
      <c r="O97" s="64"/>
      <c r="P97" s="64"/>
      <c r="Q97" s="64"/>
      <c r="R97" s="65" t="s">
        <v>493</v>
      </c>
      <c r="S97" s="64"/>
      <c r="T97" s="64"/>
      <c r="U97" s="64"/>
      <c r="V97" s="74" t="s">
        <v>493</v>
      </c>
      <c r="W97" s="64"/>
      <c r="X97" s="64"/>
      <c r="Y97" s="64"/>
      <c r="Z97" s="64"/>
      <c r="AA97" s="45"/>
      <c r="AB97" s="69"/>
      <c r="AC97" s="2"/>
      <c r="AD97" s="2"/>
      <c r="AE97" s="27"/>
      <c r="AF97" s="46"/>
      <c r="AG97" s="29"/>
      <c r="AH97" s="29"/>
    </row>
    <row r="98" spans="1:34" customFormat="1" ht="58" x14ac:dyDescent="0.35">
      <c r="A98" s="2" t="str">
        <f>'READ ME FIRST'!$D$12</f>
        <v>SCE</v>
      </c>
      <c r="B98" s="37">
        <v>44683</v>
      </c>
      <c r="C98" s="31" t="s">
        <v>279</v>
      </c>
      <c r="D98" s="32" t="s">
        <v>289</v>
      </c>
      <c r="E98" s="44" t="s">
        <v>290</v>
      </c>
      <c r="F98" s="30"/>
      <c r="G98" s="85"/>
      <c r="H98" s="52" t="s">
        <v>291</v>
      </c>
      <c r="I98" s="48" t="s">
        <v>292</v>
      </c>
      <c r="J9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98" s="47">
        <v>491</v>
      </c>
      <c r="L98" s="63" t="s">
        <v>293</v>
      </c>
      <c r="M98" s="64" t="s">
        <v>568</v>
      </c>
      <c r="N98" s="64">
        <v>0</v>
      </c>
      <c r="O98" s="64">
        <v>9</v>
      </c>
      <c r="P98" s="64">
        <v>9</v>
      </c>
      <c r="Q98" s="64">
        <v>9</v>
      </c>
      <c r="R98" s="64" t="s">
        <v>628</v>
      </c>
      <c r="S98" s="64"/>
      <c r="T98" s="64"/>
      <c r="U98" s="64"/>
      <c r="V98" s="64" t="s">
        <v>507</v>
      </c>
      <c r="W98" s="64"/>
      <c r="X98" s="64"/>
      <c r="Y98" s="64"/>
      <c r="Z98" s="64"/>
      <c r="AA98" s="47" t="s">
        <v>134</v>
      </c>
      <c r="AB98" s="69"/>
      <c r="AC98" s="2"/>
      <c r="AD98" s="2"/>
      <c r="AE98" s="27"/>
      <c r="AF98" s="46"/>
      <c r="AG98" s="29"/>
      <c r="AH98" s="29"/>
    </row>
    <row r="99" spans="1:34" customFormat="1" ht="43.5" x14ac:dyDescent="0.35">
      <c r="A99" s="2" t="str">
        <f>'READ ME FIRST'!$D$12</f>
        <v>SCE</v>
      </c>
      <c r="B99" s="37">
        <v>44683</v>
      </c>
      <c r="C99" s="31" t="s">
        <v>279</v>
      </c>
      <c r="D99" s="32" t="s">
        <v>289</v>
      </c>
      <c r="E99" s="44" t="s">
        <v>290</v>
      </c>
      <c r="F99" s="30"/>
      <c r="G99" s="85"/>
      <c r="H99" s="52" t="s">
        <v>294</v>
      </c>
      <c r="I99" s="48" t="s">
        <v>295</v>
      </c>
      <c r="J9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99" s="47">
        <v>502</v>
      </c>
      <c r="L99" s="63" t="s">
        <v>296</v>
      </c>
      <c r="M99" s="64" t="s">
        <v>569</v>
      </c>
      <c r="N99" s="96">
        <v>0.5</v>
      </c>
      <c r="O99" s="96">
        <v>0.5</v>
      </c>
      <c r="P99" s="96">
        <v>0.5</v>
      </c>
      <c r="Q99" s="96">
        <v>0.5</v>
      </c>
      <c r="R99" s="96">
        <v>0.55000000000000004</v>
      </c>
      <c r="S99" s="64"/>
      <c r="T99" s="64"/>
      <c r="U99" s="64"/>
      <c r="V99" s="64" t="s">
        <v>507</v>
      </c>
      <c r="W99" s="64"/>
      <c r="X99" s="64"/>
      <c r="Y99" s="64"/>
      <c r="Z99" s="64"/>
      <c r="AA99" s="47" t="s">
        <v>134</v>
      </c>
      <c r="AB99" s="69"/>
      <c r="AC99" s="2"/>
      <c r="AD99" s="2"/>
      <c r="AE99" s="27"/>
      <c r="AF99" s="46"/>
      <c r="AG99" s="29"/>
      <c r="AH99" s="29"/>
    </row>
    <row r="100" spans="1:34" customFormat="1" ht="130.5" x14ac:dyDescent="0.35">
      <c r="A100" s="2" t="str">
        <f>'READ ME FIRST'!$D$12</f>
        <v>SCE</v>
      </c>
      <c r="B100" s="37">
        <v>44683</v>
      </c>
      <c r="C100" s="31" t="s">
        <v>279</v>
      </c>
      <c r="D100" s="32" t="s">
        <v>289</v>
      </c>
      <c r="E100" s="44" t="s">
        <v>290</v>
      </c>
      <c r="F100" s="30"/>
      <c r="G100" s="85"/>
      <c r="H100" s="52" t="s">
        <v>297</v>
      </c>
      <c r="I100" s="48" t="s">
        <v>298</v>
      </c>
      <c r="J10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100" s="47">
        <v>507</v>
      </c>
      <c r="L100" s="48" t="s">
        <v>575</v>
      </c>
      <c r="M100" s="74" t="s">
        <v>570</v>
      </c>
      <c r="N100" s="64" t="s">
        <v>573</v>
      </c>
      <c r="O100" s="64" t="s">
        <v>572</v>
      </c>
      <c r="P100" s="64">
        <v>0</v>
      </c>
      <c r="Q100" s="64" t="s">
        <v>574</v>
      </c>
      <c r="R100" s="67" t="s">
        <v>571</v>
      </c>
      <c r="S100" s="64"/>
      <c r="T100" s="64"/>
      <c r="U100" s="64"/>
      <c r="V100" s="64" t="s">
        <v>507</v>
      </c>
      <c r="W100" s="64"/>
      <c r="X100" s="64"/>
      <c r="Y100" s="64"/>
      <c r="Z100" s="64"/>
      <c r="AA100" s="47" t="s">
        <v>134</v>
      </c>
      <c r="AB100" s="69"/>
      <c r="AC100" s="2"/>
      <c r="AD100" s="2"/>
      <c r="AE100" s="27"/>
      <c r="AF100" s="46"/>
      <c r="AG100" s="29"/>
      <c r="AH100" s="29"/>
    </row>
    <row r="101" spans="1:34" customFormat="1" ht="58" x14ac:dyDescent="0.35">
      <c r="A101" s="2" t="str">
        <f>'READ ME FIRST'!$D$12</f>
        <v>SCE</v>
      </c>
      <c r="B101" s="37">
        <v>44683</v>
      </c>
      <c r="C101" s="31" t="s">
        <v>279</v>
      </c>
      <c r="D101" s="32" t="s">
        <v>289</v>
      </c>
      <c r="E101" s="44" t="s">
        <v>299</v>
      </c>
      <c r="F101" s="30"/>
      <c r="G101" s="85"/>
      <c r="H101" s="45" t="s">
        <v>613</v>
      </c>
      <c r="I101" s="52" t="s">
        <v>126</v>
      </c>
      <c r="J10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and best practice sharing with agencies outside CA_N/A_2022</v>
      </c>
      <c r="K101" s="47"/>
      <c r="L101" s="47"/>
      <c r="M101" s="67" t="s">
        <v>493</v>
      </c>
      <c r="N101" s="64"/>
      <c r="O101" s="67"/>
      <c r="P101" s="67"/>
      <c r="Q101" s="67"/>
      <c r="R101" s="65" t="s">
        <v>493</v>
      </c>
      <c r="S101" s="67"/>
      <c r="T101" s="67"/>
      <c r="U101" s="67"/>
      <c r="V101" s="67" t="s">
        <v>493</v>
      </c>
      <c r="W101" s="67"/>
      <c r="X101" s="67"/>
      <c r="Y101" s="67"/>
      <c r="Z101" s="67"/>
      <c r="AA101" s="45"/>
      <c r="AB101" s="69"/>
      <c r="AC101" s="2"/>
      <c r="AD101" s="2"/>
      <c r="AE101" s="27"/>
      <c r="AF101" s="46"/>
      <c r="AG101" s="29"/>
      <c r="AH101" s="29"/>
    </row>
    <row r="102" spans="1:34" customFormat="1" ht="116" x14ac:dyDescent="0.35">
      <c r="A102" s="2" t="str">
        <f>'READ ME FIRST'!$D$12</f>
        <v>SCE</v>
      </c>
      <c r="B102" s="37">
        <v>44683</v>
      </c>
      <c r="C102" s="31" t="s">
        <v>279</v>
      </c>
      <c r="D102" s="32" t="s">
        <v>289</v>
      </c>
      <c r="E102" s="44" t="s">
        <v>300</v>
      </c>
      <c r="F102" s="30"/>
      <c r="G102" s="85"/>
      <c r="H102" s="52" t="s">
        <v>301</v>
      </c>
      <c r="I102" s="48" t="s">
        <v>302</v>
      </c>
      <c r="J10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102" s="47">
        <v>512</v>
      </c>
      <c r="L102" s="63" t="s">
        <v>577</v>
      </c>
      <c r="M102" s="74" t="s">
        <v>576</v>
      </c>
      <c r="N102" s="64">
        <v>0</v>
      </c>
      <c r="O102" s="97">
        <v>6</v>
      </c>
      <c r="P102" s="97">
        <v>6</v>
      </c>
      <c r="Q102" s="97">
        <v>6</v>
      </c>
      <c r="R102" s="67" t="s">
        <v>630</v>
      </c>
      <c r="S102" s="67"/>
      <c r="T102" s="67"/>
      <c r="U102" s="67"/>
      <c r="V102" s="64" t="s">
        <v>507</v>
      </c>
      <c r="W102" s="64"/>
      <c r="X102" s="67"/>
      <c r="Y102" s="67"/>
      <c r="Z102" s="67"/>
      <c r="AA102" s="47" t="s">
        <v>134</v>
      </c>
      <c r="AB102" s="69"/>
      <c r="AC102" s="2"/>
      <c r="AD102" s="2"/>
      <c r="AE102" s="27"/>
      <c r="AF102" s="46"/>
      <c r="AG102" s="29"/>
      <c r="AH102" s="29"/>
    </row>
    <row r="103" spans="1:34" customFormat="1" ht="21" customHeight="1" x14ac:dyDescent="0.35">
      <c r="A103" s="2" t="str">
        <f>'READ ME FIRST'!$D$12</f>
        <v>SCE</v>
      </c>
      <c r="B103" s="37">
        <v>44683</v>
      </c>
      <c r="C103" s="31" t="s">
        <v>279</v>
      </c>
      <c r="D103" s="32" t="s">
        <v>289</v>
      </c>
      <c r="E103" s="44" t="s">
        <v>303</v>
      </c>
      <c r="F103" s="30"/>
      <c r="G103" s="85"/>
      <c r="H103" s="45" t="s">
        <v>613</v>
      </c>
      <c r="I103" s="52" t="s">
        <v>126</v>
      </c>
      <c r="J10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Preparedness_Forest service and fuel reduction cooperation and joint roadmap_N/A_2022</v>
      </c>
      <c r="K103" s="47"/>
      <c r="L103" s="47"/>
      <c r="M103" s="67" t="s">
        <v>493</v>
      </c>
      <c r="N103" s="64"/>
      <c r="O103" s="67"/>
      <c r="P103" s="67"/>
      <c r="Q103" s="67"/>
      <c r="R103" s="65" t="s">
        <v>493</v>
      </c>
      <c r="S103" s="67"/>
      <c r="T103" s="67"/>
      <c r="U103" s="67"/>
      <c r="V103" s="67" t="s">
        <v>493</v>
      </c>
      <c r="W103" s="67"/>
      <c r="X103" s="67"/>
      <c r="Y103" s="67"/>
      <c r="Z103" s="67"/>
      <c r="AA103" s="45"/>
      <c r="AB103" s="69"/>
      <c r="AC103" s="2"/>
      <c r="AD103" s="2"/>
      <c r="AE103" s="27"/>
      <c r="AF103" s="46"/>
      <c r="AG103" s="29"/>
      <c r="AH103" s="29"/>
    </row>
    <row r="104" spans="1:34" customFormat="1" x14ac:dyDescent="0.35">
      <c r="E104" s="54"/>
      <c r="J104" s="54"/>
      <c r="L104" s="50"/>
      <c r="M104" s="101"/>
      <c r="R104" s="101"/>
      <c r="V104" s="101"/>
      <c r="Z104" s="24"/>
      <c r="AA104" s="71"/>
      <c r="AB104" s="101"/>
    </row>
    <row r="105" spans="1:34" customFormat="1" x14ac:dyDescent="0.35">
      <c r="E105" s="54"/>
      <c r="J105" s="54"/>
      <c r="L105" s="50"/>
      <c r="M105" s="101"/>
      <c r="R105" s="101"/>
      <c r="V105" s="101"/>
      <c r="Z105" s="24"/>
      <c r="AA105" s="71"/>
      <c r="AB105" s="101"/>
    </row>
    <row r="106" spans="1:34" customFormat="1" x14ac:dyDescent="0.35">
      <c r="E106" s="54"/>
      <c r="J106" s="54"/>
      <c r="L106" s="50"/>
      <c r="M106" s="101"/>
      <c r="R106" s="101"/>
      <c r="V106" s="101"/>
      <c r="Z106" s="24"/>
      <c r="AA106" s="71"/>
      <c r="AB106" s="101"/>
    </row>
    <row r="107" spans="1:34" customFormat="1" x14ac:dyDescent="0.35">
      <c r="E107" s="54"/>
      <c r="J107" s="54"/>
      <c r="L107" s="50"/>
      <c r="M107" s="101"/>
      <c r="R107" s="101"/>
      <c r="V107" s="101"/>
      <c r="Z107" s="24"/>
      <c r="AA107" s="71"/>
      <c r="AB107" s="101"/>
    </row>
    <row r="108" spans="1:34" customFormat="1" x14ac:dyDescent="0.35">
      <c r="A108" s="53" t="s">
        <v>304</v>
      </c>
      <c r="E108" s="54"/>
      <c r="J108" s="54"/>
      <c r="L108" s="50"/>
      <c r="M108" s="101"/>
      <c r="R108" s="101"/>
      <c r="V108" s="101"/>
      <c r="Z108" s="24"/>
      <c r="AA108" s="71"/>
      <c r="AB108" s="101"/>
    </row>
    <row r="109" spans="1:34" customFormat="1" ht="33.75" customHeight="1" x14ac:dyDescent="0.35">
      <c r="A109" s="68" t="s">
        <v>305</v>
      </c>
      <c r="B109" s="55"/>
      <c r="C109" s="55"/>
      <c r="D109" s="55"/>
      <c r="E109" s="55"/>
      <c r="F109" s="55"/>
      <c r="G109" s="55"/>
      <c r="J109" s="54"/>
      <c r="L109" s="50"/>
      <c r="M109" s="101"/>
      <c r="R109" s="101"/>
      <c r="V109" s="101"/>
      <c r="Z109" s="24"/>
      <c r="AA109" s="71"/>
      <c r="AB109" s="101"/>
    </row>
    <row r="110" spans="1:34" customFormat="1" x14ac:dyDescent="0.35">
      <c r="A110" t="s">
        <v>306</v>
      </c>
      <c r="E110" s="54"/>
      <c r="J110" s="54"/>
      <c r="L110" s="50"/>
      <c r="M110" s="101"/>
      <c r="R110" s="101"/>
      <c r="V110" s="101"/>
      <c r="Z110" s="24"/>
      <c r="AA110" s="71"/>
      <c r="AB110" s="101"/>
    </row>
    <row r="111" spans="1:34" customFormat="1" x14ac:dyDescent="0.35">
      <c r="E111" s="54"/>
      <c r="J111" s="54"/>
      <c r="L111" s="50"/>
      <c r="M111" s="101"/>
      <c r="R111" s="101"/>
      <c r="V111" s="101"/>
      <c r="Z111" s="24"/>
      <c r="AA111" s="71"/>
      <c r="AB111" s="101"/>
    </row>
    <row r="112" spans="1:34" customFormat="1" x14ac:dyDescent="0.35">
      <c r="E112" s="54"/>
      <c r="J112" s="54"/>
      <c r="L112" s="50"/>
      <c r="M112" s="101"/>
      <c r="R112" s="101"/>
      <c r="V112" s="101"/>
      <c r="Z112" s="24"/>
      <c r="AA112" s="71"/>
      <c r="AB112" s="101"/>
    </row>
    <row r="113" spans="5:28" customFormat="1" x14ac:dyDescent="0.35">
      <c r="E113" s="54"/>
      <c r="J113" s="54"/>
      <c r="L113" s="50"/>
      <c r="M113" s="101"/>
      <c r="R113" s="101"/>
      <c r="V113" s="101"/>
      <c r="Z113" s="24"/>
      <c r="AA113" s="71"/>
      <c r="AB113" s="101"/>
    </row>
    <row r="114" spans="5:28" customFormat="1" x14ac:dyDescent="0.35">
      <c r="E114" s="54"/>
      <c r="J114" s="54"/>
      <c r="L114" s="50"/>
      <c r="M114" s="101"/>
      <c r="R114" s="101"/>
      <c r="V114" s="101"/>
      <c r="Z114" s="24"/>
      <c r="AA114" s="71"/>
      <c r="AB114" s="101"/>
    </row>
    <row r="115" spans="5:28" customFormat="1" x14ac:dyDescent="0.35">
      <c r="E115" s="54"/>
      <c r="J115" s="54"/>
      <c r="L115" s="50"/>
      <c r="M115" s="101"/>
      <c r="R115" s="101"/>
      <c r="V115" s="101"/>
      <c r="Z115" s="24"/>
      <c r="AA115" s="71"/>
      <c r="AB115" s="101"/>
    </row>
    <row r="116" spans="5:28" customFormat="1" x14ac:dyDescent="0.35">
      <c r="E116" s="54"/>
      <c r="J116" s="54"/>
      <c r="L116" s="50"/>
      <c r="M116" s="101"/>
      <c r="R116" s="101"/>
      <c r="V116" s="101"/>
      <c r="Z116" s="24"/>
      <c r="AA116" s="71"/>
      <c r="AB116" s="101"/>
    </row>
    <row r="117" spans="5:28" customFormat="1" x14ac:dyDescent="0.35">
      <c r="E117" s="54"/>
      <c r="J117" s="54"/>
      <c r="L117" s="50"/>
      <c r="M117" s="101"/>
      <c r="R117" s="101"/>
      <c r="V117" s="101"/>
      <c r="Z117" s="24"/>
      <c r="AA117" s="71"/>
      <c r="AB117" s="101"/>
    </row>
    <row r="118" spans="5:28" customFormat="1" x14ac:dyDescent="0.35">
      <c r="E118" s="54"/>
      <c r="J118" s="54"/>
      <c r="L118" s="50"/>
      <c r="M118" s="101"/>
      <c r="R118" s="101"/>
      <c r="V118" s="101"/>
      <c r="Z118" s="24"/>
      <c r="AA118" s="71"/>
      <c r="AB118" s="101"/>
    </row>
    <row r="119" spans="5:28" customFormat="1" x14ac:dyDescent="0.35">
      <c r="E119" s="54"/>
      <c r="J119" s="54"/>
      <c r="L119" s="50"/>
      <c r="M119" s="101"/>
      <c r="R119" s="101"/>
      <c r="V119" s="101"/>
      <c r="Z119" s="24"/>
      <c r="AA119" s="71"/>
      <c r="AB119" s="101"/>
    </row>
    <row r="120" spans="5:28" customFormat="1" x14ac:dyDescent="0.35">
      <c r="E120" s="54"/>
      <c r="J120" s="54"/>
      <c r="L120" s="50"/>
      <c r="M120" s="101"/>
      <c r="R120" s="101"/>
      <c r="V120" s="101"/>
      <c r="Z120" s="24"/>
      <c r="AA120" s="71"/>
      <c r="AB120" s="101"/>
    </row>
    <row r="121" spans="5:28" customFormat="1" x14ac:dyDescent="0.35">
      <c r="E121" s="54"/>
      <c r="J121" s="54"/>
      <c r="L121" s="50"/>
      <c r="M121" s="101"/>
      <c r="R121" s="101"/>
      <c r="V121" s="101"/>
      <c r="Z121" s="24"/>
      <c r="AA121" s="71"/>
      <c r="AB121" s="101"/>
    </row>
    <row r="122" spans="5:28" customFormat="1" x14ac:dyDescent="0.35">
      <c r="E122" s="54"/>
      <c r="J122" s="54"/>
      <c r="L122" s="50"/>
      <c r="M122" s="101"/>
      <c r="R122" s="101"/>
      <c r="V122" s="101"/>
      <c r="Z122" s="24"/>
      <c r="AA122" s="71"/>
      <c r="AB122" s="101"/>
    </row>
    <row r="123" spans="5:28" customFormat="1" x14ac:dyDescent="0.35">
      <c r="E123" s="54"/>
      <c r="J123" s="54"/>
      <c r="L123" s="50"/>
      <c r="M123" s="101"/>
      <c r="R123" s="101"/>
      <c r="V123" s="101"/>
      <c r="Z123" s="24"/>
      <c r="AA123" s="71"/>
      <c r="AB123" s="101"/>
    </row>
    <row r="124" spans="5:28" customFormat="1" x14ac:dyDescent="0.35">
      <c r="E124" s="54"/>
      <c r="J124" s="54"/>
      <c r="L124" s="50"/>
      <c r="M124" s="101"/>
      <c r="R124" s="101"/>
      <c r="V124" s="101"/>
      <c r="Z124" s="24"/>
      <c r="AA124" s="71"/>
      <c r="AB124" s="101"/>
    </row>
    <row r="125" spans="5:28" customFormat="1" x14ac:dyDescent="0.35">
      <c r="E125" s="54"/>
      <c r="J125" s="54"/>
      <c r="L125" s="50"/>
      <c r="M125" s="101"/>
      <c r="R125" s="101"/>
      <c r="V125" s="101"/>
      <c r="Z125" s="24"/>
      <c r="AA125" s="71"/>
      <c r="AB125" s="101"/>
    </row>
    <row r="126" spans="5:28" customFormat="1" x14ac:dyDescent="0.35">
      <c r="E126" s="54"/>
      <c r="J126" s="54"/>
      <c r="L126" s="50"/>
      <c r="M126" s="101"/>
      <c r="R126" s="101"/>
      <c r="V126" s="101"/>
      <c r="Z126" s="24"/>
      <c r="AA126" s="71"/>
      <c r="AB126" s="101"/>
    </row>
    <row r="127" spans="5:28" customFormat="1" x14ac:dyDescent="0.35">
      <c r="E127" s="54"/>
      <c r="J127" s="54"/>
      <c r="L127" s="50"/>
      <c r="M127" s="101"/>
      <c r="R127" s="101"/>
      <c r="V127" s="101"/>
      <c r="Z127" s="24"/>
      <c r="AA127" s="71"/>
      <c r="AB127" s="101"/>
    </row>
    <row r="128" spans="5:28" customFormat="1" x14ac:dyDescent="0.35">
      <c r="E128" s="54"/>
      <c r="J128" s="54"/>
      <c r="L128" s="50"/>
      <c r="M128" s="101"/>
      <c r="R128" s="101"/>
      <c r="V128" s="101"/>
      <c r="Z128" s="24"/>
      <c r="AA128" s="71"/>
      <c r="AB128" s="101"/>
    </row>
    <row r="129" spans="5:28" customFormat="1" x14ac:dyDescent="0.35">
      <c r="E129" s="54"/>
      <c r="J129" s="54"/>
      <c r="L129" s="50"/>
      <c r="M129" s="101"/>
      <c r="R129" s="101"/>
      <c r="V129" s="101"/>
      <c r="Z129" s="24"/>
      <c r="AA129" s="71"/>
      <c r="AB129" s="101"/>
    </row>
    <row r="130" spans="5:28" customFormat="1" x14ac:dyDescent="0.35">
      <c r="E130" s="54"/>
      <c r="J130" s="54"/>
      <c r="L130" s="50"/>
      <c r="M130" s="101"/>
      <c r="R130" s="101"/>
      <c r="V130" s="101"/>
      <c r="Z130" s="24"/>
      <c r="AA130" s="71"/>
      <c r="AB130" s="101"/>
    </row>
    <row r="131" spans="5:28" customFormat="1" x14ac:dyDescent="0.35">
      <c r="E131" s="54"/>
      <c r="J131" s="54"/>
      <c r="L131" s="50"/>
      <c r="M131" s="101"/>
      <c r="R131" s="101"/>
      <c r="V131" s="101"/>
      <c r="Z131" s="24"/>
      <c r="AA131" s="71"/>
      <c r="AB131" s="101"/>
    </row>
    <row r="132" spans="5:28" customFormat="1" x14ac:dyDescent="0.35">
      <c r="E132" s="54"/>
      <c r="J132" s="54"/>
      <c r="L132" s="50"/>
      <c r="M132" s="101"/>
      <c r="R132" s="101"/>
      <c r="V132" s="101"/>
      <c r="Z132" s="24"/>
      <c r="AA132" s="71"/>
      <c r="AB132" s="101"/>
    </row>
    <row r="133" spans="5:28" customFormat="1" x14ac:dyDescent="0.35">
      <c r="E133" s="54"/>
      <c r="J133" s="54"/>
      <c r="L133" s="50"/>
      <c r="M133" s="101"/>
      <c r="R133" s="101"/>
      <c r="V133" s="101"/>
      <c r="Z133" s="24"/>
      <c r="AA133" s="71"/>
      <c r="AB133" s="101"/>
    </row>
    <row r="134" spans="5:28" customFormat="1" x14ac:dyDescent="0.35">
      <c r="E134" s="54"/>
      <c r="J134" s="54"/>
      <c r="L134" s="50"/>
      <c r="M134" s="101"/>
      <c r="R134" s="101"/>
      <c r="V134" s="101"/>
      <c r="Z134" s="24"/>
      <c r="AA134" s="71"/>
      <c r="AB134" s="101"/>
    </row>
    <row r="135" spans="5:28" customFormat="1" x14ac:dyDescent="0.35">
      <c r="E135" s="54"/>
      <c r="J135" s="54"/>
      <c r="L135" s="50"/>
      <c r="M135" s="101"/>
      <c r="R135" s="101"/>
      <c r="V135" s="101"/>
      <c r="Z135" s="24"/>
      <c r="AA135" s="71"/>
      <c r="AB135" s="101"/>
    </row>
    <row r="136" spans="5:28" customFormat="1" x14ac:dyDescent="0.35">
      <c r="E136" s="54"/>
      <c r="J136" s="54"/>
      <c r="L136" s="50"/>
      <c r="M136" s="101"/>
      <c r="R136" s="101"/>
      <c r="V136" s="101"/>
      <c r="Z136" s="24"/>
      <c r="AA136" s="71"/>
      <c r="AB136" s="101"/>
    </row>
    <row r="137" spans="5:28" customFormat="1" x14ac:dyDescent="0.35">
      <c r="E137" s="54"/>
      <c r="J137" s="54"/>
      <c r="L137" s="50"/>
      <c r="M137" s="101"/>
      <c r="R137" s="101"/>
      <c r="V137" s="101"/>
      <c r="Z137" s="24"/>
      <c r="AA137" s="71"/>
      <c r="AB137" s="101"/>
    </row>
    <row r="138" spans="5:28" customFormat="1" x14ac:dyDescent="0.35">
      <c r="E138" s="54"/>
      <c r="J138" s="54"/>
      <c r="L138" s="50"/>
      <c r="M138" s="101"/>
      <c r="R138" s="101"/>
      <c r="V138" s="101"/>
      <c r="Z138" s="24"/>
      <c r="AA138" s="71"/>
      <c r="AB138" s="101"/>
    </row>
    <row r="139" spans="5:28" customFormat="1" x14ac:dyDescent="0.35">
      <c r="E139" s="54"/>
      <c r="J139" s="54"/>
      <c r="L139" s="50"/>
      <c r="M139" s="101"/>
      <c r="R139" s="101"/>
      <c r="V139" s="101"/>
      <c r="Z139" s="24"/>
      <c r="AA139" s="71"/>
      <c r="AB139" s="101"/>
    </row>
    <row r="140" spans="5:28" customFormat="1" x14ac:dyDescent="0.35">
      <c r="E140" s="54"/>
      <c r="J140" s="54"/>
      <c r="L140" s="50"/>
      <c r="M140" s="101"/>
      <c r="R140" s="101"/>
      <c r="V140" s="101"/>
      <c r="Z140" s="24"/>
      <c r="AA140" s="71"/>
      <c r="AB140" s="101"/>
    </row>
    <row r="141" spans="5:28" customFormat="1" x14ac:dyDescent="0.35">
      <c r="E141" s="54"/>
      <c r="J141" s="54"/>
      <c r="L141" s="50"/>
      <c r="M141" s="101"/>
      <c r="R141" s="101"/>
      <c r="V141" s="101"/>
      <c r="Z141" s="24"/>
      <c r="AA141" s="71"/>
      <c r="AB141" s="101"/>
    </row>
    <row r="142" spans="5:28" customFormat="1" x14ac:dyDescent="0.35">
      <c r="E142" s="54"/>
      <c r="J142" s="54"/>
      <c r="L142" s="50"/>
      <c r="M142" s="101"/>
      <c r="R142" s="101"/>
      <c r="V142" s="101"/>
      <c r="Z142" s="24"/>
      <c r="AA142" s="71"/>
      <c r="AB142" s="101"/>
    </row>
    <row r="143" spans="5:28" customFormat="1" x14ac:dyDescent="0.35">
      <c r="E143" s="54"/>
      <c r="J143" s="54"/>
      <c r="L143" s="50"/>
      <c r="M143" s="101"/>
      <c r="R143" s="101"/>
      <c r="V143" s="101"/>
      <c r="Z143" s="24"/>
      <c r="AA143" s="71"/>
      <c r="AB143" s="101"/>
    </row>
    <row r="144" spans="5:28" customFormat="1" x14ac:dyDescent="0.35">
      <c r="E144" s="54"/>
      <c r="J144" s="54"/>
      <c r="L144" s="50"/>
      <c r="M144" s="101"/>
      <c r="R144" s="101"/>
      <c r="V144" s="101"/>
      <c r="Z144" s="24"/>
      <c r="AA144" s="71"/>
      <c r="AB144" s="101"/>
    </row>
    <row r="145" spans="5:28" customFormat="1" x14ac:dyDescent="0.35">
      <c r="E145" s="54"/>
      <c r="J145" s="54"/>
      <c r="L145" s="50"/>
      <c r="M145" s="101"/>
      <c r="R145" s="101"/>
      <c r="V145" s="101"/>
      <c r="Z145" s="24"/>
      <c r="AA145" s="71"/>
      <c r="AB145" s="101"/>
    </row>
    <row r="146" spans="5:28" customFormat="1" x14ac:dyDescent="0.35">
      <c r="E146" s="54"/>
      <c r="J146" s="54"/>
      <c r="L146" s="50"/>
      <c r="M146" s="101"/>
      <c r="R146" s="101"/>
      <c r="V146" s="101"/>
      <c r="Z146" s="24"/>
      <c r="AA146" s="71"/>
      <c r="AB146" s="101"/>
    </row>
    <row r="147" spans="5:28" customFormat="1" x14ac:dyDescent="0.35">
      <c r="E147" s="54"/>
      <c r="J147" s="54"/>
      <c r="L147" s="50"/>
      <c r="M147" s="101"/>
      <c r="R147" s="101"/>
      <c r="V147" s="101"/>
      <c r="Z147" s="24"/>
      <c r="AA147" s="71"/>
      <c r="AB147" s="101"/>
    </row>
    <row r="148" spans="5:28" customFormat="1" x14ac:dyDescent="0.35">
      <c r="E148" s="54"/>
      <c r="J148" s="54"/>
      <c r="L148" s="50"/>
      <c r="M148" s="101"/>
      <c r="R148" s="101"/>
      <c r="V148" s="101"/>
      <c r="Z148" s="24"/>
      <c r="AA148" s="71"/>
      <c r="AB148" s="101"/>
    </row>
    <row r="149" spans="5:28" customFormat="1" x14ac:dyDescent="0.35">
      <c r="E149" s="54"/>
      <c r="J149" s="54"/>
      <c r="L149" s="50"/>
      <c r="M149" s="101"/>
      <c r="R149" s="101"/>
      <c r="V149" s="101"/>
      <c r="Z149" s="24"/>
      <c r="AA149" s="71"/>
      <c r="AB149" s="101"/>
    </row>
    <row r="150" spans="5:28" customFormat="1" x14ac:dyDescent="0.35">
      <c r="E150" s="54"/>
      <c r="J150" s="54"/>
      <c r="L150" s="50"/>
      <c r="M150" s="101"/>
      <c r="R150" s="101"/>
      <c r="V150" s="101"/>
      <c r="Z150" s="24"/>
      <c r="AA150" s="71"/>
      <c r="AB150" s="101"/>
    </row>
    <row r="151" spans="5:28" customFormat="1" x14ac:dyDescent="0.35">
      <c r="E151" s="54"/>
      <c r="J151" s="54"/>
      <c r="L151" s="50"/>
      <c r="M151" s="101"/>
      <c r="R151" s="101"/>
      <c r="V151" s="101"/>
      <c r="Z151" s="24"/>
      <c r="AA151" s="71"/>
      <c r="AB151" s="101"/>
    </row>
    <row r="152" spans="5:28" customFormat="1" x14ac:dyDescent="0.35">
      <c r="E152" s="54"/>
      <c r="J152" s="54"/>
      <c r="L152" s="50"/>
      <c r="M152" s="101"/>
      <c r="R152" s="101"/>
      <c r="V152" s="101"/>
      <c r="Z152" s="24"/>
      <c r="AA152" s="71"/>
      <c r="AB152" s="101"/>
    </row>
    <row r="153" spans="5:28" customFormat="1" x14ac:dyDescent="0.35">
      <c r="E153" s="54"/>
      <c r="J153" s="54"/>
      <c r="L153" s="50"/>
      <c r="M153" s="101"/>
      <c r="R153" s="101"/>
      <c r="V153" s="101"/>
      <c r="Z153" s="24"/>
      <c r="AA153" s="71"/>
      <c r="AB153" s="101"/>
    </row>
    <row r="154" spans="5:28" customFormat="1" x14ac:dyDescent="0.35">
      <c r="E154" s="54"/>
      <c r="J154" s="54"/>
      <c r="L154" s="50"/>
      <c r="M154" s="101"/>
      <c r="R154" s="101"/>
      <c r="V154" s="101"/>
      <c r="Z154" s="24"/>
      <c r="AA154" s="71"/>
      <c r="AB154" s="101"/>
    </row>
    <row r="155" spans="5:28" customFormat="1" x14ac:dyDescent="0.35">
      <c r="E155" s="54"/>
      <c r="J155" s="54"/>
      <c r="L155" s="50"/>
      <c r="M155" s="101"/>
      <c r="R155" s="101"/>
      <c r="V155" s="101"/>
      <c r="Z155" s="24"/>
      <c r="AA155" s="71"/>
      <c r="AB155" s="101"/>
    </row>
    <row r="156" spans="5:28" customFormat="1" x14ac:dyDescent="0.35">
      <c r="E156" s="54"/>
      <c r="J156" s="54"/>
      <c r="L156" s="50"/>
      <c r="M156" s="101"/>
      <c r="R156" s="101"/>
      <c r="V156" s="101"/>
      <c r="Z156" s="24"/>
      <c r="AA156" s="71"/>
      <c r="AB156" s="101"/>
    </row>
    <row r="157" spans="5:28" customFormat="1" x14ac:dyDescent="0.35">
      <c r="E157" s="54"/>
      <c r="J157" s="54"/>
      <c r="L157" s="50"/>
      <c r="M157" s="101"/>
      <c r="R157" s="101"/>
      <c r="V157" s="101"/>
      <c r="Z157" s="24"/>
      <c r="AA157" s="71"/>
      <c r="AB157" s="101"/>
    </row>
    <row r="158" spans="5:28" customFormat="1" x14ac:dyDescent="0.35">
      <c r="E158" s="54"/>
      <c r="J158" s="54"/>
      <c r="L158" s="50"/>
      <c r="M158" s="101"/>
      <c r="R158" s="101"/>
      <c r="V158" s="101"/>
      <c r="Z158" s="24"/>
      <c r="AA158" s="71"/>
      <c r="AB158" s="101"/>
    </row>
    <row r="159" spans="5:28" customFormat="1" x14ac:dyDescent="0.35">
      <c r="E159" s="54"/>
      <c r="J159" s="54"/>
      <c r="L159" s="50"/>
      <c r="M159" s="101"/>
      <c r="R159" s="101"/>
      <c r="V159" s="101"/>
      <c r="Z159" s="24"/>
      <c r="AA159" s="71"/>
      <c r="AB159" s="101"/>
    </row>
    <row r="160" spans="5:28" customFormat="1" x14ac:dyDescent="0.35">
      <c r="E160" s="54"/>
      <c r="J160" s="54"/>
      <c r="L160" s="50"/>
      <c r="M160" s="101"/>
      <c r="R160" s="101"/>
      <c r="V160" s="101"/>
      <c r="Z160" s="24"/>
      <c r="AA160" s="71"/>
      <c r="AB160" s="101"/>
    </row>
    <row r="161" spans="5:28" customFormat="1" x14ac:dyDescent="0.35">
      <c r="E161" s="54"/>
      <c r="J161" s="54"/>
      <c r="L161" s="50"/>
      <c r="M161" s="101"/>
      <c r="R161" s="101"/>
      <c r="V161" s="101"/>
      <c r="Z161" s="24"/>
      <c r="AA161" s="71"/>
      <c r="AB161" s="101"/>
    </row>
    <row r="162" spans="5:28" customFormat="1" x14ac:dyDescent="0.35">
      <c r="E162" s="54"/>
      <c r="J162" s="54"/>
      <c r="L162" s="50"/>
      <c r="M162" s="101"/>
      <c r="R162" s="101"/>
      <c r="V162" s="101"/>
      <c r="Z162" s="24"/>
      <c r="AA162" s="71"/>
      <c r="AB162" s="101"/>
    </row>
    <row r="163" spans="5:28" customFormat="1" x14ac:dyDescent="0.35">
      <c r="E163" s="54"/>
      <c r="J163" s="54"/>
      <c r="L163" s="50"/>
      <c r="M163" s="101"/>
      <c r="R163" s="101"/>
      <c r="V163" s="101"/>
      <c r="Z163" s="24"/>
      <c r="AA163" s="71"/>
      <c r="AB163" s="101"/>
    </row>
    <row r="164" spans="5:28" customFormat="1" x14ac:dyDescent="0.35">
      <c r="E164" s="54"/>
      <c r="J164" s="54"/>
      <c r="L164" s="50"/>
      <c r="M164" s="101"/>
      <c r="R164" s="101"/>
      <c r="V164" s="101"/>
      <c r="Z164" s="24"/>
      <c r="AA164" s="71"/>
      <c r="AB164" s="101"/>
    </row>
    <row r="165" spans="5:28" customFormat="1" x14ac:dyDescent="0.35">
      <c r="E165" s="54"/>
      <c r="J165" s="54"/>
      <c r="L165" s="50"/>
      <c r="M165" s="101"/>
      <c r="R165" s="101"/>
      <c r="V165" s="101"/>
      <c r="Z165" s="24"/>
      <c r="AA165" s="71"/>
      <c r="AB165" s="101"/>
    </row>
    <row r="166" spans="5:28" customFormat="1" x14ac:dyDescent="0.35">
      <c r="E166" s="54"/>
      <c r="J166" s="54"/>
      <c r="L166" s="50"/>
      <c r="M166" s="101"/>
      <c r="R166" s="101"/>
      <c r="V166" s="101"/>
      <c r="Z166" s="24"/>
      <c r="AA166" s="71"/>
      <c r="AB166" s="101"/>
    </row>
    <row r="167" spans="5:28" customFormat="1" x14ac:dyDescent="0.35">
      <c r="E167" s="54"/>
      <c r="J167" s="54"/>
      <c r="L167" s="50"/>
      <c r="M167" s="101"/>
      <c r="R167" s="101"/>
      <c r="V167" s="101"/>
      <c r="Z167" s="24"/>
      <c r="AA167" s="71"/>
      <c r="AB167" s="101"/>
    </row>
    <row r="168" spans="5:28" customFormat="1" x14ac:dyDescent="0.35">
      <c r="E168" s="54"/>
      <c r="J168" s="54"/>
      <c r="L168" s="50"/>
      <c r="M168" s="101"/>
      <c r="R168" s="101"/>
      <c r="V168" s="101"/>
      <c r="Z168" s="24"/>
      <c r="AA168" s="71"/>
      <c r="AB168" s="101"/>
    </row>
    <row r="169" spans="5:28" customFormat="1" x14ac:dyDescent="0.35">
      <c r="E169" s="54"/>
      <c r="J169" s="54"/>
      <c r="L169" s="50"/>
      <c r="M169" s="101"/>
      <c r="R169" s="101"/>
      <c r="V169" s="101"/>
      <c r="Z169" s="24"/>
      <c r="AA169" s="71"/>
      <c r="AB169" s="101"/>
    </row>
    <row r="170" spans="5:28" customFormat="1" x14ac:dyDescent="0.35">
      <c r="E170" s="54"/>
      <c r="J170" s="54"/>
      <c r="L170" s="50"/>
      <c r="M170" s="101"/>
      <c r="R170" s="101"/>
      <c r="V170" s="101"/>
      <c r="Z170" s="24"/>
      <c r="AA170" s="71"/>
      <c r="AB170" s="101"/>
    </row>
    <row r="171" spans="5:28" customFormat="1" x14ac:dyDescent="0.35">
      <c r="E171" s="54"/>
      <c r="J171" s="54"/>
      <c r="L171" s="50"/>
      <c r="M171" s="101"/>
      <c r="R171" s="101"/>
      <c r="V171" s="101"/>
      <c r="Z171" s="24"/>
      <c r="AA171" s="71"/>
      <c r="AB171" s="101"/>
    </row>
    <row r="172" spans="5:28" customFormat="1" x14ac:dyDescent="0.35">
      <c r="E172" s="54"/>
      <c r="J172" s="54"/>
      <c r="L172" s="50"/>
      <c r="M172" s="101"/>
      <c r="R172" s="101"/>
      <c r="V172" s="101"/>
      <c r="Z172" s="24"/>
      <c r="AA172" s="71"/>
      <c r="AB172" s="101"/>
    </row>
    <row r="173" spans="5:28" customFormat="1" x14ac:dyDescent="0.35">
      <c r="E173" s="54"/>
      <c r="J173" s="54"/>
      <c r="L173" s="50"/>
      <c r="M173" s="101"/>
      <c r="R173" s="101"/>
      <c r="V173" s="101"/>
      <c r="Z173" s="24"/>
      <c r="AA173" s="71"/>
      <c r="AB173" s="101"/>
    </row>
    <row r="174" spans="5:28" customFormat="1" x14ac:dyDescent="0.35">
      <c r="E174" s="54"/>
      <c r="J174" s="54"/>
      <c r="L174" s="50"/>
      <c r="M174" s="101"/>
      <c r="R174" s="101"/>
      <c r="V174" s="101"/>
      <c r="Z174" s="24"/>
      <c r="AA174" s="71"/>
      <c r="AB174" s="101"/>
    </row>
    <row r="175" spans="5:28" customFormat="1" x14ac:dyDescent="0.35">
      <c r="E175" s="54"/>
      <c r="J175" s="54"/>
      <c r="L175" s="50"/>
      <c r="M175" s="101"/>
      <c r="R175" s="101"/>
      <c r="V175" s="101"/>
      <c r="Z175" s="24"/>
      <c r="AA175" s="71"/>
      <c r="AB175" s="101"/>
    </row>
    <row r="176" spans="5:28" customFormat="1" x14ac:dyDescent="0.35">
      <c r="E176" s="54"/>
      <c r="J176" s="54"/>
      <c r="L176" s="50"/>
      <c r="M176" s="101"/>
      <c r="R176" s="101"/>
      <c r="V176" s="101"/>
      <c r="Z176" s="24"/>
      <c r="AA176" s="71"/>
      <c r="AB176" s="101"/>
    </row>
    <row r="177" spans="1:34" customFormat="1" x14ac:dyDescent="0.35">
      <c r="E177" s="54"/>
      <c r="J177" s="54"/>
      <c r="L177" s="50"/>
      <c r="M177" s="101"/>
      <c r="R177" s="101"/>
      <c r="V177" s="101"/>
      <c r="Z177" s="24"/>
      <c r="AA177" s="71"/>
      <c r="AB177" s="101"/>
    </row>
    <row r="178" spans="1:34" customFormat="1" x14ac:dyDescent="0.35">
      <c r="E178" s="54"/>
      <c r="J178" s="54"/>
      <c r="L178" s="50"/>
      <c r="M178" s="101"/>
      <c r="R178" s="101"/>
      <c r="V178" s="101"/>
      <c r="Z178" s="24"/>
      <c r="AA178" s="71"/>
      <c r="AB178" s="101"/>
    </row>
    <row r="179" spans="1:34" customFormat="1" x14ac:dyDescent="0.35">
      <c r="E179" s="54"/>
      <c r="J179" s="54"/>
      <c r="L179" s="50"/>
      <c r="M179" s="101"/>
      <c r="R179" s="101"/>
      <c r="V179" s="101"/>
      <c r="Z179" s="24"/>
      <c r="AA179" s="71"/>
      <c r="AB179" s="101"/>
    </row>
    <row r="180" spans="1:34" customFormat="1" x14ac:dyDescent="0.35">
      <c r="E180" s="54"/>
      <c r="J180" s="54"/>
      <c r="L180" s="50"/>
      <c r="M180" s="101"/>
      <c r="R180" s="101"/>
      <c r="V180" s="101"/>
      <c r="Z180" s="24"/>
      <c r="AA180" s="71"/>
      <c r="AB180" s="101"/>
    </row>
    <row r="181" spans="1:34" customFormat="1" x14ac:dyDescent="0.35">
      <c r="E181" s="54"/>
      <c r="J181" s="54"/>
      <c r="L181" s="50"/>
      <c r="M181" s="101"/>
      <c r="R181" s="101"/>
      <c r="V181" s="101"/>
      <c r="Z181" s="24"/>
      <c r="AA181" s="71"/>
      <c r="AB181" s="101"/>
    </row>
    <row r="182" spans="1:34" customFormat="1" x14ac:dyDescent="0.35">
      <c r="E182" s="54"/>
      <c r="J182" s="54"/>
      <c r="L182" s="50"/>
      <c r="M182" s="101"/>
      <c r="R182" s="101"/>
      <c r="V182" s="101"/>
      <c r="Z182" s="24"/>
      <c r="AA182" s="71"/>
      <c r="AB182" s="101"/>
    </row>
    <row r="183" spans="1:34" customFormat="1" x14ac:dyDescent="0.35">
      <c r="E183" s="54"/>
      <c r="J183" s="54"/>
      <c r="L183" s="50"/>
      <c r="M183" s="101"/>
      <c r="R183" s="101"/>
      <c r="V183" s="101"/>
      <c r="Z183" s="24"/>
      <c r="AA183" s="71"/>
      <c r="AB183" s="101"/>
    </row>
    <row r="184" spans="1:34" customFormat="1" x14ac:dyDescent="0.35">
      <c r="E184" s="54"/>
      <c r="J184" s="54"/>
      <c r="L184" s="50"/>
      <c r="M184" s="101"/>
      <c r="R184" s="101"/>
      <c r="V184" s="101"/>
      <c r="Z184" s="24"/>
      <c r="AA184" s="71"/>
      <c r="AB184" s="101"/>
    </row>
    <row r="185" spans="1:34" customFormat="1" x14ac:dyDescent="0.35">
      <c r="E185" s="54"/>
      <c r="J185" s="54"/>
      <c r="L185" s="50"/>
      <c r="M185" s="101"/>
      <c r="R185" s="101"/>
      <c r="V185" s="101"/>
      <c r="Z185" s="24"/>
      <c r="AA185" s="71"/>
      <c r="AB185" s="101"/>
    </row>
    <row r="186" spans="1:34" customFormat="1" x14ac:dyDescent="0.35">
      <c r="E186" s="54"/>
      <c r="J186" s="54"/>
      <c r="L186" s="50"/>
      <c r="M186" s="101"/>
      <c r="R186" s="101"/>
      <c r="V186" s="101"/>
      <c r="Z186" s="24"/>
      <c r="AA186" s="71"/>
      <c r="AB186" s="101"/>
    </row>
    <row r="187" spans="1:34" customFormat="1" x14ac:dyDescent="0.35">
      <c r="E187" s="54"/>
      <c r="J187" s="54"/>
      <c r="L187" s="50"/>
      <c r="M187" s="101"/>
      <c r="R187" s="101"/>
      <c r="V187" s="101"/>
      <c r="Z187" s="24"/>
      <c r="AA187" s="71"/>
      <c r="AB187" s="101"/>
    </row>
    <row r="188" spans="1:34" x14ac:dyDescent="0.35">
      <c r="A188"/>
      <c r="B188"/>
      <c r="C188"/>
      <c r="D188"/>
      <c r="H188"/>
      <c r="I188"/>
      <c r="J188" s="54"/>
      <c r="K188"/>
      <c r="L188" s="50"/>
      <c r="M188" s="101"/>
      <c r="N188"/>
      <c r="O188"/>
      <c r="P188"/>
      <c r="R188" s="101"/>
      <c r="S188"/>
      <c r="T188"/>
      <c r="U188"/>
      <c r="V188" s="101"/>
      <c r="W188"/>
      <c r="X188"/>
      <c r="Y188"/>
      <c r="Z188" s="24"/>
      <c r="AA188" s="71"/>
      <c r="AB188" s="101"/>
      <c r="AC188"/>
      <c r="AD188"/>
      <c r="AE188"/>
      <c r="AF188"/>
      <c r="AG188"/>
      <c r="AH188"/>
    </row>
    <row r="189" spans="1:34" x14ac:dyDescent="0.35">
      <c r="A189"/>
      <c r="B189"/>
      <c r="C189"/>
      <c r="D189"/>
      <c r="H189"/>
      <c r="I189"/>
      <c r="J189" s="54"/>
      <c r="K189"/>
      <c r="L189" s="50"/>
      <c r="M189" s="101"/>
      <c r="N189"/>
      <c r="O189"/>
      <c r="P189"/>
      <c r="R189" s="101"/>
      <c r="S189"/>
      <c r="T189"/>
      <c r="U189"/>
      <c r="V189" s="101"/>
      <c r="W189"/>
      <c r="X189"/>
      <c r="Y189"/>
      <c r="Z189" s="24"/>
      <c r="AA189" s="71"/>
      <c r="AB189" s="101"/>
      <c r="AC189"/>
      <c r="AD189"/>
      <c r="AE189"/>
      <c r="AF189"/>
      <c r="AG189"/>
      <c r="AH189"/>
    </row>
    <row r="190" spans="1:34" x14ac:dyDescent="0.35">
      <c r="A190"/>
      <c r="B190"/>
      <c r="C190"/>
      <c r="D190"/>
      <c r="H190"/>
      <c r="I190"/>
      <c r="J190" s="54"/>
      <c r="K190"/>
      <c r="L190" s="50"/>
      <c r="M190" s="101"/>
      <c r="N190"/>
      <c r="O190"/>
      <c r="P190"/>
      <c r="R190" s="101"/>
      <c r="S190"/>
      <c r="T190"/>
      <c r="U190"/>
      <c r="V190" s="101"/>
      <c r="W190"/>
      <c r="X190"/>
      <c r="Y190"/>
      <c r="Z190" s="24"/>
      <c r="AA190" s="71"/>
      <c r="AB190" s="101"/>
      <c r="AC190"/>
      <c r="AD190"/>
      <c r="AE190"/>
      <c r="AF190"/>
      <c r="AG190"/>
      <c r="AH190"/>
    </row>
    <row r="191" spans="1:34" x14ac:dyDescent="0.35">
      <c r="A191"/>
      <c r="B191"/>
      <c r="C191"/>
      <c r="D191"/>
      <c r="H191"/>
      <c r="I191"/>
      <c r="J191" s="54"/>
      <c r="K191"/>
      <c r="L191" s="50"/>
      <c r="M191" s="101"/>
      <c r="N191"/>
      <c r="O191"/>
      <c r="P191"/>
      <c r="R191" s="101"/>
      <c r="S191"/>
      <c r="T191"/>
      <c r="U191"/>
      <c r="V191" s="101"/>
      <c r="W191"/>
      <c r="X191"/>
      <c r="Y191"/>
      <c r="Z191" s="24"/>
      <c r="AA191" s="71"/>
      <c r="AB191" s="101"/>
      <c r="AC191"/>
      <c r="AD191"/>
      <c r="AE191"/>
      <c r="AF191"/>
      <c r="AG191"/>
      <c r="AH191"/>
    </row>
    <row r="192" spans="1:34" x14ac:dyDescent="0.35">
      <c r="A192"/>
      <c r="B192"/>
      <c r="C192"/>
      <c r="D192"/>
      <c r="H192"/>
      <c r="I192"/>
      <c r="J192" s="54"/>
      <c r="K192"/>
      <c r="L192" s="50"/>
      <c r="M192" s="101"/>
      <c r="N192"/>
      <c r="O192"/>
      <c r="P192"/>
      <c r="R192" s="101"/>
      <c r="S192"/>
      <c r="T192"/>
      <c r="U192"/>
      <c r="V192" s="101"/>
      <c r="W192"/>
      <c r="X192"/>
      <c r="Y192"/>
      <c r="Z192" s="24"/>
      <c r="AA192" s="71"/>
      <c r="AB192" s="101"/>
      <c r="AC192"/>
      <c r="AD192"/>
      <c r="AE192"/>
      <c r="AF192"/>
      <c r="AG192"/>
      <c r="AH192"/>
    </row>
    <row r="193" spans="1:34" x14ac:dyDescent="0.35">
      <c r="A193"/>
      <c r="B193"/>
      <c r="C193"/>
      <c r="D193"/>
      <c r="H193"/>
      <c r="I193"/>
      <c r="J193" s="54"/>
      <c r="K193"/>
      <c r="L193" s="50"/>
      <c r="M193" s="101"/>
      <c r="N193"/>
      <c r="O193"/>
      <c r="P193"/>
      <c r="R193" s="101"/>
      <c r="S193"/>
      <c r="T193"/>
      <c r="U193"/>
      <c r="V193" s="101"/>
      <c r="W193"/>
      <c r="X193"/>
      <c r="Y193"/>
      <c r="Z193" s="24"/>
      <c r="AA193" s="71"/>
      <c r="AB193" s="101"/>
      <c r="AC193"/>
      <c r="AD193"/>
      <c r="AE193"/>
      <c r="AF193"/>
      <c r="AG193"/>
      <c r="AH193"/>
    </row>
    <row r="194" spans="1:34" x14ac:dyDescent="0.35">
      <c r="A194"/>
      <c r="B194"/>
      <c r="C194"/>
      <c r="D194"/>
      <c r="H194"/>
      <c r="I194"/>
      <c r="J194" s="54"/>
      <c r="K194"/>
      <c r="L194" s="50"/>
      <c r="M194" s="101"/>
      <c r="N194"/>
      <c r="O194"/>
      <c r="P194"/>
      <c r="R194" s="101"/>
      <c r="S194"/>
      <c r="T194"/>
      <c r="U194"/>
      <c r="V194" s="101"/>
      <c r="W194"/>
      <c r="X194"/>
      <c r="Y194"/>
      <c r="Z194" s="24"/>
      <c r="AA194" s="71"/>
      <c r="AB194" s="101"/>
      <c r="AC194"/>
      <c r="AD194"/>
      <c r="AE194"/>
      <c r="AF194"/>
      <c r="AG194"/>
      <c r="AH194"/>
    </row>
    <row r="195" spans="1:34" x14ac:dyDescent="0.35">
      <c r="A195"/>
      <c r="B195"/>
      <c r="C195"/>
      <c r="D195"/>
      <c r="H195"/>
      <c r="I195"/>
      <c r="J195" s="54"/>
      <c r="K195"/>
      <c r="L195" s="50"/>
      <c r="M195" s="101"/>
      <c r="N195"/>
      <c r="O195"/>
      <c r="P195"/>
      <c r="R195" s="101"/>
      <c r="S195"/>
      <c r="T195"/>
      <c r="U195"/>
      <c r="V195" s="101"/>
      <c r="W195"/>
      <c r="X195"/>
      <c r="Y195"/>
      <c r="Z195" s="24"/>
      <c r="AA195" s="71"/>
      <c r="AB195" s="101"/>
      <c r="AC195"/>
      <c r="AD195"/>
      <c r="AE195"/>
      <c r="AF195"/>
      <c r="AG195"/>
      <c r="AH195"/>
    </row>
    <row r="196" spans="1:34" x14ac:dyDescent="0.35">
      <c r="A196"/>
      <c r="B196"/>
      <c r="C196"/>
      <c r="D196"/>
      <c r="H196"/>
      <c r="I196"/>
      <c r="J196" s="54"/>
      <c r="K196"/>
      <c r="L196" s="50"/>
      <c r="M196" s="101"/>
      <c r="N196"/>
      <c r="O196"/>
      <c r="P196"/>
      <c r="R196" s="101"/>
      <c r="S196"/>
      <c r="T196"/>
      <c r="U196"/>
      <c r="V196" s="101"/>
      <c r="W196"/>
      <c r="X196"/>
      <c r="Y196"/>
      <c r="Z196" s="24"/>
      <c r="AA196" s="71"/>
      <c r="AB196" s="101"/>
      <c r="AC196"/>
      <c r="AD196"/>
      <c r="AE196"/>
      <c r="AF196"/>
      <c r="AG196"/>
      <c r="AH196"/>
    </row>
    <row r="197" spans="1:34" x14ac:dyDescent="0.35">
      <c r="A197"/>
      <c r="B197"/>
      <c r="C197"/>
      <c r="D197"/>
      <c r="H197"/>
      <c r="I197"/>
      <c r="J197" s="54"/>
      <c r="K197"/>
      <c r="L197" s="50"/>
      <c r="M197" s="101"/>
      <c r="N197"/>
      <c r="O197"/>
      <c r="P197"/>
      <c r="R197" s="101"/>
      <c r="S197"/>
      <c r="T197"/>
      <c r="U197"/>
      <c r="V197" s="101"/>
      <c r="W197"/>
      <c r="X197"/>
      <c r="Y197"/>
      <c r="Z197" s="24"/>
      <c r="AA197" s="71"/>
      <c r="AB197" s="101"/>
      <c r="AC197"/>
      <c r="AD197"/>
      <c r="AE197"/>
      <c r="AF197"/>
      <c r="AG197"/>
      <c r="AH197"/>
    </row>
    <row r="198" spans="1:34" x14ac:dyDescent="0.35">
      <c r="A198"/>
      <c r="B198"/>
      <c r="C198"/>
      <c r="D198"/>
      <c r="H198"/>
      <c r="I198"/>
      <c r="J198" s="54"/>
      <c r="K198"/>
      <c r="L198" s="50"/>
      <c r="M198" s="101"/>
      <c r="N198"/>
      <c r="O198"/>
      <c r="P198"/>
      <c r="R198" s="101"/>
      <c r="S198"/>
      <c r="T198"/>
      <c r="U198"/>
      <c r="V198" s="101"/>
      <c r="W198"/>
      <c r="X198"/>
      <c r="Y198"/>
      <c r="Z198" s="24"/>
      <c r="AA198" s="71"/>
      <c r="AB198" s="101"/>
      <c r="AC198"/>
      <c r="AD198"/>
      <c r="AE198"/>
      <c r="AF198"/>
      <c r="AG198"/>
      <c r="AH198"/>
    </row>
    <row r="199" spans="1:34" x14ac:dyDescent="0.35">
      <c r="A199"/>
      <c r="B199"/>
      <c r="C199"/>
      <c r="D199"/>
      <c r="H199"/>
      <c r="I199"/>
      <c r="J199" s="54"/>
      <c r="K199"/>
      <c r="L199" s="50"/>
      <c r="M199" s="101"/>
      <c r="N199"/>
      <c r="O199"/>
      <c r="P199"/>
      <c r="R199" s="101"/>
      <c r="S199"/>
      <c r="T199"/>
      <c r="U199"/>
      <c r="V199" s="101"/>
      <c r="W199"/>
      <c r="X199"/>
      <c r="Y199"/>
      <c r="Z199" s="24"/>
      <c r="AA199" s="71"/>
      <c r="AB199" s="101"/>
      <c r="AC199"/>
      <c r="AD199"/>
      <c r="AE199"/>
      <c r="AF199"/>
      <c r="AG199"/>
      <c r="AH199"/>
    </row>
    <row r="200" spans="1:34" x14ac:dyDescent="0.35">
      <c r="A200"/>
      <c r="B200"/>
      <c r="C200"/>
      <c r="D200"/>
      <c r="H200"/>
      <c r="I200"/>
      <c r="J200" s="54"/>
      <c r="K200"/>
      <c r="L200" s="50"/>
      <c r="M200" s="101"/>
      <c r="N200"/>
      <c r="O200"/>
      <c r="P200"/>
      <c r="R200" s="101"/>
      <c r="S200"/>
      <c r="T200"/>
      <c r="U200"/>
      <c r="V200" s="101"/>
      <c r="W200"/>
      <c r="X200"/>
      <c r="Y200"/>
      <c r="Z200" s="24"/>
      <c r="AA200" s="71"/>
      <c r="AB200" s="101"/>
      <c r="AC200"/>
      <c r="AD200"/>
      <c r="AE200"/>
      <c r="AF200"/>
      <c r="AG200"/>
      <c r="AH200"/>
    </row>
    <row r="201" spans="1:34" x14ac:dyDescent="0.35">
      <c r="A201"/>
      <c r="B201"/>
      <c r="C201"/>
      <c r="D201"/>
      <c r="H201"/>
      <c r="I201"/>
      <c r="J201" s="54"/>
      <c r="K201"/>
      <c r="L201" s="50"/>
      <c r="M201" s="101"/>
      <c r="N201"/>
      <c r="O201"/>
      <c r="P201"/>
      <c r="R201" s="101"/>
      <c r="S201"/>
      <c r="T201"/>
      <c r="U201"/>
      <c r="V201" s="101"/>
      <c r="W201"/>
      <c r="X201"/>
      <c r="Y201"/>
      <c r="Z201" s="24"/>
      <c r="AA201" s="71"/>
      <c r="AB201" s="101"/>
      <c r="AC201"/>
      <c r="AD201"/>
      <c r="AE201"/>
      <c r="AF201"/>
      <c r="AG201"/>
      <c r="AH201"/>
    </row>
    <row r="202" spans="1:34" x14ac:dyDescent="0.35">
      <c r="A202"/>
      <c r="B202"/>
      <c r="C202"/>
      <c r="D202"/>
      <c r="H202"/>
      <c r="I202"/>
      <c r="J202" s="54"/>
      <c r="K202"/>
      <c r="L202" s="50"/>
      <c r="M202" s="101"/>
      <c r="N202"/>
      <c r="O202"/>
      <c r="P202"/>
      <c r="R202" s="101"/>
      <c r="S202"/>
      <c r="T202"/>
      <c r="U202"/>
      <c r="V202" s="101"/>
      <c r="W202"/>
      <c r="X202"/>
      <c r="Y202"/>
      <c r="Z202" s="24"/>
      <c r="AA202" s="71"/>
      <c r="AB202" s="101"/>
      <c r="AC202"/>
      <c r="AD202"/>
      <c r="AE202"/>
      <c r="AF202"/>
      <c r="AG202"/>
      <c r="AH202"/>
    </row>
    <row r="203" spans="1:34" x14ac:dyDescent="0.35">
      <c r="A203"/>
      <c r="B203"/>
      <c r="C203"/>
      <c r="D203"/>
      <c r="H203"/>
      <c r="I203"/>
      <c r="J203" s="54"/>
      <c r="K203"/>
      <c r="L203" s="50"/>
      <c r="M203" s="101"/>
      <c r="N203"/>
      <c r="O203"/>
      <c r="P203"/>
      <c r="R203" s="101"/>
      <c r="S203"/>
      <c r="T203"/>
      <c r="U203"/>
      <c r="V203" s="101"/>
      <c r="W203"/>
      <c r="X203"/>
      <c r="Y203"/>
      <c r="Z203" s="24"/>
      <c r="AA203" s="71"/>
      <c r="AB203" s="101"/>
      <c r="AC203"/>
      <c r="AD203"/>
      <c r="AE203"/>
      <c r="AF203"/>
      <c r="AG203"/>
      <c r="AH203"/>
    </row>
    <row r="204" spans="1:34" x14ac:dyDescent="0.35">
      <c r="A204"/>
      <c r="B204"/>
      <c r="C204"/>
      <c r="D204"/>
      <c r="H204"/>
      <c r="I204"/>
      <c r="J204" s="54"/>
      <c r="K204"/>
      <c r="L204" s="50"/>
      <c r="M204" s="101"/>
      <c r="N204"/>
      <c r="O204"/>
      <c r="P204"/>
      <c r="R204" s="101"/>
      <c r="S204"/>
      <c r="T204"/>
      <c r="U204"/>
      <c r="V204" s="101"/>
      <c r="W204"/>
      <c r="X204"/>
      <c r="Y204"/>
      <c r="Z204" s="24"/>
      <c r="AA204" s="71"/>
      <c r="AB204" s="101"/>
      <c r="AC204"/>
      <c r="AD204"/>
      <c r="AE204"/>
      <c r="AF204"/>
      <c r="AG204"/>
      <c r="AH204"/>
    </row>
    <row r="205" spans="1:34" x14ac:dyDescent="0.35">
      <c r="A205"/>
      <c r="B205"/>
      <c r="C205"/>
      <c r="D205"/>
      <c r="H205"/>
      <c r="I205"/>
      <c r="J205" s="54"/>
      <c r="K205"/>
      <c r="L205" s="50"/>
      <c r="M205" s="101"/>
      <c r="N205"/>
      <c r="O205"/>
      <c r="P205"/>
      <c r="R205" s="101"/>
      <c r="S205"/>
      <c r="T205"/>
      <c r="U205"/>
      <c r="V205" s="101"/>
      <c r="W205"/>
      <c r="X205"/>
      <c r="Y205"/>
      <c r="Z205" s="24"/>
      <c r="AA205" s="71"/>
      <c r="AB205" s="101"/>
      <c r="AC205"/>
      <c r="AD205"/>
      <c r="AE205"/>
      <c r="AF205"/>
      <c r="AG205"/>
      <c r="AH205"/>
    </row>
    <row r="206" spans="1:34" x14ac:dyDescent="0.35">
      <c r="A206"/>
      <c r="B206"/>
      <c r="C206"/>
      <c r="D206"/>
      <c r="H206"/>
      <c r="I206"/>
      <c r="J206" s="54"/>
      <c r="K206"/>
      <c r="L206" s="50"/>
      <c r="M206" s="101"/>
      <c r="N206"/>
      <c r="O206"/>
      <c r="P206"/>
      <c r="R206" s="101"/>
      <c r="S206"/>
      <c r="T206"/>
      <c r="U206"/>
      <c r="V206" s="101"/>
      <c r="W206"/>
      <c r="X206"/>
      <c r="Y206"/>
      <c r="Z206" s="24"/>
      <c r="AA206" s="71"/>
      <c r="AB206" s="101"/>
      <c r="AC206"/>
      <c r="AD206"/>
      <c r="AE206"/>
      <c r="AF206"/>
      <c r="AG206"/>
      <c r="AH206"/>
    </row>
    <row r="207" spans="1:34" x14ac:dyDescent="0.35">
      <c r="A207"/>
      <c r="B207"/>
      <c r="C207"/>
      <c r="D207"/>
      <c r="H207"/>
      <c r="I207"/>
      <c r="J207" s="54"/>
      <c r="K207"/>
      <c r="L207" s="50"/>
      <c r="M207" s="101"/>
      <c r="N207"/>
      <c r="O207"/>
      <c r="P207"/>
      <c r="R207" s="101"/>
      <c r="S207"/>
      <c r="T207"/>
      <c r="U207"/>
      <c r="V207" s="101"/>
      <c r="W207"/>
      <c r="X207"/>
      <c r="Y207"/>
      <c r="Z207" s="24"/>
      <c r="AA207" s="71"/>
      <c r="AB207" s="101"/>
      <c r="AC207"/>
      <c r="AD207"/>
      <c r="AE207"/>
      <c r="AF207"/>
      <c r="AG207"/>
      <c r="AH207"/>
    </row>
    <row r="208" spans="1:34" x14ac:dyDescent="0.35">
      <c r="A208"/>
      <c r="B208"/>
      <c r="C208"/>
      <c r="D208"/>
      <c r="H208"/>
      <c r="I208"/>
      <c r="J208" s="54"/>
      <c r="K208"/>
      <c r="L208" s="50"/>
      <c r="M208" s="101"/>
      <c r="N208"/>
      <c r="O208"/>
      <c r="P208"/>
      <c r="R208" s="101"/>
      <c r="S208"/>
      <c r="T208"/>
      <c r="U208"/>
      <c r="V208" s="101"/>
      <c r="W208"/>
      <c r="X208"/>
      <c r="Y208"/>
      <c r="Z208" s="24"/>
      <c r="AA208" s="71"/>
      <c r="AB208" s="101"/>
      <c r="AC208"/>
      <c r="AD208"/>
      <c r="AE208"/>
      <c r="AF208"/>
      <c r="AG208"/>
      <c r="AH208"/>
    </row>
    <row r="209" spans="1:34" x14ac:dyDescent="0.35">
      <c r="A209"/>
      <c r="B209"/>
      <c r="C209"/>
      <c r="D209"/>
      <c r="H209"/>
      <c r="I209"/>
      <c r="J209" s="54"/>
      <c r="K209"/>
      <c r="L209" s="50"/>
      <c r="M209" s="101"/>
      <c r="N209"/>
      <c r="O209"/>
      <c r="P209"/>
      <c r="R209" s="101"/>
      <c r="S209"/>
      <c r="T209"/>
      <c r="U209"/>
      <c r="V209" s="101"/>
      <c r="W209"/>
      <c r="X209"/>
      <c r="Y209"/>
      <c r="Z209" s="24"/>
      <c r="AA209" s="71"/>
      <c r="AB209" s="101"/>
      <c r="AC209"/>
      <c r="AD209"/>
      <c r="AE209"/>
      <c r="AF209"/>
      <c r="AG209"/>
      <c r="AH209"/>
    </row>
    <row r="210" spans="1:34" x14ac:dyDescent="0.35">
      <c r="A210"/>
      <c r="B210"/>
      <c r="C210"/>
      <c r="D210"/>
      <c r="H210"/>
      <c r="I210"/>
      <c r="J210" s="54"/>
      <c r="K210"/>
      <c r="L210" s="50"/>
      <c r="M210" s="101"/>
      <c r="N210"/>
      <c r="O210"/>
      <c r="P210"/>
      <c r="R210" s="101"/>
      <c r="S210"/>
      <c r="T210"/>
      <c r="U210"/>
      <c r="V210" s="101"/>
      <c r="W210"/>
      <c r="X210"/>
      <c r="Y210"/>
      <c r="Z210" s="24"/>
      <c r="AA210" s="71"/>
      <c r="AB210" s="101"/>
      <c r="AC210"/>
      <c r="AD210"/>
      <c r="AE210"/>
      <c r="AF210"/>
      <c r="AG210"/>
      <c r="AH210"/>
    </row>
    <row r="211" spans="1:34" x14ac:dyDescent="0.35">
      <c r="A211"/>
      <c r="B211"/>
      <c r="C211"/>
      <c r="D211"/>
      <c r="H211"/>
      <c r="I211"/>
      <c r="J211" s="54"/>
      <c r="K211"/>
      <c r="L211" s="50"/>
      <c r="M211" s="101"/>
      <c r="N211"/>
      <c r="O211"/>
      <c r="P211"/>
      <c r="R211" s="101"/>
      <c r="S211"/>
      <c r="T211"/>
      <c r="U211"/>
      <c r="V211" s="101"/>
      <c r="W211"/>
      <c r="X211"/>
      <c r="Y211"/>
      <c r="Z211" s="24"/>
      <c r="AA211" s="71"/>
      <c r="AB211" s="101"/>
      <c r="AC211"/>
      <c r="AD211"/>
      <c r="AE211"/>
      <c r="AF211"/>
      <c r="AG211"/>
      <c r="AH211"/>
    </row>
    <row r="212" spans="1:34" x14ac:dyDescent="0.35">
      <c r="A212"/>
      <c r="B212"/>
      <c r="C212"/>
      <c r="D212"/>
      <c r="H212"/>
      <c r="I212"/>
      <c r="J212" s="54"/>
      <c r="K212"/>
      <c r="L212" s="50"/>
      <c r="M212" s="101"/>
      <c r="N212"/>
      <c r="O212"/>
      <c r="P212"/>
      <c r="R212" s="101"/>
      <c r="S212"/>
      <c r="T212"/>
      <c r="U212"/>
      <c r="V212" s="101"/>
      <c r="W212"/>
      <c r="X212"/>
      <c r="Y212"/>
      <c r="Z212" s="24"/>
      <c r="AA212" s="71"/>
      <c r="AB212" s="101"/>
      <c r="AC212"/>
      <c r="AD212"/>
      <c r="AE212"/>
      <c r="AF212"/>
      <c r="AG212"/>
      <c r="AH212"/>
    </row>
    <row r="213" spans="1:34" x14ac:dyDescent="0.35">
      <c r="A213"/>
      <c r="B213"/>
      <c r="C213"/>
      <c r="D213"/>
      <c r="H213"/>
      <c r="I213"/>
      <c r="J213" s="54"/>
      <c r="K213"/>
      <c r="L213" s="50"/>
      <c r="M213" s="101"/>
      <c r="N213"/>
      <c r="O213"/>
      <c r="P213"/>
      <c r="R213" s="101"/>
      <c r="S213"/>
      <c r="T213"/>
      <c r="U213"/>
      <c r="V213" s="101"/>
      <c r="W213"/>
      <c r="X213"/>
      <c r="Y213"/>
      <c r="Z213" s="24"/>
      <c r="AA213" s="71"/>
      <c r="AB213" s="101"/>
      <c r="AC213"/>
      <c r="AD213"/>
      <c r="AE213"/>
      <c r="AF213"/>
      <c r="AG213"/>
      <c r="AH213"/>
    </row>
    <row r="214" spans="1:34" x14ac:dyDescent="0.35">
      <c r="A214"/>
      <c r="B214"/>
      <c r="C214"/>
      <c r="D214"/>
      <c r="H214"/>
      <c r="I214"/>
      <c r="J214" s="54"/>
      <c r="K214"/>
      <c r="L214" s="50"/>
      <c r="M214" s="101"/>
      <c r="N214"/>
      <c r="O214"/>
      <c r="P214"/>
      <c r="R214" s="101"/>
      <c r="S214"/>
      <c r="T214"/>
      <c r="U214"/>
      <c r="V214" s="101"/>
      <c r="W214"/>
      <c r="X214"/>
      <c r="Y214"/>
      <c r="Z214" s="24"/>
      <c r="AA214" s="71"/>
      <c r="AB214" s="101"/>
      <c r="AC214"/>
      <c r="AD214"/>
      <c r="AE214"/>
      <c r="AF214"/>
      <c r="AG214"/>
      <c r="AH214"/>
    </row>
    <row r="215" spans="1:34" x14ac:dyDescent="0.35">
      <c r="A215"/>
      <c r="B215"/>
      <c r="C215"/>
      <c r="D215"/>
      <c r="H215"/>
      <c r="I215"/>
      <c r="J215" s="54"/>
      <c r="K215"/>
      <c r="L215" s="50"/>
      <c r="M215" s="101"/>
      <c r="N215"/>
      <c r="O215"/>
      <c r="P215"/>
      <c r="R215" s="101"/>
      <c r="S215"/>
      <c r="T215"/>
      <c r="U215"/>
      <c r="V215" s="101"/>
      <c r="W215"/>
      <c r="X215"/>
      <c r="Y215"/>
      <c r="Z215" s="24"/>
      <c r="AA215" s="71"/>
      <c r="AB215" s="101"/>
      <c r="AC215"/>
      <c r="AD215"/>
      <c r="AE215"/>
      <c r="AF215"/>
      <c r="AG215"/>
      <c r="AH215"/>
    </row>
    <row r="216" spans="1:34" x14ac:dyDescent="0.35">
      <c r="A216"/>
      <c r="B216"/>
      <c r="C216"/>
      <c r="D216"/>
      <c r="H216"/>
      <c r="I216"/>
      <c r="J216" s="54"/>
      <c r="K216"/>
      <c r="L216" s="50"/>
      <c r="M216" s="101"/>
      <c r="N216"/>
      <c r="O216"/>
      <c r="P216"/>
      <c r="R216" s="101"/>
      <c r="S216"/>
      <c r="T216"/>
      <c r="U216"/>
      <c r="V216" s="101"/>
      <c r="W216"/>
      <c r="X216"/>
      <c r="Y216"/>
      <c r="Z216" s="24"/>
      <c r="AA216" s="71"/>
      <c r="AB216" s="101"/>
      <c r="AC216"/>
      <c r="AD216"/>
      <c r="AE216"/>
      <c r="AF216"/>
      <c r="AG216"/>
      <c r="AH216"/>
    </row>
  </sheetData>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C2:C103</xm:sqref>
        </x14:dataValidation>
        <x14:dataValidation type="list" allowBlank="1" showInputMessage="1" showErrorMessage="1" xr:uid="{00000000-0002-0000-0100-000001000000}">
          <x14:formula1>
            <xm:f>'Initiative mapping-DO NOT EDIT'!$J$3:$J$10</xm:f>
          </x14:formula1>
          <xm:sqref>A2:A103</xm:sqref>
        </x14:dataValidation>
        <x14:dataValidation type="list" allowBlank="1" showInputMessage="1" showErrorMessage="1" xr:uid="{00000000-0002-0000-0100-000002000000}">
          <x14:formula1>
            <xm:f>'Initiative mapping-DO NOT EDIT'!$D$3:$D$85</xm:f>
          </x14:formula1>
          <xm:sqref>E3:E103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topLeftCell="A15" zoomScaleNormal="100" workbookViewId="0">
      <selection activeCell="C30" sqref="C30"/>
    </sheetView>
  </sheetViews>
  <sheetFormatPr defaultRowHeight="14.5" x14ac:dyDescent="0.35"/>
  <cols>
    <col min="2" max="2" width="28.81640625" customWidth="1"/>
    <col min="3" max="3" width="16.1796875" customWidth="1"/>
    <col min="4" max="4" width="77.81640625" customWidth="1"/>
    <col min="7" max="7" width="45.1796875" bestFit="1" customWidth="1"/>
  </cols>
  <sheetData>
    <row r="2" spans="2:10" x14ac:dyDescent="0.35">
      <c r="B2" t="s">
        <v>307</v>
      </c>
      <c r="C2" t="s">
        <v>308</v>
      </c>
      <c r="D2" t="s">
        <v>309</v>
      </c>
      <c r="G2" t="s">
        <v>310</v>
      </c>
      <c r="H2" t="s">
        <v>311</v>
      </c>
      <c r="J2" t="s">
        <v>7</v>
      </c>
    </row>
    <row r="3" spans="2:10" ht="26" x14ac:dyDescent="0.35">
      <c r="B3" s="59" t="s">
        <v>312</v>
      </c>
      <c r="C3" s="60" t="s">
        <v>390</v>
      </c>
      <c r="D3" s="59" t="s">
        <v>313</v>
      </c>
      <c r="G3" t="s">
        <v>124</v>
      </c>
      <c r="H3" s="56" t="s">
        <v>314</v>
      </c>
      <c r="J3" t="s">
        <v>315</v>
      </c>
    </row>
    <row r="4" spans="2:10" x14ac:dyDescent="0.35">
      <c r="B4" s="59" t="s">
        <v>312</v>
      </c>
      <c r="C4" s="60" t="s">
        <v>391</v>
      </c>
      <c r="D4" s="59" t="s">
        <v>127</v>
      </c>
      <c r="G4" t="s">
        <v>129</v>
      </c>
      <c r="H4" s="57" t="s">
        <v>316</v>
      </c>
      <c r="J4" t="s">
        <v>8</v>
      </c>
    </row>
    <row r="5" spans="2:10" ht="26" x14ac:dyDescent="0.35">
      <c r="B5" s="59" t="s">
        <v>312</v>
      </c>
      <c r="C5" s="60" t="s">
        <v>392</v>
      </c>
      <c r="D5" s="59" t="s">
        <v>317</v>
      </c>
      <c r="G5" t="s">
        <v>145</v>
      </c>
      <c r="H5" s="57" t="s">
        <v>318</v>
      </c>
      <c r="J5" t="s">
        <v>319</v>
      </c>
    </row>
    <row r="6" spans="2:10" x14ac:dyDescent="0.35">
      <c r="B6" s="59" t="s">
        <v>312</v>
      </c>
      <c r="C6" s="60" t="s">
        <v>393</v>
      </c>
      <c r="D6" s="59" t="s">
        <v>320</v>
      </c>
      <c r="G6" t="s">
        <v>197</v>
      </c>
      <c r="H6" s="57" t="s">
        <v>321</v>
      </c>
      <c r="J6" t="s">
        <v>322</v>
      </c>
    </row>
    <row r="7" spans="2:10" ht="26" x14ac:dyDescent="0.35">
      <c r="B7" s="78" t="s">
        <v>312</v>
      </c>
      <c r="C7" s="79" t="s">
        <v>394</v>
      </c>
      <c r="D7" s="78" t="s">
        <v>323</v>
      </c>
      <c r="G7" t="s">
        <v>227</v>
      </c>
      <c r="H7" s="57" t="s">
        <v>324</v>
      </c>
      <c r="J7" t="s">
        <v>325</v>
      </c>
    </row>
    <row r="8" spans="2:10" ht="26" x14ac:dyDescent="0.35">
      <c r="B8" s="80" t="s">
        <v>326</v>
      </c>
      <c r="C8" s="81" t="s">
        <v>395</v>
      </c>
      <c r="D8" s="80" t="s">
        <v>327</v>
      </c>
      <c r="G8" t="s">
        <v>258</v>
      </c>
      <c r="H8" s="58" t="s">
        <v>328</v>
      </c>
      <c r="J8" t="s">
        <v>329</v>
      </c>
    </row>
    <row r="9" spans="2:10" ht="26" x14ac:dyDescent="0.35">
      <c r="B9" s="80" t="s">
        <v>326</v>
      </c>
      <c r="C9" s="81" t="s">
        <v>396</v>
      </c>
      <c r="D9" s="80" t="s">
        <v>330</v>
      </c>
      <c r="G9" t="s">
        <v>267</v>
      </c>
      <c r="H9" s="57" t="s">
        <v>331</v>
      </c>
      <c r="J9" t="s">
        <v>332</v>
      </c>
    </row>
    <row r="10" spans="2:10" ht="26" x14ac:dyDescent="0.35">
      <c r="B10" s="80" t="s">
        <v>326</v>
      </c>
      <c r="C10" s="81" t="s">
        <v>397</v>
      </c>
      <c r="D10" s="80" t="s">
        <v>333</v>
      </c>
      <c r="G10" t="s">
        <v>274</v>
      </c>
      <c r="H10" s="57" t="s">
        <v>275</v>
      </c>
      <c r="J10" t="s">
        <v>334</v>
      </c>
    </row>
    <row r="11" spans="2:10" ht="26" x14ac:dyDescent="0.35">
      <c r="B11" s="80" t="s">
        <v>326</v>
      </c>
      <c r="C11" s="81" t="s">
        <v>398</v>
      </c>
      <c r="D11" s="80" t="s">
        <v>335</v>
      </c>
      <c r="G11" t="s">
        <v>279</v>
      </c>
      <c r="H11" s="57" t="s">
        <v>336</v>
      </c>
    </row>
    <row r="12" spans="2:10" ht="26" x14ac:dyDescent="0.35">
      <c r="B12" s="80" t="s">
        <v>326</v>
      </c>
      <c r="C12" s="81" t="s">
        <v>399</v>
      </c>
      <c r="D12" s="80" t="s">
        <v>337</v>
      </c>
      <c r="G12" t="s">
        <v>338</v>
      </c>
      <c r="H12" s="57" t="s">
        <v>289</v>
      </c>
    </row>
    <row r="13" spans="2:10" ht="26" x14ac:dyDescent="0.35">
      <c r="B13" s="80" t="s">
        <v>326</v>
      </c>
      <c r="C13" s="81" t="s">
        <v>400</v>
      </c>
      <c r="D13" s="80" t="s">
        <v>339</v>
      </c>
      <c r="H13" s="62"/>
    </row>
    <row r="14" spans="2:10" ht="26" x14ac:dyDescent="0.35">
      <c r="B14" s="80" t="s">
        <v>326</v>
      </c>
      <c r="C14" s="81" t="s">
        <v>401</v>
      </c>
      <c r="D14" s="80" t="s">
        <v>335</v>
      </c>
    </row>
    <row r="15" spans="2:10" ht="26" x14ac:dyDescent="0.35">
      <c r="B15" s="80" t="s">
        <v>326</v>
      </c>
      <c r="C15" s="81" t="s">
        <v>402</v>
      </c>
      <c r="D15" s="80" t="s">
        <v>337</v>
      </c>
    </row>
    <row r="16" spans="2:10" ht="26" x14ac:dyDescent="0.35">
      <c r="B16" s="80" t="s">
        <v>326</v>
      </c>
      <c r="C16" s="81" t="s">
        <v>403</v>
      </c>
      <c r="D16" s="80" t="s">
        <v>340</v>
      </c>
    </row>
    <row r="17" spans="2:4" ht="26" x14ac:dyDescent="0.35">
      <c r="B17" s="80" t="s">
        <v>326</v>
      </c>
      <c r="C17" s="81" t="s">
        <v>404</v>
      </c>
      <c r="D17" s="80" t="s">
        <v>340</v>
      </c>
    </row>
    <row r="18" spans="2:4" x14ac:dyDescent="0.35">
      <c r="B18" s="59" t="s">
        <v>341</v>
      </c>
      <c r="C18" s="60" t="s">
        <v>406</v>
      </c>
      <c r="D18" s="59" t="s">
        <v>342</v>
      </c>
    </row>
    <row r="19" spans="2:4" x14ac:dyDescent="0.35">
      <c r="B19" s="59" t="s">
        <v>341</v>
      </c>
      <c r="C19" s="60" t="s">
        <v>405</v>
      </c>
      <c r="D19" s="59" t="s">
        <v>343</v>
      </c>
    </row>
    <row r="20" spans="2:4" x14ac:dyDescent="0.35">
      <c r="B20" s="59" t="s">
        <v>341</v>
      </c>
      <c r="C20" s="60" t="s">
        <v>407</v>
      </c>
      <c r="D20" s="59" t="s">
        <v>344</v>
      </c>
    </row>
    <row r="21" spans="2:4" x14ac:dyDescent="0.35">
      <c r="B21" s="59" t="s">
        <v>341</v>
      </c>
      <c r="C21" s="60" t="s">
        <v>408</v>
      </c>
      <c r="D21" s="59" t="s">
        <v>345</v>
      </c>
    </row>
    <row r="22" spans="2:4" x14ac:dyDescent="0.35">
      <c r="B22" s="59" t="s">
        <v>341</v>
      </c>
      <c r="C22" s="60" t="s">
        <v>409</v>
      </c>
      <c r="D22" s="59" t="s">
        <v>346</v>
      </c>
    </row>
    <row r="23" spans="2:4" x14ac:dyDescent="0.35">
      <c r="B23" s="59" t="s">
        <v>341</v>
      </c>
      <c r="C23" s="60" t="s">
        <v>410</v>
      </c>
      <c r="D23" s="59" t="s">
        <v>347</v>
      </c>
    </row>
    <row r="24" spans="2:4" x14ac:dyDescent="0.35">
      <c r="B24" s="59" t="s">
        <v>341</v>
      </c>
      <c r="C24" s="60" t="s">
        <v>411</v>
      </c>
      <c r="D24" s="59" t="s">
        <v>348</v>
      </c>
    </row>
    <row r="25" spans="2:4" x14ac:dyDescent="0.35">
      <c r="B25" s="59" t="s">
        <v>341</v>
      </c>
      <c r="C25" s="60" t="s">
        <v>412</v>
      </c>
      <c r="D25" s="59" t="s">
        <v>349</v>
      </c>
    </row>
    <row r="26" spans="2:4" x14ac:dyDescent="0.35">
      <c r="B26" s="59" t="s">
        <v>341</v>
      </c>
      <c r="C26" s="60" t="s">
        <v>413</v>
      </c>
      <c r="D26" s="59" t="s">
        <v>424</v>
      </c>
    </row>
    <row r="27" spans="2:4" x14ac:dyDescent="0.35">
      <c r="B27" s="59" t="s">
        <v>341</v>
      </c>
      <c r="C27" s="60" t="s">
        <v>414</v>
      </c>
      <c r="D27" s="59" t="s">
        <v>350</v>
      </c>
    </row>
    <row r="28" spans="2:4" x14ac:dyDescent="0.35">
      <c r="B28" s="59" t="s">
        <v>341</v>
      </c>
      <c r="C28" s="60" t="s">
        <v>415</v>
      </c>
      <c r="D28" s="59" t="s">
        <v>351</v>
      </c>
    </row>
    <row r="29" spans="2:4" x14ac:dyDescent="0.35">
      <c r="B29" s="59" t="s">
        <v>341</v>
      </c>
      <c r="C29" s="60" t="s">
        <v>416</v>
      </c>
      <c r="D29" s="59" t="s">
        <v>352</v>
      </c>
    </row>
    <row r="30" spans="2:4" ht="26" x14ac:dyDescent="0.35">
      <c r="B30" s="59" t="s">
        <v>341</v>
      </c>
      <c r="C30" s="60" t="s">
        <v>417</v>
      </c>
      <c r="D30" s="61" t="s">
        <v>353</v>
      </c>
    </row>
    <row r="31" spans="2:4" x14ac:dyDescent="0.35">
      <c r="B31" s="59" t="s">
        <v>341</v>
      </c>
      <c r="C31" s="60" t="s">
        <v>418</v>
      </c>
      <c r="D31" s="59" t="s">
        <v>354</v>
      </c>
    </row>
    <row r="32" spans="2:4" x14ac:dyDescent="0.35">
      <c r="B32" s="59" t="s">
        <v>341</v>
      </c>
      <c r="C32" s="60" t="s">
        <v>419</v>
      </c>
      <c r="D32" s="59" t="s">
        <v>355</v>
      </c>
    </row>
    <row r="33" spans="2:4" x14ac:dyDescent="0.35">
      <c r="B33" s="59" t="s">
        <v>341</v>
      </c>
      <c r="C33" s="60" t="s">
        <v>420</v>
      </c>
      <c r="D33" s="59" t="s">
        <v>356</v>
      </c>
    </row>
    <row r="34" spans="2:4" x14ac:dyDescent="0.35">
      <c r="B34" s="59" t="s">
        <v>341</v>
      </c>
      <c r="C34" s="60" t="s">
        <v>421</v>
      </c>
      <c r="D34" s="59" t="s">
        <v>357</v>
      </c>
    </row>
    <row r="35" spans="2:4" x14ac:dyDescent="0.35">
      <c r="B35" s="59" t="s">
        <v>358</v>
      </c>
      <c r="C35" s="60" t="s">
        <v>427</v>
      </c>
      <c r="D35" s="59" t="s">
        <v>359</v>
      </c>
    </row>
    <row r="36" spans="2:4" x14ac:dyDescent="0.35">
      <c r="B36" s="59" t="s">
        <v>358</v>
      </c>
      <c r="C36" s="60" t="s">
        <v>428</v>
      </c>
      <c r="D36" s="59" t="s">
        <v>360</v>
      </c>
    </row>
    <row r="37" spans="2:4" x14ac:dyDescent="0.35">
      <c r="B37" s="59" t="s">
        <v>358</v>
      </c>
      <c r="C37" s="60" t="s">
        <v>429</v>
      </c>
      <c r="D37" s="59" t="s">
        <v>361</v>
      </c>
    </row>
    <row r="38" spans="2:4" x14ac:dyDescent="0.35">
      <c r="B38" s="59" t="s">
        <v>358</v>
      </c>
      <c r="C38" s="60" t="s">
        <v>430</v>
      </c>
      <c r="D38" s="59" t="s">
        <v>362</v>
      </c>
    </row>
    <row r="39" spans="2:4" x14ac:dyDescent="0.35">
      <c r="B39" s="59" t="s">
        <v>358</v>
      </c>
      <c r="C39" s="60" t="s">
        <v>431</v>
      </c>
      <c r="D39" s="59" t="s">
        <v>363</v>
      </c>
    </row>
    <row r="40" spans="2:4" x14ac:dyDescent="0.35">
      <c r="B40" s="59" t="s">
        <v>358</v>
      </c>
      <c r="C40" s="60" t="s">
        <v>432</v>
      </c>
      <c r="D40" s="59" t="s">
        <v>364</v>
      </c>
    </row>
    <row r="41" spans="2:4" x14ac:dyDescent="0.35">
      <c r="B41" s="59" t="s">
        <v>358</v>
      </c>
      <c r="C41" s="60" t="s">
        <v>433</v>
      </c>
      <c r="D41" s="59" t="s">
        <v>365</v>
      </c>
    </row>
    <row r="42" spans="2:4" x14ac:dyDescent="0.35">
      <c r="B42" s="59" t="s">
        <v>358</v>
      </c>
      <c r="C42" s="60" t="s">
        <v>434</v>
      </c>
      <c r="D42" s="59" t="s">
        <v>366</v>
      </c>
    </row>
    <row r="43" spans="2:4" ht="26" x14ac:dyDescent="0.35">
      <c r="B43" s="59" t="s">
        <v>358</v>
      </c>
      <c r="C43" s="60" t="s">
        <v>435</v>
      </c>
      <c r="D43" s="59" t="s">
        <v>367</v>
      </c>
    </row>
    <row r="44" spans="2:4" x14ac:dyDescent="0.35">
      <c r="B44" s="59" t="s">
        <v>358</v>
      </c>
      <c r="C44" s="60" t="s">
        <v>436</v>
      </c>
      <c r="D44" s="59" t="s">
        <v>445</v>
      </c>
    </row>
    <row r="45" spans="2:4" ht="26" x14ac:dyDescent="0.35">
      <c r="B45" s="59" t="s">
        <v>358</v>
      </c>
      <c r="C45" s="60" t="s">
        <v>437</v>
      </c>
      <c r="D45" s="59" t="s">
        <v>219</v>
      </c>
    </row>
    <row r="46" spans="2:4" x14ac:dyDescent="0.35">
      <c r="B46" s="59" t="s">
        <v>358</v>
      </c>
      <c r="C46" s="60" t="s">
        <v>438</v>
      </c>
      <c r="D46" s="59" t="s">
        <v>368</v>
      </c>
    </row>
    <row r="47" spans="2:4" x14ac:dyDescent="0.35">
      <c r="B47" s="59" t="s">
        <v>358</v>
      </c>
      <c r="C47" s="60" t="s">
        <v>439</v>
      </c>
      <c r="D47" s="59" t="s">
        <v>369</v>
      </c>
    </row>
    <row r="48" spans="2:4" x14ac:dyDescent="0.35">
      <c r="B48" s="59" t="s">
        <v>358</v>
      </c>
      <c r="C48" s="60" t="s">
        <v>440</v>
      </c>
      <c r="D48" s="59" t="s">
        <v>370</v>
      </c>
    </row>
    <row r="49" spans="2:4" x14ac:dyDescent="0.35">
      <c r="B49" s="59" t="s">
        <v>358</v>
      </c>
      <c r="C49" s="60" t="s">
        <v>441</v>
      </c>
      <c r="D49" s="59" t="s">
        <v>244</v>
      </c>
    </row>
    <row r="50" spans="2:4" x14ac:dyDescent="0.35">
      <c r="B50" s="59" t="s">
        <v>358</v>
      </c>
      <c r="C50" s="60" t="s">
        <v>442</v>
      </c>
      <c r="D50" s="59" t="s">
        <v>252</v>
      </c>
    </row>
    <row r="51" spans="2:4" x14ac:dyDescent="0.35">
      <c r="B51" s="59" t="s">
        <v>371</v>
      </c>
      <c r="C51" s="60" t="s">
        <v>446</v>
      </c>
      <c r="D51" s="59" t="s">
        <v>372</v>
      </c>
    </row>
    <row r="52" spans="2:4" ht="26" x14ac:dyDescent="0.35">
      <c r="B52" s="59" t="s">
        <v>371</v>
      </c>
      <c r="C52" s="60" t="s">
        <v>447</v>
      </c>
      <c r="D52" s="59" t="s">
        <v>467</v>
      </c>
    </row>
    <row r="53" spans="2:4" ht="26" x14ac:dyDescent="0.35">
      <c r="B53" s="59" t="s">
        <v>371</v>
      </c>
      <c r="C53" s="60" t="s">
        <v>448</v>
      </c>
      <c r="D53" s="59" t="s">
        <v>468</v>
      </c>
    </row>
    <row r="54" spans="2:4" ht="26" x14ac:dyDescent="0.35">
      <c r="B54" s="59" t="s">
        <v>371</v>
      </c>
      <c r="C54" s="60" t="s">
        <v>449</v>
      </c>
      <c r="D54" s="59" t="s">
        <v>469</v>
      </c>
    </row>
    <row r="55" spans="2:4" ht="26" x14ac:dyDescent="0.35">
      <c r="B55" s="59" t="s">
        <v>371</v>
      </c>
      <c r="C55" s="60" t="s">
        <v>450</v>
      </c>
      <c r="D55" s="59" t="s">
        <v>470</v>
      </c>
    </row>
    <row r="56" spans="2:4" x14ac:dyDescent="0.35">
      <c r="B56" s="59" t="s">
        <v>371</v>
      </c>
      <c r="C56" s="60" t="s">
        <v>451</v>
      </c>
      <c r="D56" s="59" t="s">
        <v>361</v>
      </c>
    </row>
    <row r="57" spans="2:4" x14ac:dyDescent="0.35">
      <c r="B57" s="59" t="s">
        <v>371</v>
      </c>
      <c r="C57" s="60" t="s">
        <v>452</v>
      </c>
      <c r="D57" s="59" t="s">
        <v>472</v>
      </c>
    </row>
    <row r="58" spans="2:4" x14ac:dyDescent="0.35">
      <c r="B58" s="59" t="s">
        <v>371</v>
      </c>
      <c r="C58" s="60" t="s">
        <v>453</v>
      </c>
      <c r="D58" s="59" t="s">
        <v>473</v>
      </c>
    </row>
    <row r="59" spans="2:4" ht="26" x14ac:dyDescent="0.35">
      <c r="B59" s="59" t="s">
        <v>371</v>
      </c>
      <c r="C59" s="60" t="s">
        <v>454</v>
      </c>
      <c r="D59" s="59" t="s">
        <v>240</v>
      </c>
    </row>
    <row r="60" spans="2:4" ht="26" x14ac:dyDescent="0.35">
      <c r="B60" s="59" t="s">
        <v>371</v>
      </c>
      <c r="C60" s="60" t="s">
        <v>455</v>
      </c>
      <c r="D60" s="59" t="s">
        <v>241</v>
      </c>
    </row>
    <row r="61" spans="2:4" x14ac:dyDescent="0.35">
      <c r="B61" s="59" t="s">
        <v>371</v>
      </c>
      <c r="C61" s="60" t="s">
        <v>456</v>
      </c>
      <c r="D61" s="59" t="s">
        <v>242</v>
      </c>
    </row>
    <row r="62" spans="2:4" x14ac:dyDescent="0.35">
      <c r="B62" s="59" t="s">
        <v>371</v>
      </c>
      <c r="C62" s="60" t="s">
        <v>457</v>
      </c>
      <c r="D62" s="59" t="s">
        <v>243</v>
      </c>
    </row>
    <row r="63" spans="2:4" x14ac:dyDescent="0.35">
      <c r="B63" s="59" t="s">
        <v>371</v>
      </c>
      <c r="C63" s="60" t="s">
        <v>458</v>
      </c>
      <c r="D63" s="59" t="s">
        <v>474</v>
      </c>
    </row>
    <row r="64" spans="2:4" x14ac:dyDescent="0.35">
      <c r="B64" s="59" t="s">
        <v>371</v>
      </c>
      <c r="C64" s="60" t="s">
        <v>459</v>
      </c>
      <c r="D64" s="59" t="s">
        <v>245</v>
      </c>
    </row>
    <row r="65" spans="2:4" x14ac:dyDescent="0.35">
      <c r="B65" s="59" t="s">
        <v>371</v>
      </c>
      <c r="C65" s="60" t="s">
        <v>460</v>
      </c>
      <c r="D65" s="59" t="s">
        <v>475</v>
      </c>
    </row>
    <row r="66" spans="2:4" x14ac:dyDescent="0.35">
      <c r="B66" s="59" t="s">
        <v>371</v>
      </c>
      <c r="C66" s="60" t="s">
        <v>461</v>
      </c>
      <c r="D66" s="61" t="s">
        <v>373</v>
      </c>
    </row>
    <row r="67" spans="2:4" x14ac:dyDescent="0.35">
      <c r="B67" s="59" t="s">
        <v>371</v>
      </c>
      <c r="C67" s="60" t="s">
        <v>462</v>
      </c>
      <c r="D67" s="59" t="s">
        <v>252</v>
      </c>
    </row>
    <row r="68" spans="2:4" x14ac:dyDescent="0.35">
      <c r="B68" s="59" t="s">
        <v>371</v>
      </c>
      <c r="C68" s="60" t="s">
        <v>463</v>
      </c>
      <c r="D68" s="59" t="s">
        <v>374</v>
      </c>
    </row>
    <row r="69" spans="2:4" x14ac:dyDescent="0.35">
      <c r="B69" s="59" t="s">
        <v>371</v>
      </c>
      <c r="C69" s="60" t="s">
        <v>464</v>
      </c>
      <c r="D69" s="59" t="s">
        <v>375</v>
      </c>
    </row>
    <row r="70" spans="2:4" x14ac:dyDescent="0.35">
      <c r="B70" s="59" t="s">
        <v>371</v>
      </c>
      <c r="C70" s="60" t="s">
        <v>465</v>
      </c>
      <c r="D70" s="59" t="s">
        <v>376</v>
      </c>
    </row>
    <row r="71" spans="2:4" x14ac:dyDescent="0.35">
      <c r="B71" s="59" t="s">
        <v>371</v>
      </c>
      <c r="C71" s="60" t="s">
        <v>466</v>
      </c>
      <c r="D71" s="89" t="s">
        <v>476</v>
      </c>
    </row>
    <row r="72" spans="2:4" x14ac:dyDescent="0.35">
      <c r="B72" s="59" t="s">
        <v>377</v>
      </c>
      <c r="C72" s="60" t="s">
        <v>477</v>
      </c>
      <c r="D72" s="59" t="s">
        <v>378</v>
      </c>
    </row>
    <row r="73" spans="2:4" x14ac:dyDescent="0.35">
      <c r="B73" s="59" t="s">
        <v>377</v>
      </c>
      <c r="C73" s="60" t="s">
        <v>478</v>
      </c>
      <c r="D73" t="s">
        <v>483</v>
      </c>
    </row>
    <row r="74" spans="2:4" x14ac:dyDescent="0.35">
      <c r="B74" s="59" t="s">
        <v>377</v>
      </c>
      <c r="C74" s="60" t="s">
        <v>479</v>
      </c>
      <c r="D74" s="59" t="s">
        <v>260</v>
      </c>
    </row>
    <row r="75" spans="2:4" x14ac:dyDescent="0.35">
      <c r="B75" s="59" t="s">
        <v>377</v>
      </c>
      <c r="C75" s="60" t="s">
        <v>480</v>
      </c>
      <c r="D75" s="59" t="s">
        <v>379</v>
      </c>
    </row>
    <row r="76" spans="2:4" x14ac:dyDescent="0.35">
      <c r="B76" s="59" t="s">
        <v>377</v>
      </c>
      <c r="C76" s="60" t="s">
        <v>481</v>
      </c>
      <c r="D76" s="59" t="s">
        <v>380</v>
      </c>
    </row>
    <row r="77" spans="2:4" x14ac:dyDescent="0.35">
      <c r="B77" s="59" t="s">
        <v>377</v>
      </c>
      <c r="C77" s="60" t="s">
        <v>482</v>
      </c>
      <c r="D77" s="59" t="s">
        <v>263</v>
      </c>
    </row>
    <row r="78" spans="2:4" x14ac:dyDescent="0.35">
      <c r="B78" s="59" t="s">
        <v>377</v>
      </c>
      <c r="C78" s="60" t="s">
        <v>484</v>
      </c>
      <c r="D78" s="59" t="s">
        <v>381</v>
      </c>
    </row>
    <row r="79" spans="2:4" x14ac:dyDescent="0.35">
      <c r="B79" s="59" t="s">
        <v>267</v>
      </c>
      <c r="C79" s="60" t="s">
        <v>485</v>
      </c>
      <c r="D79" s="59" t="s">
        <v>382</v>
      </c>
    </row>
    <row r="80" spans="2:4" x14ac:dyDescent="0.35">
      <c r="B80" s="59" t="s">
        <v>267</v>
      </c>
      <c r="C80" s="60" t="s">
        <v>486</v>
      </c>
      <c r="D80" s="59" t="s">
        <v>383</v>
      </c>
    </row>
    <row r="81" spans="2:4" x14ac:dyDescent="0.35">
      <c r="B81" s="59" t="s">
        <v>267</v>
      </c>
      <c r="C81" s="60" t="s">
        <v>487</v>
      </c>
      <c r="D81" s="59" t="s">
        <v>384</v>
      </c>
    </row>
    <row r="82" spans="2:4" x14ac:dyDescent="0.35">
      <c r="B82" s="59" t="s">
        <v>267</v>
      </c>
      <c r="C82" s="60" t="s">
        <v>488</v>
      </c>
      <c r="D82" s="59" t="s">
        <v>489</v>
      </c>
    </row>
    <row r="83" spans="2:4" x14ac:dyDescent="0.35">
      <c r="B83" s="59" t="s">
        <v>274</v>
      </c>
      <c r="C83" s="60" t="s">
        <v>490</v>
      </c>
      <c r="D83" s="59" t="s">
        <v>385</v>
      </c>
    </row>
    <row r="84" spans="2:4" x14ac:dyDescent="0.35">
      <c r="B84" s="59" t="s">
        <v>274</v>
      </c>
      <c r="C84" s="60" t="s">
        <v>491</v>
      </c>
      <c r="D84" s="59" t="s">
        <v>386</v>
      </c>
    </row>
    <row r="85" spans="2:4" x14ac:dyDescent="0.35">
      <c r="B85" s="59" t="s">
        <v>274</v>
      </c>
      <c r="C85" s="60" t="s">
        <v>492</v>
      </c>
      <c r="D85" s="59" t="s">
        <v>387</v>
      </c>
    </row>
    <row r="86" spans="2:4" x14ac:dyDescent="0.35">
      <c r="B86" s="59" t="s">
        <v>279</v>
      </c>
      <c r="C86" s="60" t="s">
        <v>494</v>
      </c>
      <c r="D86" s="59" t="s">
        <v>388</v>
      </c>
    </row>
    <row r="87" spans="2:4" x14ac:dyDescent="0.35">
      <c r="B87" s="59" t="s">
        <v>279</v>
      </c>
      <c r="C87" s="60" t="s">
        <v>495</v>
      </c>
      <c r="D87" s="59" t="s">
        <v>389</v>
      </c>
    </row>
    <row r="88" spans="2:4" x14ac:dyDescent="0.35">
      <c r="B88" s="59" t="s">
        <v>279</v>
      </c>
      <c r="C88" s="60" t="s">
        <v>496</v>
      </c>
      <c r="D88" s="59" t="s">
        <v>285</v>
      </c>
    </row>
    <row r="89" spans="2:4" x14ac:dyDescent="0.35">
      <c r="B89" s="59" t="s">
        <v>279</v>
      </c>
      <c r="C89" s="60" t="s">
        <v>497</v>
      </c>
      <c r="D89" s="59" t="s">
        <v>286</v>
      </c>
    </row>
    <row r="90" spans="2:4" x14ac:dyDescent="0.35">
      <c r="B90" s="59" t="s">
        <v>279</v>
      </c>
      <c r="C90" s="60" t="s">
        <v>498</v>
      </c>
      <c r="D90" s="59" t="s">
        <v>287</v>
      </c>
    </row>
    <row r="91" spans="2:4" x14ac:dyDescent="0.35">
      <c r="B91" s="59" t="s">
        <v>279</v>
      </c>
      <c r="C91" s="60" t="s">
        <v>499</v>
      </c>
      <c r="D91" s="59" t="s">
        <v>288</v>
      </c>
    </row>
    <row r="92" spans="2:4" ht="26" x14ac:dyDescent="0.35">
      <c r="B92" s="59" t="s">
        <v>338</v>
      </c>
      <c r="C92" s="60" t="s">
        <v>500</v>
      </c>
      <c r="D92" s="59" t="s">
        <v>290</v>
      </c>
    </row>
    <row r="93" spans="2:4" ht="26" x14ac:dyDescent="0.35">
      <c r="B93" s="59" t="s">
        <v>338</v>
      </c>
      <c r="C93" s="60" t="s">
        <v>501</v>
      </c>
      <c r="D93" s="59" t="s">
        <v>299</v>
      </c>
    </row>
    <row r="94" spans="2:4" ht="26" x14ac:dyDescent="0.35">
      <c r="B94" s="59" t="s">
        <v>338</v>
      </c>
      <c r="C94" s="60" t="s">
        <v>502</v>
      </c>
      <c r="D94" s="59" t="s">
        <v>300</v>
      </c>
    </row>
    <row r="95" spans="2:4" ht="26" x14ac:dyDescent="0.35">
      <c r="B95" s="59" t="s">
        <v>338</v>
      </c>
      <c r="C95" s="60" t="s">
        <v>503</v>
      </c>
      <c r="D95" s="59" t="s">
        <v>303</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Classification xmlns="c3ed0aa9-dfb4-4eb5-a8a7-53640c925ba7">Internal</Classification>
  </documentManagement>
</p:properties>
</file>

<file path=customXml/itemProps1.xml><?xml version="1.0" encoding="utf-8"?>
<ds:datastoreItem xmlns:ds="http://schemas.openxmlformats.org/officeDocument/2006/customXml" ds:itemID="{2FC58F86-26EE-4957-B71D-AFD630904A98}">
  <ds:schemaRefs>
    <ds:schemaRef ds:uri="http://schemas.microsoft.com/sharepoint/v3/contenttype/forms"/>
  </ds:schemaRefs>
</ds:datastoreItem>
</file>

<file path=customXml/itemProps2.xml><?xml version="1.0" encoding="utf-8"?>
<ds:datastoreItem xmlns:ds="http://schemas.openxmlformats.org/officeDocument/2006/customXml" ds:itemID="{931C7002-9074-442F-8A59-162B1C6EAF3F}"/>
</file>

<file path=customXml/itemProps3.xml><?xml version="1.0" encoding="utf-8"?>
<ds:datastoreItem xmlns:ds="http://schemas.openxmlformats.org/officeDocument/2006/customXml" ds:itemID="{96B35253-F668-4C46-BED2-BC80DB41F7F7}">
  <ds:schemaRefs>
    <ds:schemaRef ds:uri="287e4302-86cf-4944-a309-ab111957c492"/>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d4c5846b-7278-412f-b0fc-cdef54cc3c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2022-05-02T20:46:45Z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y fmtid="{D5CDD505-2E9C-101B-9397-08002B2CF9AE}" pid="11" name="Category">
    <vt:lpwstr>Internal</vt:lpwstr>
  </property>
</Properties>
</file>