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1BC3A19E-7122-40EA-B60A-A8ABD5FD6327}" xr6:coauthVersionLast="47" xr6:coauthVersionMax="47" xr10:uidLastSave="{00000000-0000-0000-0000-000000000000}"/>
  <bookViews>
    <workbookView xWindow="-120" yWindow="-120" windowWidth="29040" windowHeight="15840" firstSheet="1" activeTab="1" xr2:uid="{C73FE6B6-C8BD-4B4F-BDF7-B2BB9A6E0C56}"/>
  </bookViews>
  <sheets>
    <sheet name="READ ME FIRST" sheetId="15" r:id="rId1"/>
    <sheet name="Initiatives" sheetId="1" r:id="rId2"/>
    <sheet name="Initiative mapping-DO NOT EDIT" sheetId="14" state="hidden" r:id="rId3"/>
  </sheets>
  <definedNames>
    <definedName name="_xlnm.Print_Area" localSheetId="1">Initiatives!$A$1:$AI$15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0" i="1" l="1"/>
  <c r="B20" i="1"/>
  <c r="D20" i="1"/>
  <c r="G20" i="1"/>
  <c r="J20" i="1"/>
  <c r="A16" i="1"/>
  <c r="B16" i="1"/>
  <c r="D16" i="1"/>
  <c r="G16" i="1"/>
  <c r="J16" i="1"/>
  <c r="G36" i="1"/>
  <c r="G35" i="1"/>
  <c r="G34" i="1"/>
  <c r="G33" i="1"/>
  <c r="G32" i="1"/>
  <c r="G31" i="1"/>
  <c r="G30" i="1"/>
  <c r="G29" i="1"/>
  <c r="G28" i="1"/>
  <c r="G27" i="1"/>
  <c r="G26" i="1"/>
  <c r="G25" i="1"/>
  <c r="G24" i="1"/>
  <c r="G23" i="1"/>
  <c r="G22" i="1"/>
  <c r="G21" i="1"/>
  <c r="G19" i="1"/>
  <c r="G18" i="1"/>
  <c r="G17" i="1"/>
  <c r="G15" i="1"/>
  <c r="G14" i="1"/>
  <c r="D36" i="1"/>
  <c r="D35" i="1"/>
  <c r="D34" i="1"/>
  <c r="D33" i="1"/>
  <c r="D32" i="1"/>
  <c r="D31" i="1"/>
  <c r="D30" i="1"/>
  <c r="D29" i="1"/>
  <c r="D28" i="1"/>
  <c r="D27" i="1"/>
  <c r="D26" i="1"/>
  <c r="D25" i="1"/>
  <c r="D24" i="1"/>
  <c r="D23" i="1"/>
  <c r="D22" i="1"/>
  <c r="D21" i="1"/>
  <c r="D19" i="1"/>
  <c r="D18" i="1"/>
  <c r="D17" i="1"/>
  <c r="D15" i="1"/>
  <c r="D14" i="1"/>
  <c r="B36" i="1"/>
  <c r="B35" i="1"/>
  <c r="B34" i="1"/>
  <c r="B33" i="1"/>
  <c r="B32" i="1"/>
  <c r="B31" i="1"/>
  <c r="B30" i="1"/>
  <c r="B29" i="1"/>
  <c r="B28" i="1"/>
  <c r="B27" i="1"/>
  <c r="B26" i="1"/>
  <c r="B25" i="1"/>
  <c r="B24" i="1"/>
  <c r="B23" i="1"/>
  <c r="B22" i="1"/>
  <c r="B21" i="1"/>
  <c r="B19" i="1"/>
  <c r="B18" i="1"/>
  <c r="B17" i="1"/>
  <c r="B15" i="1"/>
  <c r="B14" i="1"/>
  <c r="A36" i="1"/>
  <c r="A35" i="1"/>
  <c r="A34" i="1"/>
  <c r="A33" i="1"/>
  <c r="A32" i="1"/>
  <c r="A31" i="1"/>
  <c r="A30" i="1"/>
  <c r="A29" i="1"/>
  <c r="A28" i="1"/>
  <c r="A27" i="1"/>
  <c r="A26" i="1"/>
  <c r="A25" i="1"/>
  <c r="A24" i="1"/>
  <c r="A23" i="1"/>
  <c r="A22" i="1"/>
  <c r="A21" i="1"/>
  <c r="A19" i="1"/>
  <c r="A18" i="1"/>
  <c r="A17" i="1"/>
  <c r="A15" i="1"/>
  <c r="A14" i="1"/>
  <c r="G13" i="1"/>
  <c r="D13" i="1"/>
  <c r="B13" i="1"/>
  <c r="A13" i="1"/>
  <c r="J13" i="1" s="1"/>
  <c r="J14" i="1" l="1"/>
  <c r="J15" i="1"/>
  <c r="J17" i="1"/>
  <c r="J18" i="1"/>
  <c r="J19" i="1"/>
  <c r="J21" i="1"/>
  <c r="J22" i="1"/>
  <c r="J23" i="1"/>
  <c r="J24" i="1"/>
  <c r="J25" i="1"/>
  <c r="J26" i="1"/>
  <c r="J27" i="1"/>
  <c r="J28" i="1"/>
  <c r="J29" i="1"/>
  <c r="J30" i="1"/>
  <c r="J31" i="1"/>
  <c r="J32" i="1"/>
  <c r="J33" i="1"/>
  <c r="J34" i="1"/>
  <c r="J35" i="1"/>
  <c r="J36" i="1"/>
  <c r="A12" i="1"/>
  <c r="A11" i="1"/>
  <c r="A10" i="1"/>
  <c r="A9" i="1"/>
  <c r="A8" i="1"/>
  <c r="A7" i="1"/>
  <c r="A6" i="1"/>
  <c r="A5" i="1"/>
  <c r="A4" i="1"/>
  <c r="A3" i="1"/>
  <c r="A2" i="1"/>
  <c r="G2" i="1"/>
  <c r="G3" i="1"/>
  <c r="G4" i="1"/>
  <c r="G5" i="1"/>
  <c r="G6" i="1"/>
  <c r="G7" i="1"/>
  <c r="G8" i="1"/>
  <c r="G9" i="1"/>
  <c r="G10" i="1"/>
  <c r="G11" i="1"/>
  <c r="G12" i="1"/>
  <c r="B12" i="1"/>
  <c r="B11" i="1"/>
  <c r="B10" i="1"/>
  <c r="B9" i="1"/>
  <c r="B8" i="1"/>
  <c r="B7" i="1"/>
  <c r="B6" i="1"/>
  <c r="B5" i="1"/>
  <c r="B4" i="1"/>
  <c r="B3" i="1"/>
  <c r="B2" i="1"/>
  <c r="J5" i="1" l="1"/>
  <c r="J9" i="1"/>
  <c r="J2" i="1"/>
  <c r="J6" i="1"/>
  <c r="J10" i="1"/>
  <c r="J3" i="1"/>
  <c r="J7" i="1"/>
  <c r="J11" i="1"/>
  <c r="J4" i="1"/>
  <c r="J8" i="1"/>
  <c r="J12" i="1"/>
  <c r="D2" i="1"/>
  <c r="D3" i="1"/>
  <c r="D4" i="1"/>
  <c r="D5" i="1"/>
  <c r="D6" i="1"/>
  <c r="D7" i="1"/>
  <c r="D8" i="1"/>
  <c r="D9" i="1"/>
  <c r="D10" i="1"/>
  <c r="D11" i="1"/>
  <c r="D12" i="1"/>
</calcChain>
</file>

<file path=xl/sharedStrings.xml><?xml version="1.0" encoding="utf-8"?>
<sst xmlns="http://schemas.openxmlformats.org/spreadsheetml/2006/main" count="634" uniqueCount="328">
  <si>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</si>
  <si>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</si>
  <si>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</si>
  <si>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</si>
  <si>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</si>
  <si>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</si>
  <si>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</si>
  <si>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</si>
  <si>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PC</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</si>
  <si>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</si>
  <si>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</si>
  <si>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</si>
  <si>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</si>
  <si>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</si>
  <si>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</si>
  <si>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</si>
  <si>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</si>
  <si>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</si>
  <si>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</si>
  <si>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</si>
  <si>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</si>
  <si>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</si>
  <si>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</si>
  <si>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</si>
  <si>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</si>
  <si>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</si>
  <si>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</si>
  <si>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</si>
  <si>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</si>
  <si>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</si>
  <si>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</si>
  <si>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</si>
  <si>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</si>
  <si>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</si>
  <si>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</si>
  <si>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</si>
  <si>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</si>
  <si>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</si>
  <si>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</si>
  <si>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</si>
  <si>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</si>
  <si>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</si>
  <si>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</si>
  <si>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</si>
  <si>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</si>
  <si>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</si>
  <si>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</si>
  <si>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</si>
  <si>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</si>
  <si>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</si>
  <si>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</si>
  <si>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</si>
  <si>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</si>
  <si>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</si>
  <si>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</si>
  <si>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</si>
  <si>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</si>
  <si>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</si>
  <si>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</si>
  <si>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</si>
  <si>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</si>
  <si>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</si>
  <si>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</si>
  <si>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</si>
  <si>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</si>
  <si>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</si>
  <si>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</si>
  <si>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</si>
  <si>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</si>
  <si>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</si>
  <si>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</si>
  <si>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</si>
  <si>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</si>
  <si>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</si>
  <si>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</si>
  <si>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</si>
  <si>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</si>
  <si>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</si>
  <si>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</si>
  <si>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</si>
  <si>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</si>
  <si>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</si>
  <si>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</si>
  <si>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</si>
  <si>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</si>
  <si>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</si>
  <si>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</si>
  <si>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</si>
  <si>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</si>
  <si>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</si>
  <si>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</si>
  <si>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</si>
  <si>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</si>
  <si>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</si>
  <si>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</si>
  <si>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</si>
  <si>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</si>
  <si>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</si>
  <si>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</si>
  <si>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</si>
  <si>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</si>
  <si>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</si>
  <si>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</si>
  <si>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</si>
  <si>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</si>
  <si>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</si>
  <si>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</si>
  <si>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</si>
  <si>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</si>
  <si>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</si>
  <si>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</si>
  <si>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</si>
  <si>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</si>
  <si>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</si>
  <si>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</si>
  <si>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</si>
  <si>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</si>
  <si>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</si>
  <si>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</si>
  <si>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</si>
  <si>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</si>
  <si>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</si>
  <si>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</si>
  <si>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Asset Management &amp; Inspections</t>
  </si>
  <si>
    <t xml:space="preserve">Detailed inspections of distribution electric lines and equipment  </t>
  </si>
  <si>
    <t>Standard Distribution Detailed Inspections</t>
  </si>
  <si>
    <t>IN-1</t>
  </si>
  <si>
    <t>Program Target-Facilities</t>
  </si>
  <si>
    <t>In Progress</t>
  </si>
  <si>
    <t xml:space="preserve">Detailed inspections of transmission electric lines and equipment  </t>
  </si>
  <si>
    <t>Standard Transmission Detailed Inspections</t>
  </si>
  <si>
    <t>IN-2</t>
  </si>
  <si>
    <t xml:space="preserve">Infrared inspections of transmission electric lines and equipment  </t>
  </si>
  <si>
    <t>Enhanced Inspections (IR Inspections - Transmission)</t>
  </si>
  <si>
    <t>IN-5</t>
  </si>
  <si>
    <t>Program Target-Line-Miles</t>
  </si>
  <si>
    <t xml:space="preserve">Intrusive pole inspections  </t>
  </si>
  <si>
    <t>Standard Intrusive Pole Inspections</t>
  </si>
  <si>
    <t>IN-6</t>
  </si>
  <si>
    <t xml:space="preserve">Patrol inspections of distribution electric lines and equipment  </t>
  </si>
  <si>
    <t>Standard Distribution Patrol Inspections</t>
  </si>
  <si>
    <t>IN-11</t>
  </si>
  <si>
    <t xml:space="preserve">Patrol inspections of transmission electric lines and equipment  </t>
  </si>
  <si>
    <t>Standard Transmission Patrol Inspections</t>
  </si>
  <si>
    <t>IN-12</t>
  </si>
  <si>
    <t xml:space="preserve">Quality assurance / quality control of inspections  </t>
  </si>
  <si>
    <t>Inspection QA/QC</t>
  </si>
  <si>
    <t>IN-14</t>
  </si>
  <si>
    <t>Financial Reporting-$</t>
  </si>
  <si>
    <t xml:space="preserve"> $-   </t>
  </si>
  <si>
    <t>Planned</t>
  </si>
  <si>
    <t xml:space="preserve">Substation inspections  </t>
  </si>
  <si>
    <t>Standard Substation Inspections</t>
  </si>
  <si>
    <t>IN-15</t>
  </si>
  <si>
    <t>Program Target-Inspections</t>
  </si>
  <si>
    <t>Data Governance</t>
  </si>
  <si>
    <t xml:space="preserve">Centralized repository for data </t>
  </si>
  <si>
    <t>DG-1</t>
  </si>
  <si>
    <t>Emergency Planning &amp; Preparedness</t>
  </si>
  <si>
    <t xml:space="preserve">Customer support in emergencies </t>
  </si>
  <si>
    <t>PSP Portal</t>
  </si>
  <si>
    <t>EP-3</t>
  </si>
  <si>
    <t>N/A</t>
  </si>
  <si>
    <t>Complete implementation of PSP Portal (by July 1st)</t>
  </si>
  <si>
    <t>Identified detailed business requirements in Q1. The portal is in the development phase.</t>
  </si>
  <si>
    <t xml:space="preserve">Disaster and emergency preparedness plan </t>
  </si>
  <si>
    <t>Tabletop Exercises</t>
  </si>
  <si>
    <t>EP-4</t>
  </si>
  <si>
    <t>Complete two tabletop exercises and one functional exercise in Q2.</t>
  </si>
  <si>
    <t>No activities planned/performed in Q1</t>
  </si>
  <si>
    <t>Grid Design &amp; System Hardening</t>
  </si>
  <si>
    <t xml:space="preserve">Circuit breaker maintenance and installation to de-energize lines upon detecting a fault  </t>
  </si>
  <si>
    <t>Circuit Breaker Maintenance &amp; Replacement</t>
  </si>
  <si>
    <t>AH-1</t>
  </si>
  <si>
    <t xml:space="preserve">Covered conductor installation  </t>
  </si>
  <si>
    <t>Covered Conductor</t>
  </si>
  <si>
    <t>AH-5</t>
  </si>
  <si>
    <t xml:space="preserve">Crossarm maintenance, repair, and replacement  </t>
  </si>
  <si>
    <t>Standard Crossarm Replacement</t>
  </si>
  <si>
    <t>AH-3</t>
  </si>
  <si>
    <t xml:space="preserve">Distribution pole replacement and reinforcement, including with composite poles  </t>
  </si>
  <si>
    <t>Targeted Pole Replacement</t>
  </si>
  <si>
    <t>AH-2</t>
  </si>
  <si>
    <t>Program Target-Poles</t>
  </si>
  <si>
    <t xml:space="preserve">Expulsion fuse replacement  </t>
  </si>
  <si>
    <t>Expulsion Fuse Replacement</t>
  </si>
  <si>
    <t>AH-7</t>
  </si>
  <si>
    <t>Program Target-Devices / Projects</t>
  </si>
  <si>
    <t xml:space="preserve">Installation of system automation equipment </t>
  </si>
  <si>
    <t>Relay/Recloser Replacements / Upgrade</t>
  </si>
  <si>
    <t>AH-4</t>
  </si>
  <si>
    <t xml:space="preserve">Mitigation of impact on customers and other residents affected during PSPS event  </t>
  </si>
  <si>
    <t>Free Battery and Generator Rebate programs</t>
  </si>
  <si>
    <t>AH-11</t>
  </si>
  <si>
    <t xml:space="preserve">Other corrective action  </t>
  </si>
  <si>
    <t>Small Diameter Conductor</t>
  </si>
  <si>
    <t>AH-6</t>
  </si>
  <si>
    <t>Risk Assessment &amp; Mapping</t>
  </si>
  <si>
    <t xml:space="preserve">A summarized risk map that shows the overall ignition probability and estimated wildfire consequence along the electric lines and equipment  </t>
  </si>
  <si>
    <t>Risk Modeling Platform</t>
  </si>
  <si>
    <t>RA-1</t>
  </si>
  <si>
    <t>Situational Awareness &amp; Forecasting</t>
  </si>
  <si>
    <t xml:space="preserve">Advanced weather monitoring and weather stations </t>
  </si>
  <si>
    <t>Weather Station Installation and PM</t>
  </si>
  <si>
    <t>SA-1</t>
  </si>
  <si>
    <t>Program Target-Weather Stations</t>
  </si>
  <si>
    <t xml:space="preserve">Continuous monitoring sensors </t>
  </si>
  <si>
    <t>Pilot 1:  DFA</t>
  </si>
  <si>
    <t>SA-3</t>
  </si>
  <si>
    <t xml:space="preserve">Fault indicators for detecting faults on electric lines and equipment  </t>
  </si>
  <si>
    <t>Fault Indicator Installation</t>
  </si>
  <si>
    <t>SA-3b</t>
  </si>
  <si>
    <t xml:space="preserve">Forecast of a fire risk index, fire potential index, or similar  </t>
  </si>
  <si>
    <t>Situational Awareness Modelling (Technosylvia Etal)</t>
  </si>
  <si>
    <t>SA-4</t>
  </si>
  <si>
    <t>Complete full implementation of wildfire modeling software by year-end</t>
  </si>
  <si>
    <t>Completed first 5 years of a 30-year historical weather data analysis.</t>
  </si>
  <si>
    <t xml:space="preserve">Personnel monitoring areas of electric lines and equipment in elevated fire risk conditions  </t>
  </si>
  <si>
    <t>Fire Risk Monitoring (Patrols)</t>
  </si>
  <si>
    <t>PS-5</t>
  </si>
  <si>
    <t>Stakeholder Cooperation &amp; Community Engagement</t>
  </si>
  <si>
    <t xml:space="preserve">Community engagement </t>
  </si>
  <si>
    <t>Multi-Pronged Community Engagement</t>
  </si>
  <si>
    <t>CE-1</t>
  </si>
  <si>
    <t>Vegetation Management &amp; Inspections</t>
  </si>
  <si>
    <t xml:space="preserve">Detailed inspections of vegetation 
around distribution electric lines and equipment 
</t>
  </si>
  <si>
    <t>Distribution Detailed Inspections of Vegetation</t>
  </si>
  <si>
    <t>VM-2</t>
  </si>
  <si>
    <t xml:space="preserve">Detailed inspections of vegetation 
around transmission electric lines and equipment 
</t>
  </si>
  <si>
    <t>Transmission Detailed Inspections of Vegetation</t>
  </si>
  <si>
    <t>VM-3</t>
  </si>
  <si>
    <t xml:space="preserve">Fuel management and reduction of “slash” from vegetation management activities </t>
  </si>
  <si>
    <t>Expanded Pole Clearing</t>
  </si>
  <si>
    <t>VM-4</t>
  </si>
  <si>
    <t xml:space="preserve">LiDAR inspections of vegetation around distribution electric lines and equipment </t>
  </si>
  <si>
    <t>Remote Sensing Inspections - Distribution</t>
  </si>
  <si>
    <t>VM-7</t>
  </si>
  <si>
    <t xml:space="preserve">LiDAR inspections of vegetation around transmission electric lines and equipment 
</t>
  </si>
  <si>
    <t>Remote Sensing Inspections - Transmission</t>
  </si>
  <si>
    <t>VM-8</t>
  </si>
  <si>
    <t xml:space="preserve">Patrol inspections of vegetation around distribution electric lines and equipment </t>
  </si>
  <si>
    <t>Augmented Distribution Readiness Patrol</t>
  </si>
  <si>
    <t>VM-11</t>
  </si>
  <si>
    <t xml:space="preserve">Patrol inspections of vegetation around transmission electric lines and equipment </t>
  </si>
  <si>
    <t>Augmented Transmission Readiness Patrol</t>
  </si>
  <si>
    <t>VM-12</t>
  </si>
  <si>
    <t xml:space="preserve">Quality assurance / quality control of vegetation inspections  </t>
  </si>
  <si>
    <t>Vegetation QA/QC</t>
  </si>
  <si>
    <t>VM-13</t>
  </si>
  <si>
    <t xml:space="preserve">Vegetation management to achieve clearances around electric lines and equipment  </t>
  </si>
  <si>
    <t>Vegetation Cycle Clearing / Pruning / Corrective Work</t>
  </si>
  <si>
    <t>VM-20</t>
  </si>
  <si>
    <t>WMP Table # / Category</t>
  </si>
  <si>
    <t>WMP Initiative #</t>
  </si>
  <si>
    <t>Initative activity</t>
  </si>
  <si>
    <t>WMP category</t>
  </si>
  <si>
    <t>WMP code</t>
  </si>
  <si>
    <t>5.3.1.</t>
  </si>
  <si>
    <t>PGE</t>
  </si>
  <si>
    <t xml:space="preserve">Climate-driven risk map and modelling based on various relevant weather scenarios </t>
  </si>
  <si>
    <t>5.3.2.</t>
  </si>
  <si>
    <t>SCE</t>
  </si>
  <si>
    <t xml:space="preserve">Ignition probability mapping showing the probability of ignition along the electric lines and equipment  </t>
  </si>
  <si>
    <t>5.3.3.</t>
  </si>
  <si>
    <t>SDGE</t>
  </si>
  <si>
    <t xml:space="preserve">Initiative mapping and estimation of wildfire and PSPS risk-reduction impact </t>
  </si>
  <si>
    <t>5.3.4.</t>
  </si>
  <si>
    <t>BVES</t>
  </si>
  <si>
    <t xml:space="preserve">Match drop simulations showing the potential wildfire consequence of ignitions that occur along the electric lines and equipment  </t>
  </si>
  <si>
    <t>5.3.5.</t>
  </si>
  <si>
    <t>LU</t>
  </si>
  <si>
    <t>Grid Operations &amp; Operating Protocols</t>
  </si>
  <si>
    <t>5.3.6.</t>
  </si>
  <si>
    <t>5.3.7.</t>
  </si>
  <si>
    <t>TBC</t>
  </si>
  <si>
    <t>Resource Allocation Methodology</t>
  </si>
  <si>
    <t>5.3.8.</t>
  </si>
  <si>
    <t>HWT</t>
  </si>
  <si>
    <t>5.3.9.</t>
  </si>
  <si>
    <t>5.3.10.</t>
  </si>
  <si>
    <t xml:space="preserve">Weather forecasting and estimating impacts on electric lines and equipment  </t>
  </si>
  <si>
    <t xml:space="preserve">Capacitor maintenance and replacement program  </t>
  </si>
  <si>
    <t xml:space="preserve">Covered conductor maintenance </t>
  </si>
  <si>
    <t xml:space="preserve">Grid topology improvements to mitigate or reduce PSPS events  </t>
  </si>
  <si>
    <t xml:space="preserve">Maintenance, repair, and replacement of connectors, including hotline clamps  </t>
  </si>
  <si>
    <t xml:space="preserve">Pole loading infrastructure hardening and replacement program based on pole loading assessment program </t>
  </si>
  <si>
    <t xml:space="preserve">Transformers maintenance and replacement  </t>
  </si>
  <si>
    <t xml:space="preserve">Transmission tower maintenance and replacement  </t>
  </si>
  <si>
    <t xml:space="preserve">Undergrounding of electric lines and/or equipment  </t>
  </si>
  <si>
    <t xml:space="preserve">Updates to grid topology to minimize risk of ignition in HFTDs  </t>
  </si>
  <si>
    <t xml:space="preserve">Improvement of inspections </t>
  </si>
  <si>
    <t xml:space="preserve">Infrared inspections of distribution electric lines and equipment  </t>
  </si>
  <si>
    <t xml:space="preserve">LiDAR inspections of distribution electric lines and equipment </t>
  </si>
  <si>
    <t xml:space="preserve">LiDAR inspections of transmission electric lines and equipment </t>
  </si>
  <si>
    <t xml:space="preserve">Other discretionary inspection of distribution electric lines and equipment, beyond inspections mandated by rules and regulations  </t>
  </si>
  <si>
    <t xml:space="preserve">Other discretionary inspection of transmission electric lines and </t>
  </si>
  <si>
    <t xml:space="preserve">Pole loading assessment program to determine safety factor  </t>
  </si>
  <si>
    <t xml:space="preserve">Additional efforts to manage community and environmental impacts </t>
  </si>
  <si>
    <t xml:space="preserve">Emergency response vegetation management due to red flag warning or other urgent conditions   </t>
  </si>
  <si>
    <t xml:space="preserve">Other discretionary inspections of vegetation around distribution electric lines and equipment </t>
  </si>
  <si>
    <t xml:space="preserve">Other discretionary inspections of vegetation around transmission electric lines and equipment 
</t>
  </si>
  <si>
    <t xml:space="preserve">Recruiting and training of vegetation management personnel  </t>
  </si>
  <si>
    <t xml:space="preserve">Remediation of at-risk species  </t>
  </si>
  <si>
    <t xml:space="preserve">Removal and remediation of trees with strike potential to electric lines and equipment  </t>
  </si>
  <si>
    <t xml:space="preserve">Substation inspection </t>
  </si>
  <si>
    <t xml:space="preserve">Substation vegetation management  </t>
  </si>
  <si>
    <t xml:space="preserve">Vegetation inventory system </t>
  </si>
  <si>
    <t xml:space="preserve">Automatic recloser operations  </t>
  </si>
  <si>
    <t xml:space="preserve">Crew-accompanying ignition prevention and suppression resources and services </t>
  </si>
  <si>
    <t xml:space="preserve">Personnel work procedures and training in conditions of elevated fire risk  </t>
  </si>
  <si>
    <t xml:space="preserve">Protocols for PSPS re-energization </t>
  </si>
  <si>
    <t xml:space="preserve">PSPS events and mitigation of PSPS impacts  </t>
  </si>
  <si>
    <t xml:space="preserve">Stationed and on-call ignition prevention and suppression resources and services </t>
  </si>
  <si>
    <t xml:space="preserve">Collaborative research on utility ignition and/or wildfire </t>
  </si>
  <si>
    <t xml:space="preserve">Documentation and disclosure of wildfire-related data and algorithms </t>
  </si>
  <si>
    <t xml:space="preserve">Tracking and analysis of near miss data </t>
  </si>
  <si>
    <t xml:space="preserve">Allocation methodology development and application </t>
  </si>
  <si>
    <t xml:space="preserve">Risk reduction scenario development and analysis </t>
  </si>
  <si>
    <t>Risk spend efficiency analysis</t>
  </si>
  <si>
    <t xml:space="preserve">Adequate and trained workforce for service restoration </t>
  </si>
  <si>
    <t xml:space="preserve">Community outreach, public awareness, and communications efforts </t>
  </si>
  <si>
    <t xml:space="preserve">Preparedness and planning for service restoration </t>
  </si>
  <si>
    <t xml:space="preserve">Protocols in place to learn from wildfire events </t>
  </si>
  <si>
    <t xml:space="preserve">Cooperation and best practice sharing with agencies outside CA </t>
  </si>
  <si>
    <t xml:space="preserve">Cooperation with suppression agencies </t>
  </si>
  <si>
    <t xml:space="preserve">Forest service and fuel reduction cooperation and joint roadmap </t>
  </si>
  <si>
    <t>x</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</si>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</sst>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_);\(#,##0.0\);0.0_);@_)"/>
    <numFmt numFmtId="165" formatCode="\Q0"/>
    <numFmt numFmtId="166" formatCode="0&quot;.&quot;"/>
  </numFmts>
  <fonts count="15"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sz val="11"/>
      <color rgb="FFFF0000"/>
      <name val="Calibri"/>
      <family val="2"/>
    </font>
    <font>
      <sz val="11"/>
      <color rgb="FF000000"/>
      <name val="Calibri"/>
      <family val="2"/>
      <scheme val="minor"/>
    </font>
    <font>
      <sz val="11"/>
      <color rgb="FF000000"/>
      <name val="Calibri"/>
      <family val="2"/>
    </font>
  </fonts>
  <fills count="14">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
      <patternFill patternType="solid">
        <fgColor rgb="FFFFF2CC"/>
        <bgColor rgb="FF000000"/>
      </patternFill>
    </fill>
    <fill>
      <patternFill patternType="solid">
        <fgColor rgb="FFFFF2CC"/>
        <bgColor indexed="64"/>
      </patternFill>
    </fill>
  </fills>
  <borders count="13">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style="thin">
        <color rgb="FF8EA9DB"/>
      </top>
      <bottom/>
      <diagonal/>
    </border>
    <border>
      <left/>
      <right/>
      <top style="thin">
        <color rgb="FF8EA9DB"/>
      </top>
      <bottom style="thin">
        <color rgb="FF8EA9DB"/>
      </bottom>
      <diagonal/>
    </border>
  </borders>
  <cellStyleXfs count="2">
    <xf numFmtId="0" fontId="0" fillId="0" borderId="0"/>
    <xf numFmtId="164" fontId="6" fillId="0" borderId="0"/>
  </cellStyleXfs>
  <cellXfs count="76">
    <xf numFmtId="0" fontId="0" fillId="0" borderId="0" xfId="0"/>
    <xf numFmtId="0" fontId="2" fillId="0" borderId="1" xfId="0" applyFont="1" applyBorder="1"/>
    <xf numFmtId="0" fontId="2" fillId="0" borderId="0" xfId="0" applyFont="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0" fillId="4" borderId="9" xfId="0" applyFill="1" applyBorder="1" applyAlignment="1">
      <alignment horizontal="left" vertical="top"/>
    </xf>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9" fillId="7" borderId="1" xfId="0" applyFont="1" applyFill="1" applyBorder="1" applyAlignment="1">
      <alignment wrapText="1"/>
    </xf>
    <xf numFmtId="0" fontId="10" fillId="7" borderId="1" xfId="0" applyFont="1" applyFill="1" applyBorder="1" applyAlignment="1">
      <alignment wrapText="1"/>
    </xf>
    <xf numFmtId="14" fontId="2" fillId="3" borderId="1" xfId="0" applyNumberFormat="1" applyFont="1" applyFill="1" applyBorder="1"/>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Border="1" applyAlignment="1">
      <alignment wrapText="1"/>
    </xf>
    <xf numFmtId="0" fontId="4" fillId="8" borderId="0" xfId="0" applyFont="1" applyFill="1" applyAlignment="1">
      <alignment wrapText="1"/>
    </xf>
    <xf numFmtId="0" fontId="1" fillId="9" borderId="0" xfId="0" applyFont="1" applyFill="1" applyAlignment="1">
      <alignment wrapText="1"/>
    </xf>
    <xf numFmtId="0" fontId="1" fillId="6" borderId="0" xfId="0" applyFont="1" applyFill="1" applyAlignment="1">
      <alignment wrapText="1"/>
    </xf>
    <xf numFmtId="0" fontId="4" fillId="10" borderId="0" xfId="0" applyFont="1" applyFill="1" applyAlignment="1">
      <alignment wrapText="1"/>
    </xf>
    <xf numFmtId="0" fontId="0" fillId="4" borderId="7" xfId="0" applyFill="1" applyBorder="1" applyAlignment="1">
      <alignment horizontal="left" vertical="top"/>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0" fontId="12" fillId="12" borderId="11" xfId="0" applyFont="1" applyFill="1" applyBorder="1" applyAlignment="1">
      <alignment wrapText="1"/>
    </xf>
    <xf numFmtId="3" fontId="12" fillId="12" borderId="11" xfId="0" applyNumberFormat="1" applyFont="1" applyFill="1" applyBorder="1" applyAlignment="1">
      <alignment wrapText="1"/>
    </xf>
    <xf numFmtId="6" fontId="12" fillId="12" borderId="11" xfId="0" applyNumberFormat="1" applyFont="1" applyFill="1" applyBorder="1" applyAlignment="1">
      <alignment wrapText="1"/>
    </xf>
    <xf numFmtId="6" fontId="12" fillId="12" borderId="12" xfId="0" applyNumberFormat="1" applyFont="1" applyFill="1" applyBorder="1" applyAlignment="1">
      <alignment wrapText="1"/>
    </xf>
    <xf numFmtId="0" fontId="13" fillId="3" borderId="1" xfId="0" applyFont="1" applyFill="1" applyBorder="1"/>
    <xf numFmtId="0" fontId="14" fillId="12" borderId="11" xfId="0" applyFont="1" applyFill="1" applyBorder="1" applyAlignment="1">
      <alignment wrapText="1"/>
    </xf>
    <xf numFmtId="14" fontId="10" fillId="3" borderId="1" xfId="0" applyNumberFormat="1" applyFont="1" applyFill="1" applyBorder="1" applyAlignment="1">
      <alignment wrapText="1"/>
    </xf>
    <xf numFmtId="0" fontId="13" fillId="3" borderId="1" xfId="0" applyFont="1" applyFill="1" applyBorder="1" applyAlignment="1">
      <alignment wrapText="1"/>
    </xf>
    <xf numFmtId="0" fontId="2" fillId="7" borderId="1" xfId="0" applyFont="1" applyFill="1" applyBorder="1" applyAlignment="1">
      <alignment wrapText="1"/>
    </xf>
    <xf numFmtId="1" fontId="12" fillId="12" borderId="11" xfId="0" applyNumberFormat="1" applyFont="1" applyFill="1" applyBorder="1" applyAlignment="1">
      <alignment wrapText="1"/>
    </xf>
    <xf numFmtId="3" fontId="10" fillId="3" borderId="1" xfId="0" applyNumberFormat="1" applyFont="1" applyFill="1" applyBorder="1" applyAlignment="1">
      <alignment wrapText="1"/>
    </xf>
    <xf numFmtId="3" fontId="13" fillId="3" borderId="1" xfId="0" applyNumberFormat="1" applyFont="1" applyFill="1" applyBorder="1"/>
    <xf numFmtId="6" fontId="10" fillId="3" borderId="1" xfId="0" applyNumberFormat="1" applyFont="1" applyFill="1" applyBorder="1" applyAlignment="1">
      <alignment wrapText="1"/>
    </xf>
    <xf numFmtId="6" fontId="13" fillId="3" borderId="1" xfId="0" applyNumberFormat="1" applyFont="1" applyFill="1" applyBorder="1"/>
    <xf numFmtId="3" fontId="13" fillId="3" borderId="1" xfId="0" applyNumberFormat="1" applyFont="1" applyFill="1" applyBorder="1" applyAlignment="1">
      <alignment wrapText="1"/>
    </xf>
    <xf numFmtId="3" fontId="12" fillId="13" borderId="11" xfId="0" applyNumberFormat="1" applyFont="1" applyFill="1" applyBorder="1" applyAlignment="1">
      <alignment wrapText="1"/>
    </xf>
    <xf numFmtId="3" fontId="13" fillId="13" borderId="1" xfId="0" applyNumberFormat="1" applyFont="1" applyFill="1" applyBorder="1"/>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C00B14BD-9165-4D2E-A3FB-A505E9556B6D}"/>
  </cellStyles>
  <dxfs count="36">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00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border diagonalUp="0" diagonalDown="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family val="2"/>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86121</xdr:colOff>
      <xdr:row>5</xdr:row>
      <xdr:rowOff>125129</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91723</xdr:colOff>
      <xdr:row>0</xdr:row>
      <xdr:rowOff>24693</xdr:rowOff>
    </xdr:from>
    <xdr:to>
      <xdr:col>2</xdr:col>
      <xdr:colOff>2032001</xdr:colOff>
      <xdr:row>0</xdr:row>
      <xdr:rowOff>465666</xdr:rowOff>
    </xdr:to>
    <xdr:sp macro="" textlink="">
      <xdr:nvSpPr>
        <xdr:cNvPr id="2" name="TextBox 1">
          <a:extLst>
            <a:ext uri="{FF2B5EF4-FFF2-40B4-BE49-F238E27FC236}">
              <a16:creationId xmlns:a16="http://schemas.microsoft.com/office/drawing/2014/main" id="{8A96CD47-E1D0-4163-B4BA-937E5DAA17A6}"/>
            </a:ext>
          </a:extLst>
        </xdr:cNvPr>
        <xdr:cNvSpPr txBox="1"/>
      </xdr:nvSpPr>
      <xdr:spPr>
        <a:xfrm>
          <a:off x="91723" y="24693"/>
          <a:ext cx="3584222" cy="44097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This includes sample data from PG&amp;E for reference as an example. Remove example data when filliing out</a:t>
          </a:r>
        </a:p>
      </xdr:txBody>
    </xdr:sp>
    <xdr:clientData/>
  </xdr:twoCellAnchor>
  <xdr:twoCellAnchor>
    <xdr:from>
      <xdr:col>0</xdr:col>
      <xdr:colOff>66675</xdr:colOff>
      <xdr:row>36</xdr:row>
      <xdr:rowOff>59972</xdr:rowOff>
    </xdr:from>
    <xdr:to>
      <xdr:col>2</xdr:col>
      <xdr:colOff>2006953</xdr:colOff>
      <xdr:row>39</xdr:row>
      <xdr:rowOff>35718</xdr:rowOff>
    </xdr:to>
    <xdr:sp macro="" textlink="">
      <xdr:nvSpPr>
        <xdr:cNvPr id="3" name="TextBox 2">
          <a:extLst>
            <a:ext uri="{FF2B5EF4-FFF2-40B4-BE49-F238E27FC236}">
              <a16:creationId xmlns:a16="http://schemas.microsoft.com/office/drawing/2014/main" id="{8DA3A307-1A44-4252-9C3B-E6D814989CCC}"/>
            </a:ext>
          </a:extLst>
        </xdr:cNvPr>
        <xdr:cNvSpPr txBox="1"/>
      </xdr:nvSpPr>
      <xdr:spPr>
        <a:xfrm>
          <a:off x="66675" y="7072753"/>
          <a:ext cx="3583341" cy="5115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3B98BA3-BB55-4CE0-BE6C-42FBB1BF44BC}" name="Table2" displayName="Table2" ref="A1:AH36" totalsRowShown="0" headerRowDxfId="35" dataDxfId="34" tableBorderDxfId="33">
  <autoFilter ref="A1:AH36" xr:uid="{6F179580-66DC-446F-8275-C228154B1D10}"/>
  <tableColumns count="34">
    <tableColumn id="1" xr3:uid="{7CD308CA-CF75-42E7-83CD-995EADFB1660}" name="UtilityID" dataDxfId="32">
      <calculatedColumnFormula>'READ ME FIRST'!$D$12</calculatedColumnFormula>
    </tableColumn>
    <tableColumn id="2" xr3:uid="{EDCF039C-CB72-4939-9915-25F1F7DD4154}" name="Submission Date" dataDxfId="31">
      <calculatedColumnFormula>'READ ME FIRST'!$D$15</calculatedColumnFormula>
    </tableColumn>
    <tableColumn id="24" xr3:uid="{A09D8CCB-E5CC-40A9-B603-E24F9E293C1B}" name="WMPInitiativeCategory" dataDxfId="30"/>
    <tableColumn id="27" xr3:uid="{8A3A81F2-656E-46A0-9FAC-CF1350D741FF}" name="WMPInitiativeCategory#" dataDxfId="29">
      <calculatedColumnFormula>IF(Table2[[#This Row],[WMPInitiativeCategory]]="", "",INDEX('Initiative mapping-DO NOT EDIT'!$H$3:$H$12, MATCH(Table2[[#This Row],[WMPInitiativeCategory]],'Initiative mapping-DO NOT EDIT'!$G$3:$G$12,0)))</calculatedColumnFormula>
    </tableColumn>
    <tableColumn id="22" xr3:uid="{A716A7C6-A265-44B7-8547-DDDBA6C56714}" name="WMPInitiativeActivity" dataDxfId="28"/>
    <tableColumn id="23" xr3:uid="{55917CB9-43FA-44D1-B11D-105AF69299A8}" name="ActivityNameifOther" dataDxfId="27"/>
    <tableColumn id="20" xr3:uid="{5A9FE6D6-4632-48A0-9685-2DCD654AABD0}" name="WMPInitiativeActivity#" dataDxfId="26">
      <calculatedColumnFormula>IF(Table2[[#This Row],[WMPInitiativeActivity]]="","x",IF(Table2[[#This Row],[WMPInitiativeActivity]]="other", Table2[[#This Row],[ActivityNameifOther]], INDEX('Initiative mapping-DO NOT EDIT'!$C$3:$C$89,MATCH(Table2[[#This Row],[WMPInitiativeActivity]],'Initiative mapping-DO NOT EDIT'!$D$3:$D$89,0))))</calculatedColumnFormula>
    </tableColumn>
    <tableColumn id="25" xr3:uid="{1B1FC218-C4C7-4576-AAB1-AF6A46C11DB6}" name="UtilityInitiativeName" dataDxfId="25"/>
    <tableColumn id="26" xr3:uid="{73284CC7-8A25-45CA-AD19-AF51BDF7768E}" name="InitiativeActivityID" dataDxfId="24"/>
    <tableColumn id="10" xr3:uid="{028AF6E4-3AA4-4AF7-B01E-95921E821672}" name="WMPInitiativeCode" dataDxfId="23">
      <calculatedColumnFormula>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calculatedColumnFormula>
    </tableColumn>
    <tableColumn id="12" xr3:uid="{44EC5F77-1B07-481D-9B97-85B6880C38E1}" name="WMPPageNumber" dataDxfId="22"/>
    <tableColumn id="13" xr3:uid="{06F61713-68D1-481D-9DBD-C1474C444AD3}" name="QuantTargetUnits" dataDxfId="21"/>
    <tableColumn id="28" xr3:uid="{978D3C19-4A04-48BD-BC86-E37CA7B75004}" name="AnnualQuantTarget"/>
    <tableColumn id="19" xr3:uid="{56359035-61DA-4671-A4B8-11FBDA3A0D7A}" name="ProjectedQuantProgressQ1" dataDxfId="20"/>
    <tableColumn id="6" xr3:uid="{446F8A61-7F1C-4EBC-979A-6C41A5049A60}" name="ProjectedQuantProgressQ1-2" dataDxfId="19"/>
    <tableColumn id="5" xr3:uid="{6DA46C3E-A428-4A39-8949-8602809D3DFE}" name="ProjectedQuantProgressQ1-3" dataDxfId="18"/>
    <tableColumn id="3" xr3:uid="{B615D7EB-4C27-4CA6-A6CB-B0C5F99807CA}" name="ProjectedQuantProgressQ1-4" dataDxfId="17"/>
    <tableColumn id="29" xr3:uid="{03BFA9E3-C43B-4F24-9EEB-7C00047B6759}" name="QuantActualProgressQ1" dataDxfId="16"/>
    <tableColumn id="33" xr3:uid="{35818375-F598-4C0E-8709-98D5153E5DAB}" name="QuantActualProgressQ1-2" dataDxfId="15"/>
    <tableColumn id="32" xr3:uid="{E329D803-BF5F-42D8-BFE5-11DD19D1725F}" name="QuantActualProgressQ1-3" dataDxfId="14"/>
    <tableColumn id="31" xr3:uid="{6E83DA97-123B-4622-ABE3-9D7AFA066D65}" name="QuantActualProgressQ1-4" dataDxfId="13"/>
    <tableColumn id="37" xr3:uid="{02B6146C-B8E5-40F9-BED2-58C0FF41AC40}" name="AnnualQualTarget" dataDxfId="12"/>
    <tableColumn id="21" xr3:uid="{2030DED1-037A-4EBC-9B4F-BBFCB1ECCB2E}" name="QualActualProgressQ1" dataDxfId="11"/>
    <tableColumn id="17" xr3:uid="{1BD66C6D-A223-452A-8A6B-6816009D567B}" name="QualActualProgressQ1-2" dataDxfId="10"/>
    <tableColumn id="11" xr3:uid="{220CA361-D7E9-4A3A-B469-DED3FE9C90D4}" name="QualActualProgressQ1-3" dataDxfId="9"/>
    <tableColumn id="4" xr3:uid="{C79BDD0F-6D82-4239-A2E3-849DF54D89C9}" name="QualActualProgressQ1-4" dataDxfId="8"/>
    <tableColumn id="36" xr3:uid="{4671B91B-B7A9-40A6-B681-156B3ACE5F03}" name="Status" dataDxfId="7"/>
    <tableColumn id="18" xr3:uid="{CDA9DF38-AB2C-434E-A5D5-F26DCDA27E97}" name="CorrectiveActionsIfDelayed" dataDxfId="6"/>
    <tableColumn id="7" xr3:uid="{B8CC0850-9E3F-48DF-AFA5-57AB7FAFDDEB}" name="REFERENCE: Compliance Branch Requirements --&gt;" dataDxfId="5"/>
    <tableColumn id="9" xr3:uid="{03742BE5-BDBF-4906-9234-3F3FCB6985F9}" name="Audit" dataDxfId="4"/>
    <tableColumn id="8" xr3:uid="{C6B6AD27-BE5A-466A-A260-A90CE1ECE83D}" name="Audit File Documentation Requested" dataDxfId="3"/>
    <tableColumn id="14" xr3:uid="{90CC2BBB-DEF3-4CD8-A081-A39704FCF59A}" name="FolderLink" dataDxfId="2"/>
    <tableColumn id="15" xr3:uid="{03250689-0823-4F33-9AE1-E3B2B4864DDC}" name="PersonInChargeName" dataDxfId="1"/>
    <tableColumn id="16" xr3:uid="{D8C3E3BA-238B-443F-BB92-6305DEEF7DEC}"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7591F-C477-4276-A39D-6DF12BDC9432}">
  <sheetPr>
    <tabColor rgb="FFFFC000"/>
    <pageSetUpPr fitToPage="1"/>
  </sheetPr>
  <dimension ref="B1:H50"/>
  <sheetViews>
    <sheetView showGridLines="0" zoomScale="80" zoomScaleNormal="80" workbookViewId="0">
      <selection activeCell="D16" sqref="D16"/>
    </sheetView>
  </sheetViews>
  <sheetFormatPr defaultColWidth="8.7109375" defaultRowHeight="15" x14ac:dyDescent="0.25"/>
  <cols>
    <col min="1" max="1" width="7.5703125" customWidth="1"/>
    <col min="2" max="2" width="19.42578125" customWidth="1"/>
    <col min="3" max="3" width="22.28515625" customWidth="1"/>
    <col min="4" max="4" width="24.5703125" bestFit="1" customWidth="1"/>
    <col min="5" max="5" width="112.140625" customWidth="1"/>
    <col min="6" max="6" width="13.5703125" customWidth="1"/>
    <col min="7" max="7" width="18.85546875" customWidth="1"/>
    <col min="8" max="8" width="7.85546875" customWidth="1"/>
  </cols>
  <sheetData>
    <row r="1" spans="2:8" s="7" customFormat="1" ht="26.25" x14ac:dyDescent="0.4">
      <c r="B1" s="15" t="s">
        <v>0</v>
      </c>
    </row>
    <row r="2" spans="2:8" s="7" customFormat="1" ht="14.45" customHeight="1" x14ac:dyDescent="0.4">
      <c r="B2" s="15"/>
    </row>
    <row r="3" spans="2:8" s="7" customFormat="1" ht="14.45" customHeight="1" thickBot="1" x14ac:dyDescent="0.35">
      <c r="B3" s="18"/>
    </row>
    <row r="4" spans="2:8" s="7" customFormat="1" x14ac:dyDescent="0.25">
      <c r="B4" s="10" t="s">
        <v>1</v>
      </c>
      <c r="C4" s="11"/>
      <c r="D4" s="11"/>
      <c r="E4" s="11"/>
      <c r="F4" s="11"/>
      <c r="G4" s="11"/>
      <c r="H4" s="12"/>
    </row>
    <row r="5" spans="2:8" s="7" customFormat="1" ht="44.45" customHeight="1" x14ac:dyDescent="0.25">
      <c r="B5" s="8">
        <v>1</v>
      </c>
      <c r="C5" s="68" t="s">
        <v>2</v>
      </c>
      <c r="D5" s="68"/>
      <c r="E5" s="68"/>
      <c r="F5" s="68"/>
      <c r="G5" s="68"/>
      <c r="H5" s="69"/>
    </row>
    <row r="6" spans="2:8" s="7" customFormat="1" ht="44.45" customHeight="1" x14ac:dyDescent="0.25">
      <c r="B6" s="8">
        <v>2</v>
      </c>
      <c r="C6" s="72" t="s">
        <v>3</v>
      </c>
      <c r="D6" s="72"/>
      <c r="E6" s="72"/>
      <c r="F6" s="72"/>
      <c r="G6" s="72"/>
      <c r="H6" s="73"/>
    </row>
    <row r="7" spans="2:8" s="7" customFormat="1" ht="44.45" customHeight="1" x14ac:dyDescent="0.25">
      <c r="B7" s="8">
        <v>3</v>
      </c>
      <c r="C7" s="74" t="s">
        <v>4</v>
      </c>
      <c r="D7" s="74"/>
      <c r="E7" s="74"/>
      <c r="F7" s="74"/>
      <c r="G7" s="74"/>
      <c r="H7" s="75"/>
    </row>
    <row r="8" spans="2:8" s="7" customFormat="1" ht="44.45" customHeight="1" thickBot="1" x14ac:dyDescent="0.3">
      <c r="B8" s="9">
        <v>4</v>
      </c>
      <c r="C8" s="70" t="s">
        <v>5</v>
      </c>
      <c r="D8" s="70"/>
      <c r="E8" s="70"/>
      <c r="F8" s="70"/>
      <c r="G8" s="70"/>
      <c r="H8" s="71"/>
    </row>
    <row r="9" spans="2:8" s="7" customFormat="1" ht="26.45" customHeight="1" x14ac:dyDescent="0.25"/>
    <row r="10" spans="2:8" s="7" customFormat="1" ht="18" customHeight="1" x14ac:dyDescent="0.25"/>
    <row r="11" spans="2:8" s="7" customFormat="1" ht="18" customHeight="1" thickBot="1" x14ac:dyDescent="0.3">
      <c r="B11" s="13" t="s">
        <v>6</v>
      </c>
    </row>
    <row r="12" spans="2:8" s="7" customFormat="1" ht="18" customHeight="1" x14ac:dyDescent="0.25">
      <c r="B12" s="20" t="s">
        <v>7</v>
      </c>
      <c r="C12" s="16"/>
      <c r="D12" s="46" t="s">
        <v>8</v>
      </c>
      <c r="E12" s="13"/>
    </row>
    <row r="13" spans="2:8" s="7" customFormat="1" x14ac:dyDescent="0.25">
      <c r="B13" s="21" t="s">
        <v>9</v>
      </c>
      <c r="D13" s="23">
        <v>2022</v>
      </c>
    </row>
    <row r="14" spans="2:8" s="7" customFormat="1" x14ac:dyDescent="0.25">
      <c r="B14" s="21" t="s">
        <v>10</v>
      </c>
      <c r="D14" s="24" t="s">
        <v>11</v>
      </c>
    </row>
    <row r="15" spans="2:8" s="7" customFormat="1" ht="15.75" thickBot="1" x14ac:dyDescent="0.3">
      <c r="B15" s="22" t="s">
        <v>12</v>
      </c>
      <c r="C15" s="14"/>
      <c r="D15" s="17">
        <v>44666</v>
      </c>
    </row>
    <row r="16" spans="2:8" ht="15.75" thickBot="1" x14ac:dyDescent="0.3"/>
    <row r="17" spans="2:8" x14ac:dyDescent="0.25">
      <c r="B17" s="10" t="s">
        <v>13</v>
      </c>
      <c r="C17" s="11"/>
      <c r="D17" s="11"/>
      <c r="E17" s="11"/>
      <c r="F17" s="11"/>
      <c r="G17" s="11"/>
      <c r="H17" s="12"/>
    </row>
    <row r="18" spans="2:8" x14ac:dyDescent="0.25">
      <c r="B18" s="8"/>
      <c r="H18" s="43"/>
    </row>
    <row r="19" spans="2:8" ht="45" x14ac:dyDescent="0.25">
      <c r="B19" s="8"/>
      <c r="C19" s="49" t="s">
        <v>14</v>
      </c>
      <c r="D19" s="49" t="s">
        <v>15</v>
      </c>
      <c r="E19" s="49" t="s">
        <v>16</v>
      </c>
      <c r="F19" s="49" t="s">
        <v>17</v>
      </c>
      <c r="G19" s="50" t="s">
        <v>18</v>
      </c>
      <c r="H19" s="43"/>
    </row>
    <row r="20" spans="2:8" x14ac:dyDescent="0.25">
      <c r="B20" s="8"/>
      <c r="C20" s="48" t="s">
        <v>19</v>
      </c>
      <c r="D20" s="48" t="s">
        <v>20</v>
      </c>
      <c r="E20" s="47" t="s">
        <v>21</v>
      </c>
      <c r="F20" t="s">
        <v>22</v>
      </c>
      <c r="G20" t="s">
        <v>11</v>
      </c>
      <c r="H20" s="43"/>
    </row>
    <row r="21" spans="2:8" x14ac:dyDescent="0.25">
      <c r="B21" s="8"/>
      <c r="C21" s="48" t="s">
        <v>23</v>
      </c>
      <c r="D21" s="48" t="s">
        <v>12</v>
      </c>
      <c r="E21" s="47" t="s">
        <v>24</v>
      </c>
      <c r="F21" t="s">
        <v>25</v>
      </c>
      <c r="G21" t="s">
        <v>11</v>
      </c>
      <c r="H21" s="43"/>
    </row>
    <row r="22" spans="2:8" x14ac:dyDescent="0.25">
      <c r="B22" s="8"/>
      <c r="C22" s="48" t="s">
        <v>26</v>
      </c>
      <c r="D22" s="48" t="s">
        <v>27</v>
      </c>
      <c r="E22" s="47" t="s">
        <v>28</v>
      </c>
      <c r="F22" t="s">
        <v>22</v>
      </c>
      <c r="G22" t="s">
        <v>11</v>
      </c>
      <c r="H22" s="43"/>
    </row>
    <row r="23" spans="2:8" x14ac:dyDescent="0.25">
      <c r="B23" s="8"/>
      <c r="C23" s="48" t="s">
        <v>29</v>
      </c>
      <c r="D23" s="48" t="s">
        <v>30</v>
      </c>
      <c r="E23" s="47" t="s">
        <v>31</v>
      </c>
      <c r="F23" t="s">
        <v>32</v>
      </c>
      <c r="G23" t="s">
        <v>11</v>
      </c>
      <c r="H23" s="43"/>
    </row>
    <row r="24" spans="2:8" ht="30" x14ac:dyDescent="0.25">
      <c r="B24" s="8"/>
      <c r="C24" s="48" t="s">
        <v>33</v>
      </c>
      <c r="D24" s="48" t="s">
        <v>34</v>
      </c>
      <c r="E24" s="47" t="s">
        <v>35</v>
      </c>
      <c r="F24" t="s">
        <v>22</v>
      </c>
      <c r="G24" t="s">
        <v>11</v>
      </c>
      <c r="H24" s="43"/>
    </row>
    <row r="25" spans="2:8" ht="30" x14ac:dyDescent="0.25">
      <c r="B25" s="8"/>
      <c r="C25" s="48" t="s">
        <v>36</v>
      </c>
      <c r="D25" s="48" t="s">
        <v>37</v>
      </c>
      <c r="E25" s="47" t="s">
        <v>38</v>
      </c>
      <c r="F25" t="s">
        <v>22</v>
      </c>
      <c r="G25" t="s">
        <v>11</v>
      </c>
      <c r="H25" s="43"/>
    </row>
    <row r="26" spans="2:8" x14ac:dyDescent="0.25">
      <c r="B26" s="8"/>
      <c r="C26" s="48" t="s">
        <v>39</v>
      </c>
      <c r="D26" s="48" t="s">
        <v>40</v>
      </c>
      <c r="E26" s="47" t="s">
        <v>41</v>
      </c>
      <c r="F26" t="s">
        <v>42</v>
      </c>
      <c r="G26" t="s">
        <v>11</v>
      </c>
      <c r="H26" s="43"/>
    </row>
    <row r="27" spans="2:8" x14ac:dyDescent="0.25">
      <c r="B27" s="8"/>
      <c r="C27" s="48" t="s">
        <v>43</v>
      </c>
      <c r="D27" s="48" t="s">
        <v>44</v>
      </c>
      <c r="E27" s="47" t="s">
        <v>45</v>
      </c>
      <c r="F27" t="s">
        <v>22</v>
      </c>
      <c r="G27" t="s">
        <v>11</v>
      </c>
      <c r="H27" s="43"/>
    </row>
    <row r="28" spans="2:8" ht="56.45" customHeight="1" x14ac:dyDescent="0.25">
      <c r="B28" s="8"/>
      <c r="C28" s="48" t="s">
        <v>46</v>
      </c>
      <c r="D28" s="48" t="s">
        <v>47</v>
      </c>
      <c r="E28" s="47" t="s">
        <v>48</v>
      </c>
      <c r="F28" t="s">
        <v>22</v>
      </c>
      <c r="G28" t="s">
        <v>11</v>
      </c>
      <c r="H28" s="43"/>
    </row>
    <row r="29" spans="2:8" ht="75" x14ac:dyDescent="0.25">
      <c r="B29" s="8"/>
      <c r="C29" s="48" t="s">
        <v>49</v>
      </c>
      <c r="D29" s="48" t="s">
        <v>50</v>
      </c>
      <c r="E29" s="47" t="s">
        <v>51</v>
      </c>
      <c r="F29" t="s">
        <v>22</v>
      </c>
      <c r="G29" t="s">
        <v>11</v>
      </c>
      <c r="H29" s="43"/>
    </row>
    <row r="30" spans="2:8" x14ac:dyDescent="0.25">
      <c r="B30" s="8"/>
      <c r="C30" s="48" t="s">
        <v>52</v>
      </c>
      <c r="D30" s="48" t="s">
        <v>53</v>
      </c>
      <c r="E30" s="47" t="s">
        <v>54</v>
      </c>
      <c r="F30" t="s">
        <v>32</v>
      </c>
      <c r="G30" t="s">
        <v>11</v>
      </c>
      <c r="H30" s="43"/>
    </row>
    <row r="31" spans="2:8" ht="30" x14ac:dyDescent="0.25">
      <c r="B31" s="8"/>
      <c r="C31" s="48" t="s">
        <v>55</v>
      </c>
      <c r="D31" s="48" t="s">
        <v>56</v>
      </c>
      <c r="E31" s="47" t="s">
        <v>57</v>
      </c>
      <c r="F31" t="s">
        <v>22</v>
      </c>
      <c r="G31" t="s">
        <v>11</v>
      </c>
      <c r="H31" s="43"/>
    </row>
    <row r="32" spans="2:8" x14ac:dyDescent="0.25">
      <c r="B32" s="8"/>
      <c r="C32" s="48" t="s">
        <v>58</v>
      </c>
      <c r="D32" s="48" t="s">
        <v>59</v>
      </c>
      <c r="E32" s="47" t="s">
        <v>60</v>
      </c>
      <c r="F32" t="s">
        <v>32</v>
      </c>
      <c r="G32" t="s">
        <v>11</v>
      </c>
      <c r="H32" s="43"/>
    </row>
    <row r="33" spans="2:8" x14ac:dyDescent="0.25">
      <c r="B33" s="8"/>
      <c r="C33" s="48" t="s">
        <v>61</v>
      </c>
      <c r="D33" s="48" t="s">
        <v>62</v>
      </c>
      <c r="E33" s="47" t="s">
        <v>63</v>
      </c>
      <c r="F33" t="s">
        <v>32</v>
      </c>
      <c r="G33" t="s">
        <v>11</v>
      </c>
      <c r="H33" s="43"/>
    </row>
    <row r="34" spans="2:8" x14ac:dyDescent="0.25">
      <c r="B34" s="8"/>
      <c r="C34" s="48" t="s">
        <v>64</v>
      </c>
      <c r="D34" s="48" t="s">
        <v>65</v>
      </c>
      <c r="E34" s="47" t="s">
        <v>66</v>
      </c>
      <c r="F34" t="s">
        <v>32</v>
      </c>
      <c r="G34" t="s">
        <v>11</v>
      </c>
      <c r="H34" s="43"/>
    </row>
    <row r="35" spans="2:8" ht="30" x14ac:dyDescent="0.25">
      <c r="B35" s="8"/>
      <c r="C35" s="48" t="s">
        <v>67</v>
      </c>
      <c r="D35" s="48" t="s">
        <v>68</v>
      </c>
      <c r="E35" s="47" t="s">
        <v>69</v>
      </c>
      <c r="F35" t="s">
        <v>32</v>
      </c>
      <c r="G35" t="s">
        <v>11</v>
      </c>
      <c r="H35" s="43"/>
    </row>
    <row r="36" spans="2:8" x14ac:dyDescent="0.25">
      <c r="B36" s="8"/>
      <c r="C36" s="48" t="s">
        <v>70</v>
      </c>
      <c r="D36" s="48" t="s">
        <v>71</v>
      </c>
      <c r="E36" s="47" t="s">
        <v>72</v>
      </c>
      <c r="F36" t="s">
        <v>32</v>
      </c>
      <c r="G36" t="s">
        <v>11</v>
      </c>
      <c r="H36" s="43"/>
    </row>
    <row r="37" spans="2:8" x14ac:dyDescent="0.25">
      <c r="B37" s="8"/>
      <c r="C37" s="48" t="s">
        <v>73</v>
      </c>
      <c r="D37" s="48" t="s">
        <v>74</v>
      </c>
      <c r="E37" s="47" t="s">
        <v>75</v>
      </c>
      <c r="F37" t="s">
        <v>32</v>
      </c>
      <c r="G37" t="s">
        <v>11</v>
      </c>
      <c r="H37" s="43"/>
    </row>
    <row r="38" spans="2:8" x14ac:dyDescent="0.25">
      <c r="B38" s="8"/>
      <c r="C38" s="48" t="s">
        <v>76</v>
      </c>
      <c r="D38" s="48" t="s">
        <v>77</v>
      </c>
      <c r="E38" s="47" t="s">
        <v>78</v>
      </c>
      <c r="F38" t="s">
        <v>32</v>
      </c>
      <c r="G38" t="s">
        <v>79</v>
      </c>
      <c r="H38" s="43"/>
    </row>
    <row r="39" spans="2:8" x14ac:dyDescent="0.25">
      <c r="B39" s="8"/>
      <c r="C39" s="48" t="s">
        <v>80</v>
      </c>
      <c r="D39" s="48" t="s">
        <v>81</v>
      </c>
      <c r="E39" s="47" t="s">
        <v>82</v>
      </c>
      <c r="F39" t="s">
        <v>32</v>
      </c>
      <c r="G39" t="s">
        <v>83</v>
      </c>
      <c r="H39" s="43"/>
    </row>
    <row r="40" spans="2:8" x14ac:dyDescent="0.25">
      <c r="B40" s="8"/>
      <c r="C40" s="48" t="s">
        <v>84</v>
      </c>
      <c r="D40" s="48" t="s">
        <v>85</v>
      </c>
      <c r="E40" s="47" t="s">
        <v>86</v>
      </c>
      <c r="F40" t="s">
        <v>32</v>
      </c>
      <c r="G40" t="s">
        <v>87</v>
      </c>
      <c r="H40" s="43"/>
    </row>
    <row r="41" spans="2:8" ht="30" x14ac:dyDescent="0.25">
      <c r="B41" s="8"/>
      <c r="C41" s="48" t="s">
        <v>88</v>
      </c>
      <c r="D41" s="48" t="s">
        <v>89</v>
      </c>
      <c r="E41" s="47" t="s">
        <v>90</v>
      </c>
      <c r="F41" t="s">
        <v>22</v>
      </c>
      <c r="G41" t="s">
        <v>11</v>
      </c>
      <c r="H41" s="43"/>
    </row>
    <row r="42" spans="2:8" x14ac:dyDescent="0.25">
      <c r="B42" s="8"/>
      <c r="C42" s="48" t="s">
        <v>91</v>
      </c>
      <c r="D42" s="48" t="s">
        <v>92</v>
      </c>
      <c r="E42" s="47" t="s">
        <v>93</v>
      </c>
      <c r="F42" t="s">
        <v>22</v>
      </c>
      <c r="G42" t="s">
        <v>11</v>
      </c>
      <c r="H42" s="43"/>
    </row>
    <row r="43" spans="2:8" x14ac:dyDescent="0.25">
      <c r="B43" s="8"/>
      <c r="C43" s="48" t="s">
        <v>94</v>
      </c>
      <c r="D43" s="48" t="s">
        <v>95</v>
      </c>
      <c r="E43" s="47" t="s">
        <v>96</v>
      </c>
      <c r="F43" t="s">
        <v>22</v>
      </c>
      <c r="G43" t="s">
        <v>79</v>
      </c>
      <c r="H43" s="43"/>
    </row>
    <row r="44" spans="2:8" x14ac:dyDescent="0.25">
      <c r="B44" s="8"/>
      <c r="C44" s="48" t="s">
        <v>97</v>
      </c>
      <c r="D44" s="48" t="s">
        <v>98</v>
      </c>
      <c r="E44" s="47" t="s">
        <v>99</v>
      </c>
      <c r="F44" t="s">
        <v>22</v>
      </c>
      <c r="G44" t="s">
        <v>83</v>
      </c>
      <c r="H44" s="43"/>
    </row>
    <row r="45" spans="2:8" x14ac:dyDescent="0.25">
      <c r="B45" s="8"/>
      <c r="C45" s="48" t="s">
        <v>100</v>
      </c>
      <c r="D45" s="48" t="s">
        <v>101</v>
      </c>
      <c r="E45" s="47" t="s">
        <v>102</v>
      </c>
      <c r="F45" t="s">
        <v>22</v>
      </c>
      <c r="G45" t="s">
        <v>87</v>
      </c>
      <c r="H45" s="43"/>
    </row>
    <row r="46" spans="2:8" x14ac:dyDescent="0.25">
      <c r="B46" s="8"/>
      <c r="C46" s="48" t="s">
        <v>103</v>
      </c>
      <c r="D46" s="48" t="s">
        <v>104</v>
      </c>
      <c r="E46" s="47" t="s">
        <v>105</v>
      </c>
      <c r="F46" t="s">
        <v>22</v>
      </c>
      <c r="G46" t="s">
        <v>106</v>
      </c>
      <c r="H46" s="43"/>
    </row>
    <row r="47" spans="2:8" ht="30" x14ac:dyDescent="0.25">
      <c r="B47" s="8"/>
      <c r="C47" s="48" t="s">
        <v>107</v>
      </c>
      <c r="D47" s="48" t="s">
        <v>108</v>
      </c>
      <c r="E47" s="47" t="s">
        <v>109</v>
      </c>
      <c r="F47" t="s">
        <v>22</v>
      </c>
      <c r="G47" t="s">
        <v>110</v>
      </c>
      <c r="H47" s="43"/>
    </row>
    <row r="48" spans="2:8" x14ac:dyDescent="0.25">
      <c r="B48" s="8"/>
      <c r="C48" s="45" t="s">
        <v>111</v>
      </c>
      <c r="D48" s="45"/>
      <c r="E48" s="45"/>
      <c r="F48" s="45"/>
      <c r="H48" s="43"/>
    </row>
    <row r="49" spans="2:8" x14ac:dyDescent="0.25">
      <c r="B49" s="8"/>
      <c r="H49" s="43"/>
    </row>
    <row r="50" spans="2:8" ht="15.75" thickBot="1" x14ac:dyDescent="0.3">
      <c r="B50" s="9"/>
      <c r="C50" s="19"/>
      <c r="D50" s="19"/>
      <c r="E50" s="19"/>
      <c r="F50" s="19"/>
      <c r="G50" s="19"/>
      <c r="H50" s="42"/>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D8DC67A-CA99-401D-BB82-3759F3B86B06}">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01316-3F18-4B58-A8B1-6017E9906667}">
  <sheetPr>
    <tabColor theme="2" tint="-0.499984740745262"/>
    <pageSetUpPr fitToPage="1"/>
  </sheetPr>
  <dimension ref="A1:AH151"/>
  <sheetViews>
    <sheetView showGridLines="0" tabSelected="1" topLeftCell="E1" zoomScale="80" zoomScaleNormal="80" workbookViewId="0">
      <selection activeCell="K37" sqref="K37"/>
    </sheetView>
  </sheetViews>
  <sheetFormatPr defaultColWidth="9.140625" defaultRowHeight="15" x14ac:dyDescent="0.25"/>
  <cols>
    <col min="1" max="1" width="10.28515625" style="2" bestFit="1" customWidth="1"/>
    <col min="2" max="2" width="13.140625" style="2" bestFit="1" customWidth="1"/>
    <col min="3" max="3" width="47" style="2" customWidth="1"/>
    <col min="4" max="4" width="14.7109375" style="2" customWidth="1"/>
    <col min="5" max="5" width="21.85546875" customWidth="1"/>
    <col min="6" max="6" width="21.42578125" customWidth="1"/>
    <col min="7" max="7" width="5.140625" customWidth="1"/>
    <col min="8" max="8" width="30.42578125" style="2" customWidth="1"/>
    <col min="9" max="9" width="4.85546875" style="2" customWidth="1"/>
    <col min="10" max="11" width="9.85546875" style="2" customWidth="1"/>
    <col min="12" max="12" width="9.140625" style="2" customWidth="1"/>
    <col min="13" max="15" width="18.5703125" style="2" customWidth="1"/>
    <col min="16" max="16" width="24.140625" style="2" customWidth="1"/>
    <col min="17" max="17" width="24.140625" customWidth="1"/>
    <col min="18" max="20" width="24.140625" style="2" customWidth="1"/>
    <col min="21" max="22" width="22.5703125" style="2" customWidth="1"/>
    <col min="23" max="25" width="22.42578125" style="2" customWidth="1"/>
    <col min="26" max="26" width="22.42578125" style="27" customWidth="1"/>
    <col min="27" max="27" width="22.42578125" style="2" customWidth="1"/>
    <col min="28" max="28" width="26.85546875" style="2" customWidth="1"/>
    <col min="29" max="29" width="29.5703125" style="2" customWidth="1"/>
    <col min="30" max="30" width="14.42578125" style="2" customWidth="1"/>
    <col min="31" max="31" width="13.28515625" style="2" customWidth="1"/>
    <col min="32" max="32" width="14.7109375" style="2" customWidth="1"/>
    <col min="33" max="33" width="15.5703125" style="2" customWidth="1"/>
    <col min="34" max="16384" width="9.140625" style="2"/>
  </cols>
  <sheetData>
    <row r="1" spans="1:34" s="6" customFormat="1" ht="72" customHeight="1" x14ac:dyDescent="0.25">
      <c r="A1" s="4" t="s">
        <v>20</v>
      </c>
      <c r="B1" s="4" t="s">
        <v>12</v>
      </c>
      <c r="C1" s="4" t="s">
        <v>27</v>
      </c>
      <c r="D1" s="4" t="s">
        <v>30</v>
      </c>
      <c r="E1" s="4" t="s">
        <v>34</v>
      </c>
      <c r="F1" s="4" t="s">
        <v>37</v>
      </c>
      <c r="G1" s="4" t="s">
        <v>40</v>
      </c>
      <c r="H1" s="4" t="s">
        <v>44</v>
      </c>
      <c r="I1" s="4" t="s">
        <v>47</v>
      </c>
      <c r="J1" s="4" t="s">
        <v>50</v>
      </c>
      <c r="K1" s="4" t="s">
        <v>53</v>
      </c>
      <c r="L1" s="4" t="s">
        <v>56</v>
      </c>
      <c r="M1" s="39" t="s">
        <v>59</v>
      </c>
      <c r="N1" s="39" t="s">
        <v>62</v>
      </c>
      <c r="O1" s="39" t="s">
        <v>65</v>
      </c>
      <c r="P1" s="39" t="s">
        <v>68</v>
      </c>
      <c r="Q1" s="39" t="s">
        <v>71</v>
      </c>
      <c r="R1" s="38" t="s">
        <v>74</v>
      </c>
      <c r="S1" s="38" t="s">
        <v>77</v>
      </c>
      <c r="T1" s="38" t="s">
        <v>81</v>
      </c>
      <c r="U1" s="38" t="s">
        <v>85</v>
      </c>
      <c r="V1" s="40" t="s">
        <v>112</v>
      </c>
      <c r="W1" s="41" t="s">
        <v>113</v>
      </c>
      <c r="X1" s="41" t="s">
        <v>114</v>
      </c>
      <c r="Y1" s="41" t="s">
        <v>115</v>
      </c>
      <c r="Z1" s="41" t="s">
        <v>116</v>
      </c>
      <c r="AA1" s="4" t="s">
        <v>104</v>
      </c>
      <c r="AB1" s="4" t="s">
        <v>108</v>
      </c>
      <c r="AC1" s="3" t="s">
        <v>117</v>
      </c>
      <c r="AD1" s="5" t="s">
        <v>118</v>
      </c>
      <c r="AE1" s="26" t="s">
        <v>119</v>
      </c>
      <c r="AF1" s="4" t="s">
        <v>120</v>
      </c>
      <c r="AG1" s="4" t="s">
        <v>121</v>
      </c>
      <c r="AH1" s="4" t="s">
        <v>122</v>
      </c>
    </row>
    <row r="2" spans="1:34" ht="16.5" customHeight="1" x14ac:dyDescent="0.25">
      <c r="A2" s="1" t="str">
        <f>'READ ME FIRST'!$D$12</f>
        <v>PC</v>
      </c>
      <c r="B2" s="44">
        <f>'READ ME FIRST'!$D$15</f>
        <v>44666</v>
      </c>
      <c r="C2" s="29" t="s">
        <v>123</v>
      </c>
      <c r="D2" s="37" t="str">
        <f>IF(Table2[[#This Row],[WMPInitiativeCategory]]="", "",INDEX('Initiative mapping-DO NOT EDIT'!$H$3:$H$12, MATCH(Table2[[#This Row],[WMPInitiativeCategory]],'Initiative mapping-DO NOT EDIT'!$G$3:$G$12,0)))</f>
        <v>5.3.4.</v>
      </c>
      <c r="E2" s="30" t="s">
        <v>124</v>
      </c>
      <c r="F2" s="30"/>
      <c r="G2" s="1">
        <f>IF(Table2[[#This Row],[WMPInitiativeActivity]]="","x",IF(Table2[[#This Row],[WMPInitiativeActivity]]="other", Table2[[#This Row],[ActivityNameifOther]], INDEX('Initiative mapping-DO NOT EDIT'!$C$3:$C$89,MATCH(Table2[[#This Row],[WMPInitiativeActivity]],'Initiative mapping-DO NOT EDIT'!$D$3:$D$89,0))))</f>
        <v>1</v>
      </c>
      <c r="H2" s="33" t="s">
        <v>125</v>
      </c>
      <c r="I2" s="36" t="s">
        <v>126</v>
      </c>
      <c r="J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distribution electric lines and equipment  _IN-1_2022</v>
      </c>
      <c r="K2" s="29">
        <v>174</v>
      </c>
      <c r="L2" s="34" t="s">
        <v>127</v>
      </c>
      <c r="M2" s="52">
        <v>8777</v>
      </c>
      <c r="N2" s="61">
        <v>1755</v>
      </c>
      <c r="O2" s="61">
        <v>4389</v>
      </c>
      <c r="P2" s="61">
        <v>7022</v>
      </c>
      <c r="Q2" s="62">
        <v>8777</v>
      </c>
      <c r="R2" s="61">
        <v>1574</v>
      </c>
      <c r="S2" s="29"/>
      <c r="T2" s="29"/>
      <c r="U2" s="29"/>
      <c r="V2" s="29"/>
      <c r="W2" s="29"/>
      <c r="X2" s="29"/>
      <c r="Y2" s="29"/>
      <c r="Z2" s="29"/>
      <c r="AA2" s="35" t="s">
        <v>128</v>
      </c>
      <c r="AB2" s="29"/>
      <c r="AC2" s="1"/>
      <c r="AD2" s="1"/>
      <c r="AE2" s="28"/>
      <c r="AF2" s="31"/>
      <c r="AG2" s="32"/>
      <c r="AH2" s="32"/>
    </row>
    <row r="3" spans="1:34" ht="21" customHeight="1" x14ac:dyDescent="0.25">
      <c r="A3" s="1" t="str">
        <f>'READ ME FIRST'!$D$12</f>
        <v>PC</v>
      </c>
      <c r="B3" s="44">
        <f>'READ ME FIRST'!$D$15</f>
        <v>44666</v>
      </c>
      <c r="C3" s="29" t="s">
        <v>123</v>
      </c>
      <c r="D3" s="37" t="str">
        <f>IF(Table2[[#This Row],[WMPInitiativeCategory]]="", "",INDEX('Initiative mapping-DO NOT EDIT'!$H$3:$H$12, MATCH(Table2[[#This Row],[WMPInitiativeCategory]],'Initiative mapping-DO NOT EDIT'!$G$3:$G$12,0)))</f>
        <v>5.3.4.</v>
      </c>
      <c r="E3" s="30" t="s">
        <v>129</v>
      </c>
      <c r="F3" s="30"/>
      <c r="G3" s="1">
        <f>IF(Table2[[#This Row],[WMPInitiativeActivity]]="","x",IF(Table2[[#This Row],[WMPInitiativeActivity]]="other", Table2[[#This Row],[ActivityNameifOther]], INDEX('Initiative mapping-DO NOT EDIT'!$C$3:$C$89,MATCH(Table2[[#This Row],[WMPInitiativeActivity]],'Initiative mapping-DO NOT EDIT'!$D$3:$D$89,0))))</f>
        <v>2</v>
      </c>
      <c r="H3" s="33" t="s">
        <v>130</v>
      </c>
      <c r="I3" s="36" t="s">
        <v>131</v>
      </c>
      <c r="J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Inspections_Detailed inspections of transmission electric lines and equipment  _IN-2_2022</v>
      </c>
      <c r="K3" s="29">
        <v>175</v>
      </c>
      <c r="L3" s="34" t="s">
        <v>127</v>
      </c>
      <c r="M3" s="52">
        <v>2545</v>
      </c>
      <c r="N3" s="29">
        <v>509</v>
      </c>
      <c r="O3" s="61">
        <v>1273</v>
      </c>
      <c r="P3" s="61">
        <v>2036</v>
      </c>
      <c r="Q3" s="62">
        <v>2545</v>
      </c>
      <c r="R3" s="29">
        <v>280</v>
      </c>
      <c r="S3" s="29"/>
      <c r="T3" s="29"/>
      <c r="U3" s="29"/>
      <c r="V3" s="29"/>
      <c r="W3" s="29"/>
      <c r="X3" s="29"/>
      <c r="Y3" s="29"/>
      <c r="Z3" s="29"/>
      <c r="AA3" s="35" t="s">
        <v>128</v>
      </c>
      <c r="AB3" s="29"/>
      <c r="AC3" s="1"/>
      <c r="AD3" s="1"/>
      <c r="AE3" s="28"/>
      <c r="AF3" s="31"/>
      <c r="AG3" s="32"/>
      <c r="AH3" s="32"/>
    </row>
    <row r="4" spans="1:34" ht="19.5" customHeight="1" x14ac:dyDescent="0.25">
      <c r="A4" s="1" t="str">
        <f>'READ ME FIRST'!$D$12</f>
        <v>PC</v>
      </c>
      <c r="B4" s="44">
        <f>'READ ME FIRST'!$D$15</f>
        <v>44666</v>
      </c>
      <c r="C4" s="29" t="s">
        <v>123</v>
      </c>
      <c r="D4" s="37" t="str">
        <f>IF(Table2[[#This Row],[WMPInitiativeCategory]]="", "",INDEX('Initiative mapping-DO NOT EDIT'!$H$3:$H$12, MATCH(Table2[[#This Row],[WMPInitiativeCategory]],'Initiative mapping-DO NOT EDIT'!$G$3:$G$12,0)))</f>
        <v>5.3.4.</v>
      </c>
      <c r="E4" s="30" t="s">
        <v>132</v>
      </c>
      <c r="F4" s="30"/>
      <c r="G4" s="1">
        <f>IF(Table2[[#This Row],[WMPInitiativeActivity]]="","x",IF(Table2[[#This Row],[WMPInitiativeActivity]]="other", Table2[[#This Row],[ActivityNameifOther]], INDEX('Initiative mapping-DO NOT EDIT'!$C$3:$C$89,MATCH(Table2[[#This Row],[WMPInitiativeActivity]],'Initiative mapping-DO NOT EDIT'!$D$3:$D$89,0))))</f>
        <v>5</v>
      </c>
      <c r="H4" s="33" t="s">
        <v>133</v>
      </c>
      <c r="I4" s="36" t="s">
        <v>134</v>
      </c>
      <c r="J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Inspections_Infrared inspections of transmission electric lines and equipment  _IN-5_2022</v>
      </c>
      <c r="K4" s="29">
        <v>178</v>
      </c>
      <c r="L4" s="34" t="s">
        <v>135</v>
      </c>
      <c r="M4" s="51">
        <v>700</v>
      </c>
      <c r="N4" s="29">
        <v>125</v>
      </c>
      <c r="O4" s="29">
        <v>132</v>
      </c>
      <c r="P4" s="29">
        <v>700</v>
      </c>
      <c r="Q4" s="55">
        <v>700</v>
      </c>
      <c r="R4" s="29">
        <v>125</v>
      </c>
      <c r="S4" s="29"/>
      <c r="T4" s="29"/>
      <c r="U4" s="29"/>
      <c r="V4" s="29"/>
      <c r="W4" s="29"/>
      <c r="X4" s="29"/>
      <c r="Y4" s="29"/>
      <c r="Z4" s="29"/>
      <c r="AA4" s="35" t="s">
        <v>128</v>
      </c>
      <c r="AB4" s="29"/>
      <c r="AC4" s="1"/>
      <c r="AD4" s="1"/>
      <c r="AE4" s="28"/>
      <c r="AF4" s="31"/>
      <c r="AG4" s="32"/>
      <c r="AH4" s="32"/>
    </row>
    <row r="5" spans="1:34" ht="36.75" customHeight="1" x14ac:dyDescent="0.25">
      <c r="A5" s="1" t="str">
        <f>'READ ME FIRST'!$D$12</f>
        <v>PC</v>
      </c>
      <c r="B5" s="44">
        <f>'READ ME FIRST'!$D$15</f>
        <v>44666</v>
      </c>
      <c r="C5" s="29" t="s">
        <v>123</v>
      </c>
      <c r="D5" s="37" t="str">
        <f>IF(Table2[[#This Row],[WMPInitiativeCategory]]="", "",INDEX('Initiative mapping-DO NOT EDIT'!$H$3:$H$12, MATCH(Table2[[#This Row],[WMPInitiativeCategory]],'Initiative mapping-DO NOT EDIT'!$G$3:$G$12,0)))</f>
        <v>5.3.4.</v>
      </c>
      <c r="E5" s="30" t="s">
        <v>136</v>
      </c>
      <c r="F5" s="30"/>
      <c r="G5" s="1">
        <f>IF(Table2[[#This Row],[WMPInitiativeActivity]]="","x",IF(Table2[[#This Row],[WMPInitiativeActivity]]="other", Table2[[#This Row],[ActivityNameifOther]], INDEX('Initiative mapping-DO NOT EDIT'!$C$3:$C$89,MATCH(Table2[[#This Row],[WMPInitiativeActivity]],'Initiative mapping-DO NOT EDIT'!$D$3:$D$89,0))))</f>
        <v>6</v>
      </c>
      <c r="H5" s="33" t="s">
        <v>137</v>
      </c>
      <c r="I5" s="36" t="s">
        <v>138</v>
      </c>
      <c r="J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Inspections_Intrusive pole inspections  _IN-6_2022</v>
      </c>
      <c r="K5" s="29">
        <v>179</v>
      </c>
      <c r="L5" s="34" t="s">
        <v>127</v>
      </c>
      <c r="M5" s="52">
        <v>4759</v>
      </c>
      <c r="N5" s="29">
        <v>952</v>
      </c>
      <c r="O5" s="61">
        <v>2380</v>
      </c>
      <c r="P5" s="61">
        <v>3807</v>
      </c>
      <c r="Q5" s="62">
        <v>4759</v>
      </c>
      <c r="R5" s="29">
        <v>0</v>
      </c>
      <c r="S5" s="29"/>
      <c r="T5" s="29"/>
      <c r="U5" s="29"/>
      <c r="V5" s="29"/>
      <c r="W5" s="29"/>
      <c r="X5" s="29"/>
      <c r="Y5" s="29"/>
      <c r="Z5" s="29"/>
      <c r="AA5" s="35" t="s">
        <v>128</v>
      </c>
      <c r="AB5" s="29"/>
      <c r="AC5" s="1"/>
      <c r="AD5" s="1"/>
      <c r="AE5" s="28"/>
      <c r="AF5" s="31"/>
      <c r="AG5" s="32"/>
      <c r="AH5" s="32"/>
    </row>
    <row r="6" spans="1:34" ht="13.5" customHeight="1" x14ac:dyDescent="0.25">
      <c r="A6" s="1" t="str">
        <f>'READ ME FIRST'!$D$12</f>
        <v>PC</v>
      </c>
      <c r="B6" s="44">
        <f>'READ ME FIRST'!$D$15</f>
        <v>44666</v>
      </c>
      <c r="C6" s="29" t="s">
        <v>123</v>
      </c>
      <c r="D6" s="37" t="str">
        <f>IF(Table2[[#This Row],[WMPInitiativeCategory]]="", "",INDEX('Initiative mapping-DO NOT EDIT'!$H$3:$H$12, MATCH(Table2[[#This Row],[WMPInitiativeCategory]],'Initiative mapping-DO NOT EDIT'!$G$3:$G$12,0)))</f>
        <v>5.3.4.</v>
      </c>
      <c r="E6" s="30" t="s">
        <v>139</v>
      </c>
      <c r="F6" s="30"/>
      <c r="G6" s="1">
        <f>IF(Table2[[#This Row],[WMPInitiativeActivity]]="","x",IF(Table2[[#This Row],[WMPInitiativeActivity]]="other", Table2[[#This Row],[ActivityNameifOther]], INDEX('Initiative mapping-DO NOT EDIT'!$C$3:$C$89,MATCH(Table2[[#This Row],[WMPInitiativeActivity]],'Initiative mapping-DO NOT EDIT'!$D$3:$D$89,0))))</f>
        <v>11</v>
      </c>
      <c r="H6" s="33" t="s">
        <v>140</v>
      </c>
      <c r="I6" s="36" t="s">
        <v>141</v>
      </c>
      <c r="J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distribution electric lines and equipment  _IN-11_2022</v>
      </c>
      <c r="K6" s="29">
        <v>181</v>
      </c>
      <c r="L6" s="34" t="s">
        <v>127</v>
      </c>
      <c r="M6" s="52">
        <v>46338</v>
      </c>
      <c r="N6" s="61">
        <v>9268</v>
      </c>
      <c r="O6" s="61">
        <v>23169</v>
      </c>
      <c r="P6" s="61">
        <v>37070</v>
      </c>
      <c r="Q6" s="62">
        <v>46338</v>
      </c>
      <c r="R6" s="61">
        <v>4506</v>
      </c>
      <c r="S6" s="29"/>
      <c r="T6" s="29"/>
      <c r="U6" s="29"/>
      <c r="V6" s="29"/>
      <c r="W6" s="29"/>
      <c r="X6" s="29"/>
      <c r="Y6" s="29"/>
      <c r="Z6" s="29"/>
      <c r="AA6" s="35" t="s">
        <v>128</v>
      </c>
      <c r="AB6" s="29"/>
      <c r="AC6" s="1"/>
      <c r="AD6" s="1"/>
      <c r="AE6" s="28"/>
      <c r="AF6" s="31"/>
      <c r="AG6" s="32"/>
      <c r="AH6" s="32"/>
    </row>
    <row r="7" spans="1:34" ht="24" customHeight="1" x14ac:dyDescent="0.25">
      <c r="A7" s="1" t="str">
        <f>'READ ME FIRST'!$D$12</f>
        <v>PC</v>
      </c>
      <c r="B7" s="44">
        <f>'READ ME FIRST'!$D$15</f>
        <v>44666</v>
      </c>
      <c r="C7" s="29" t="s">
        <v>123</v>
      </c>
      <c r="D7" s="37" t="str">
        <f>IF(Table2[[#This Row],[WMPInitiativeCategory]]="", "",INDEX('Initiative mapping-DO NOT EDIT'!$H$3:$H$12, MATCH(Table2[[#This Row],[WMPInitiativeCategory]],'Initiative mapping-DO NOT EDIT'!$G$3:$G$12,0)))</f>
        <v>5.3.4.</v>
      </c>
      <c r="E7" s="30" t="s">
        <v>142</v>
      </c>
      <c r="F7" s="30"/>
      <c r="G7" s="1">
        <f>IF(Table2[[#This Row],[WMPInitiativeActivity]]="","x",IF(Table2[[#This Row],[WMPInitiativeActivity]]="other", Table2[[#This Row],[ActivityNameifOther]], INDEX('Initiative mapping-DO NOT EDIT'!$C$3:$C$89,MATCH(Table2[[#This Row],[WMPInitiativeActivity]],'Initiative mapping-DO NOT EDIT'!$D$3:$D$89,0))))</f>
        <v>12</v>
      </c>
      <c r="H7" s="33" t="s">
        <v>143</v>
      </c>
      <c r="I7" s="36" t="s">
        <v>144</v>
      </c>
      <c r="J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Inspections_Patrol inspections of transmission electric lines and equipment  _IN-12_2022</v>
      </c>
      <c r="K7" s="29">
        <v>182</v>
      </c>
      <c r="L7" s="34" t="s">
        <v>127</v>
      </c>
      <c r="M7" s="52">
        <v>12367</v>
      </c>
      <c r="N7" s="61">
        <v>2473</v>
      </c>
      <c r="O7" s="61">
        <v>6184</v>
      </c>
      <c r="P7" s="61">
        <v>9894</v>
      </c>
      <c r="Q7" s="62">
        <v>12367</v>
      </c>
      <c r="R7" s="29">
        <v>282</v>
      </c>
      <c r="S7" s="29"/>
      <c r="T7" s="29"/>
      <c r="U7" s="29"/>
      <c r="V7" s="29"/>
      <c r="W7" s="29"/>
      <c r="X7" s="29"/>
      <c r="Y7" s="29"/>
      <c r="Z7" s="29"/>
      <c r="AA7" s="35" t="s">
        <v>128</v>
      </c>
      <c r="AB7" s="29"/>
      <c r="AC7" s="1"/>
      <c r="AD7" s="1"/>
      <c r="AE7" s="28"/>
      <c r="AF7" s="31"/>
      <c r="AG7" s="32"/>
      <c r="AH7" s="32"/>
    </row>
    <row r="8" spans="1:34" ht="45" x14ac:dyDescent="0.25">
      <c r="A8" s="1" t="str">
        <f>'READ ME FIRST'!$D$12</f>
        <v>PC</v>
      </c>
      <c r="B8" s="44">
        <f>'READ ME FIRST'!$D$15</f>
        <v>44666</v>
      </c>
      <c r="C8" s="29" t="s">
        <v>123</v>
      </c>
      <c r="D8" s="37" t="str">
        <f>IF(Table2[[#This Row],[WMPInitiativeCategory]]="", "",INDEX('Initiative mapping-DO NOT EDIT'!$H$3:$H$12, MATCH(Table2[[#This Row],[WMPInitiativeCategory]],'Initiative mapping-DO NOT EDIT'!$G$3:$G$12,0)))</f>
        <v>5.3.4.</v>
      </c>
      <c r="E8" s="30" t="s">
        <v>145</v>
      </c>
      <c r="F8" s="30"/>
      <c r="G8" s="1">
        <f>IF(Table2[[#This Row],[WMPInitiativeActivity]]="","x",IF(Table2[[#This Row],[WMPInitiativeActivity]]="other", Table2[[#This Row],[ActivityNameifOther]], INDEX('Initiative mapping-DO NOT EDIT'!$C$3:$C$89,MATCH(Table2[[#This Row],[WMPInitiativeActivity]],'Initiative mapping-DO NOT EDIT'!$D$3:$D$89,0))))</f>
        <v>14</v>
      </c>
      <c r="H8" s="33" t="s">
        <v>146</v>
      </c>
      <c r="I8" s="36" t="s">
        <v>147</v>
      </c>
      <c r="J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Inspections_Quality assurance / quality control of inspections  _IN-14_2022</v>
      </c>
      <c r="K8" s="29">
        <v>183</v>
      </c>
      <c r="L8" s="34" t="s">
        <v>148</v>
      </c>
      <c r="M8" s="53">
        <v>36000</v>
      </c>
      <c r="N8" s="63">
        <v>9000</v>
      </c>
      <c r="O8" s="63">
        <v>18000</v>
      </c>
      <c r="P8" s="63">
        <v>27000</v>
      </c>
      <c r="Q8" s="64">
        <v>36000</v>
      </c>
      <c r="R8" s="29" t="s">
        <v>149</v>
      </c>
      <c r="S8" s="29"/>
      <c r="T8" s="29"/>
      <c r="U8" s="29"/>
      <c r="V8" s="29"/>
      <c r="W8" s="29"/>
      <c r="X8" s="29"/>
      <c r="Y8" s="29"/>
      <c r="Z8" s="29"/>
      <c r="AA8" s="35" t="s">
        <v>150</v>
      </c>
      <c r="AB8" s="29"/>
      <c r="AC8" s="1"/>
      <c r="AD8" s="1"/>
      <c r="AE8" s="28"/>
      <c r="AF8" s="31"/>
      <c r="AG8" s="32"/>
      <c r="AH8" s="32"/>
    </row>
    <row r="9" spans="1:34" ht="60" x14ac:dyDescent="0.25">
      <c r="A9" s="1" t="str">
        <f>'READ ME FIRST'!$D$12</f>
        <v>PC</v>
      </c>
      <c r="B9" s="44">
        <f>'READ ME FIRST'!$D$15</f>
        <v>44666</v>
      </c>
      <c r="C9" s="29" t="s">
        <v>123</v>
      </c>
      <c r="D9" s="37" t="str">
        <f>IF(Table2[[#This Row],[WMPInitiativeCategory]]="", "",INDEX('Initiative mapping-DO NOT EDIT'!$H$3:$H$12, MATCH(Table2[[#This Row],[WMPInitiativeCategory]],'Initiative mapping-DO NOT EDIT'!$G$3:$G$12,0)))</f>
        <v>5.3.4.</v>
      </c>
      <c r="E9" s="30" t="s">
        <v>151</v>
      </c>
      <c r="F9" s="30"/>
      <c r="G9" s="1">
        <f>IF(Table2[[#This Row],[WMPInitiativeActivity]]="","x",IF(Table2[[#This Row],[WMPInitiativeActivity]]="other", Table2[[#This Row],[ActivityNameifOther]], INDEX('Initiative mapping-DO NOT EDIT'!$C$3:$C$89,MATCH(Table2[[#This Row],[WMPInitiativeActivity]],'Initiative mapping-DO NOT EDIT'!$D$3:$D$89,0))))</f>
        <v>15</v>
      </c>
      <c r="H9" s="33" t="s">
        <v>152</v>
      </c>
      <c r="I9" s="36" t="s">
        <v>153</v>
      </c>
      <c r="J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PC_Asset Management &amp; Inspections_Substation inspections  _IN-15_2022</v>
      </c>
      <c r="K9" s="29">
        <v>187</v>
      </c>
      <c r="L9" s="34" t="s">
        <v>154</v>
      </c>
      <c r="M9" s="51">
        <v>444</v>
      </c>
      <c r="N9" s="29">
        <v>165</v>
      </c>
      <c r="O9" s="29">
        <v>222</v>
      </c>
      <c r="P9" s="29">
        <v>387</v>
      </c>
      <c r="Q9" s="55">
        <v>444</v>
      </c>
      <c r="R9" s="29">
        <v>163</v>
      </c>
      <c r="S9" s="29"/>
      <c r="T9" s="29"/>
      <c r="U9" s="29"/>
      <c r="V9" s="29"/>
      <c r="W9" s="29"/>
      <c r="X9" s="29"/>
      <c r="Y9" s="29"/>
      <c r="Z9" s="29"/>
      <c r="AA9" s="35" t="s">
        <v>128</v>
      </c>
      <c r="AB9" s="29"/>
      <c r="AC9" s="1"/>
      <c r="AD9" s="1"/>
      <c r="AE9" s="28"/>
      <c r="AF9" s="31"/>
      <c r="AG9" s="32"/>
      <c r="AH9" s="32"/>
    </row>
    <row r="10" spans="1:34" ht="45" x14ac:dyDescent="0.25">
      <c r="A10" s="1" t="str">
        <f>'READ ME FIRST'!$D$12</f>
        <v>PC</v>
      </c>
      <c r="B10" s="44">
        <f>'READ ME FIRST'!$D$15</f>
        <v>44666</v>
      </c>
      <c r="C10" s="29" t="s">
        <v>155</v>
      </c>
      <c r="D10" s="37" t="str">
        <f>IF(Table2[[#This Row],[WMPInitiativeCategory]]="", "",INDEX('Initiative mapping-DO NOT EDIT'!$H$3:$H$12, MATCH(Table2[[#This Row],[WMPInitiativeCategory]],'Initiative mapping-DO NOT EDIT'!$G$3:$G$12,0)))</f>
        <v>5.3.7.</v>
      </c>
      <c r="E10" s="30" t="s">
        <v>156</v>
      </c>
      <c r="F10" s="30"/>
      <c r="G10" s="1">
        <f>IF(Table2[[#This Row],[WMPInitiativeActivity]]="","x",IF(Table2[[#This Row],[WMPInitiativeActivity]]="other", Table2[[#This Row],[ActivityNameifOther]], INDEX('Initiative mapping-DO NOT EDIT'!$C$3:$C$89,MATCH(Table2[[#This Row],[WMPInitiativeActivity]],'Initiative mapping-DO NOT EDIT'!$D$3:$D$89,0))))</f>
        <v>1</v>
      </c>
      <c r="H10" s="33" t="s">
        <v>155</v>
      </c>
      <c r="I10" s="36" t="s">
        <v>157</v>
      </c>
      <c r="J1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PC_Data Governance_Centralized repository for data _DG-1_2022</v>
      </c>
      <c r="K10" s="29">
        <v>219</v>
      </c>
      <c r="L10" s="34" t="s">
        <v>148</v>
      </c>
      <c r="M10" s="53">
        <v>400000</v>
      </c>
      <c r="N10" s="63">
        <v>100000</v>
      </c>
      <c r="O10" s="63">
        <v>200000</v>
      </c>
      <c r="P10" s="63">
        <v>300000</v>
      </c>
      <c r="Q10" s="64">
        <v>400000</v>
      </c>
      <c r="R10" s="63">
        <v>28597</v>
      </c>
      <c r="S10" s="29"/>
      <c r="T10" s="29"/>
      <c r="U10" s="29"/>
      <c r="V10" s="29"/>
      <c r="W10" s="29"/>
      <c r="X10" s="29"/>
      <c r="Y10" s="29"/>
      <c r="Z10" s="29"/>
      <c r="AA10" s="35" t="s">
        <v>128</v>
      </c>
      <c r="AB10" s="29"/>
      <c r="AC10" s="1"/>
      <c r="AD10" s="1"/>
      <c r="AE10" s="28"/>
      <c r="AF10" s="31"/>
      <c r="AG10" s="32"/>
      <c r="AH10" s="32"/>
    </row>
    <row r="11" spans="1:34" ht="26.25" customHeight="1" x14ac:dyDescent="0.25">
      <c r="A11" s="1" t="str">
        <f>'READ ME FIRST'!$D$12</f>
        <v>PC</v>
      </c>
      <c r="B11" s="44">
        <f>'READ ME FIRST'!$D$15</f>
        <v>44666</v>
      </c>
      <c r="C11" s="29" t="s">
        <v>158</v>
      </c>
      <c r="D11" s="37" t="str">
        <f>IF(Table2[[#This Row],[WMPInitiativeCategory]]="", "",INDEX('Initiative mapping-DO NOT EDIT'!$H$3:$H$12, MATCH(Table2[[#This Row],[WMPInitiativeCategory]],'Initiative mapping-DO NOT EDIT'!$G$3:$G$12,0)))</f>
        <v>5.3.9.</v>
      </c>
      <c r="E11" s="30" t="s">
        <v>159</v>
      </c>
      <c r="F11" s="30"/>
      <c r="G11" s="1">
        <f>IF(Table2[[#This Row],[WMPInitiativeActivity]]="","x",IF(Table2[[#This Row],[WMPInitiativeActivity]]="other", Table2[[#This Row],[ActivityNameifOther]], INDEX('Initiative mapping-DO NOT EDIT'!$C$3:$C$89,MATCH(Table2[[#This Row],[WMPInitiativeActivity]],'Initiative mapping-DO NOT EDIT'!$D$3:$D$89,0))))</f>
        <v>3</v>
      </c>
      <c r="H11" s="33" t="s">
        <v>160</v>
      </c>
      <c r="I11" s="36" t="s">
        <v>161</v>
      </c>
      <c r="J1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Preparedness_Customer support in emergencies _EP-3_2022</v>
      </c>
      <c r="K11" s="29">
        <v>227</v>
      </c>
      <c r="L11" s="34" t="s">
        <v>162</v>
      </c>
      <c r="M11" s="51"/>
      <c r="N11" s="29"/>
      <c r="O11" s="29"/>
      <c r="P11" s="29"/>
      <c r="Q11" s="55"/>
      <c r="R11" s="29"/>
      <c r="S11" s="29"/>
      <c r="T11" s="29"/>
      <c r="U11" s="29"/>
      <c r="V11" s="29" t="s">
        <v>163</v>
      </c>
      <c r="W11" s="29" t="s">
        <v>164</v>
      </c>
      <c r="X11" s="29"/>
      <c r="Y11" s="29"/>
      <c r="Z11" s="29"/>
      <c r="AA11" s="35" t="s">
        <v>128</v>
      </c>
      <c r="AB11" s="29"/>
      <c r="AC11" s="1"/>
      <c r="AD11" s="1"/>
      <c r="AE11" s="28"/>
      <c r="AF11" s="31"/>
      <c r="AG11" s="32"/>
      <c r="AH11" s="32"/>
    </row>
    <row r="12" spans="1:34" ht="21" customHeight="1" x14ac:dyDescent="0.25">
      <c r="A12" s="1" t="str">
        <f>'READ ME FIRST'!$D$12</f>
        <v>PC</v>
      </c>
      <c r="B12" s="44">
        <f>'READ ME FIRST'!$D$15</f>
        <v>44666</v>
      </c>
      <c r="C12" s="29" t="s">
        <v>158</v>
      </c>
      <c r="D12" s="37" t="str">
        <f>IF(Table2[[#This Row],[WMPInitiativeCategory]]="", "",INDEX('Initiative mapping-DO NOT EDIT'!$H$3:$H$12, MATCH(Table2[[#This Row],[WMPInitiativeCategory]],'Initiative mapping-DO NOT EDIT'!$G$3:$G$12,0)))</f>
        <v>5.3.9.</v>
      </c>
      <c r="E12" s="30" t="s">
        <v>165</v>
      </c>
      <c r="F12" s="30"/>
      <c r="G12" s="1">
        <f>IF(Table2[[#This Row],[WMPInitiativeActivity]]="","x",IF(Table2[[#This Row],[WMPInitiativeActivity]]="other", Table2[[#This Row],[ActivityNameifOther]], INDEX('Initiative mapping-DO NOT EDIT'!$C$3:$C$89,MATCH(Table2[[#This Row],[WMPInitiativeActivity]],'Initiative mapping-DO NOT EDIT'!$D$3:$D$89,0))))</f>
        <v>4</v>
      </c>
      <c r="H12" s="33" t="s">
        <v>166</v>
      </c>
      <c r="I12" s="36" t="s">
        <v>167</v>
      </c>
      <c r="J1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PC_Emergency Planning &amp; Preparedness_Disaster and emergency preparedness plan _EP-4_2022</v>
      </c>
      <c r="K12" s="29">
        <v>229</v>
      </c>
      <c r="L12" s="34" t="s">
        <v>162</v>
      </c>
      <c r="M12" s="51"/>
      <c r="N12" s="29"/>
      <c r="O12" s="29"/>
      <c r="P12" s="29"/>
      <c r="Q12" s="55"/>
      <c r="R12" s="29"/>
      <c r="S12" s="29"/>
      <c r="T12" s="29"/>
      <c r="U12" s="29"/>
      <c r="V12" s="29" t="s">
        <v>168</v>
      </c>
      <c r="W12" s="29" t="s">
        <v>169</v>
      </c>
      <c r="X12" s="29"/>
      <c r="Y12" s="29"/>
      <c r="Z12" s="29"/>
      <c r="AA12" s="35" t="s">
        <v>150</v>
      </c>
      <c r="AB12" s="29"/>
      <c r="AC12" s="1"/>
      <c r="AD12" s="1"/>
      <c r="AE12" s="28"/>
      <c r="AF12" s="31"/>
      <c r="AG12" s="32"/>
      <c r="AH12" s="32"/>
    </row>
    <row r="13" spans="1:34" ht="45" x14ac:dyDescent="0.25">
      <c r="A13" s="1" t="str">
        <f>'READ ME FIRST'!$D$12</f>
        <v>PC</v>
      </c>
      <c r="B13" s="44">
        <f>'READ ME FIRST'!$D$15</f>
        <v>44666</v>
      </c>
      <c r="C13" s="29" t="s">
        <v>170</v>
      </c>
      <c r="D13" s="37" t="str">
        <f>IF(Table2[[#This Row],[WMPInitiativeCategory]]="", "",INDEX('Initiative mapping-DO NOT EDIT'!$H$3:$H$12, MATCH(Table2[[#This Row],[WMPInitiativeCategory]],'Initiative mapping-DO NOT EDIT'!$G$3:$G$12,0)))</f>
        <v>5.3.3.</v>
      </c>
      <c r="E13" s="30" t="s">
        <v>171</v>
      </c>
      <c r="F13" s="30"/>
      <c r="G13" s="1">
        <f>IF(Table2[[#This Row],[WMPInitiativeActivity]]="","x",IF(Table2[[#This Row],[WMPInitiativeActivity]]="other", Table2[[#This Row],[ActivityNameifOther]], INDEX('Initiative mapping-DO NOT EDIT'!$C$3:$C$89,MATCH(Table2[[#This Row],[WMPInitiativeActivity]],'Initiative mapping-DO NOT EDIT'!$D$3:$D$89,0))))</f>
        <v>2</v>
      </c>
      <c r="H13" s="33" t="s">
        <v>172</v>
      </c>
      <c r="I13" s="36" t="s">
        <v>173</v>
      </c>
      <c r="J1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Hardening_Circuit breaker maintenance and installation to de-energize lines upon detecting a fault  _AH-1_2022</v>
      </c>
      <c r="K13" s="29">
        <v>163</v>
      </c>
      <c r="L13" s="34" t="s">
        <v>148</v>
      </c>
      <c r="M13" s="53">
        <v>402000</v>
      </c>
      <c r="N13" s="63">
        <v>56388</v>
      </c>
      <c r="O13" s="63">
        <v>197179</v>
      </c>
      <c r="P13" s="63">
        <v>306854</v>
      </c>
      <c r="Q13" s="64">
        <v>402000</v>
      </c>
      <c r="R13" s="63">
        <v>8836</v>
      </c>
      <c r="S13" s="29"/>
      <c r="T13" s="29"/>
      <c r="U13" s="29"/>
      <c r="V13" s="29"/>
      <c r="W13" s="29"/>
      <c r="X13" s="29"/>
      <c r="Y13" s="29"/>
      <c r="Z13" s="29"/>
      <c r="AA13" s="35" t="s">
        <v>128</v>
      </c>
      <c r="AB13" s="29"/>
      <c r="AC13" s="1"/>
      <c r="AD13" s="1"/>
      <c r="AE13" s="28"/>
      <c r="AF13" s="31"/>
      <c r="AG13" s="32"/>
      <c r="AH13" s="32"/>
    </row>
    <row r="14" spans="1:34" ht="60" x14ac:dyDescent="0.25">
      <c r="A14" s="1" t="str">
        <f>'READ ME FIRST'!$D$12</f>
        <v>PC</v>
      </c>
      <c r="B14" s="44">
        <f>'READ ME FIRST'!$D$15</f>
        <v>44666</v>
      </c>
      <c r="C14" s="29" t="s">
        <v>170</v>
      </c>
      <c r="D14" s="37" t="str">
        <f>IF(Table2[[#This Row],[WMPInitiativeCategory]]="", "",INDEX('Initiative mapping-DO NOT EDIT'!$H$3:$H$12, MATCH(Table2[[#This Row],[WMPInitiativeCategory]],'Initiative mapping-DO NOT EDIT'!$G$3:$G$12,0)))</f>
        <v>5.3.3.</v>
      </c>
      <c r="E14" s="30" t="s">
        <v>174</v>
      </c>
      <c r="F14" s="30"/>
      <c r="G14" s="1">
        <f>IF(Table2[[#This Row],[WMPInitiativeActivity]]="","x",IF(Table2[[#This Row],[WMPInitiativeActivity]]="other", Table2[[#This Row],[ActivityNameifOther]], INDEX('Initiative mapping-DO NOT EDIT'!$C$3:$C$89,MATCH(Table2[[#This Row],[WMPInitiativeActivity]],'Initiative mapping-DO NOT EDIT'!$D$3:$D$89,0))))</f>
        <v>3</v>
      </c>
      <c r="H14" s="33" t="s">
        <v>175</v>
      </c>
      <c r="I14" s="36" t="s">
        <v>176</v>
      </c>
      <c r="J1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Hardening_Covered conductor installation  _AH-5_2022</v>
      </c>
      <c r="K14" s="29">
        <v>164</v>
      </c>
      <c r="L14" s="34" t="s">
        <v>135</v>
      </c>
      <c r="M14" s="51">
        <v>112</v>
      </c>
      <c r="N14" s="29">
        <v>11</v>
      </c>
      <c r="O14" s="29">
        <v>31</v>
      </c>
      <c r="P14" s="29">
        <v>71</v>
      </c>
      <c r="Q14" s="55">
        <v>112</v>
      </c>
      <c r="R14" s="29">
        <v>0</v>
      </c>
      <c r="S14" s="29"/>
      <c r="T14" s="29"/>
      <c r="U14" s="29"/>
      <c r="V14" s="29"/>
      <c r="W14" s="29"/>
      <c r="X14" s="29"/>
      <c r="Y14" s="29"/>
      <c r="Z14" s="29"/>
      <c r="AA14" s="35" t="s">
        <v>150</v>
      </c>
      <c r="AB14" s="29"/>
      <c r="AC14" s="1"/>
      <c r="AD14" s="1"/>
      <c r="AE14" s="28"/>
      <c r="AF14" s="31"/>
      <c r="AG14" s="32"/>
      <c r="AH14" s="32"/>
    </row>
    <row r="15" spans="1:34" ht="45" x14ac:dyDescent="0.25">
      <c r="A15" s="1" t="str">
        <f>'READ ME FIRST'!$D$12</f>
        <v>PC</v>
      </c>
      <c r="B15" s="44">
        <f>'READ ME FIRST'!$D$15</f>
        <v>44666</v>
      </c>
      <c r="C15" s="29" t="s">
        <v>170</v>
      </c>
      <c r="D15" s="37" t="str">
        <f>IF(Table2[[#This Row],[WMPInitiativeCategory]]="", "",INDEX('Initiative mapping-DO NOT EDIT'!$H$3:$H$12, MATCH(Table2[[#This Row],[WMPInitiativeCategory]],'Initiative mapping-DO NOT EDIT'!$G$3:$G$12,0)))</f>
        <v>5.3.3.</v>
      </c>
      <c r="E15" s="30" t="s">
        <v>177</v>
      </c>
      <c r="F15" s="30"/>
      <c r="G15" s="1">
        <f>IF(Table2[[#This Row],[WMPInitiativeActivity]]="","x",IF(Table2[[#This Row],[WMPInitiativeActivity]]="other", Table2[[#This Row],[ActivityNameifOther]], INDEX('Initiative mapping-DO NOT EDIT'!$C$3:$C$89,MATCH(Table2[[#This Row],[WMPInitiativeActivity]],'Initiative mapping-DO NOT EDIT'!$D$3:$D$89,0))))</f>
        <v>5</v>
      </c>
      <c r="H15" s="33" t="s">
        <v>178</v>
      </c>
      <c r="I15" s="36" t="s">
        <v>179</v>
      </c>
      <c r="J1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Hardening_Crossarm maintenance, repair, and replacement  _AH-3_2022</v>
      </c>
      <c r="K15" s="29">
        <v>166</v>
      </c>
      <c r="L15" s="34" t="s">
        <v>148</v>
      </c>
      <c r="M15" s="53">
        <v>272000</v>
      </c>
      <c r="N15" s="63">
        <v>68000</v>
      </c>
      <c r="O15" s="63">
        <v>136000</v>
      </c>
      <c r="P15" s="63">
        <v>204000</v>
      </c>
      <c r="Q15" s="64">
        <v>272000</v>
      </c>
      <c r="R15" s="63">
        <v>19943</v>
      </c>
      <c r="S15" s="29"/>
      <c r="T15" s="29"/>
      <c r="U15" s="29"/>
      <c r="V15" s="29"/>
      <c r="W15" s="29"/>
      <c r="X15" s="29"/>
      <c r="Y15" s="29"/>
      <c r="Z15" s="29"/>
      <c r="AA15" s="35" t="s">
        <v>128</v>
      </c>
      <c r="AB15" s="29"/>
      <c r="AC15" s="1"/>
      <c r="AD15" s="1"/>
      <c r="AE15" s="28"/>
      <c r="AF15" s="31"/>
      <c r="AG15" s="32"/>
      <c r="AH15" s="32"/>
    </row>
    <row r="16" spans="1:34" ht="45" x14ac:dyDescent="0.25">
      <c r="A16" s="1" t="str">
        <f>'READ ME FIRST'!$D$12</f>
        <v>PC</v>
      </c>
      <c r="B16" s="44">
        <f>'READ ME FIRST'!$D$15</f>
        <v>44666</v>
      </c>
      <c r="C16" s="57" t="s">
        <v>170</v>
      </c>
      <c r="D16" s="37" t="str">
        <f>IF(Table2[[#This Row],[WMPInitiativeCategory]]="", "",INDEX('Initiative mapping-DO NOT EDIT'!$H$3:$H$12, MATCH(Table2[[#This Row],[WMPInitiativeCategory]],'Initiative mapping-DO NOT EDIT'!$G$3:$G$12,0)))</f>
        <v>5.3.3.</v>
      </c>
      <c r="E16" s="30" t="s">
        <v>180</v>
      </c>
      <c r="F16" s="30"/>
      <c r="G16" s="1">
        <f>IF(Table2[[#This Row],[WMPInitiativeActivity]]="","x",IF(Table2[[#This Row],[WMPInitiativeActivity]]="other", Table2[[#This Row],[ActivityNameifOther]], INDEX('Initiative mapping-DO NOT EDIT'!$C$3:$C$89,MATCH(Table2[[#This Row],[WMPInitiativeActivity]],'Initiative mapping-DO NOT EDIT'!$D$3:$D$89,0))))</f>
        <v>6</v>
      </c>
      <c r="H16" s="33" t="s">
        <v>181</v>
      </c>
      <c r="I16" s="36" t="s">
        <v>182</v>
      </c>
      <c r="J1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Hardening_Distribution pole replacement and reinforcement, including with composite poles  _AH-2_2022</v>
      </c>
      <c r="K16" s="29">
        <v>166</v>
      </c>
      <c r="L16" s="34" t="s">
        <v>183</v>
      </c>
      <c r="M16" s="60">
        <v>2158</v>
      </c>
      <c r="N16" s="29">
        <v>307</v>
      </c>
      <c r="O16" s="29">
        <v>657</v>
      </c>
      <c r="P16" s="61">
        <v>1320</v>
      </c>
      <c r="Q16" s="65">
        <v>2158</v>
      </c>
      <c r="R16" s="29">
        <v>0</v>
      </c>
      <c r="S16" s="29"/>
      <c r="T16" s="29"/>
      <c r="U16" s="29"/>
      <c r="V16" s="29"/>
      <c r="W16" s="29"/>
      <c r="X16" s="29"/>
      <c r="Y16" s="29"/>
      <c r="Z16" s="29"/>
      <c r="AA16" s="34" t="s">
        <v>150</v>
      </c>
      <c r="AB16" s="29"/>
      <c r="AC16" s="1"/>
      <c r="AD16" s="1"/>
      <c r="AE16" s="28"/>
      <c r="AF16" s="59"/>
      <c r="AG16" s="32"/>
      <c r="AH16" s="32"/>
    </row>
    <row r="17" spans="1:34" ht="60" x14ac:dyDescent="0.25">
      <c r="A17" s="1" t="str">
        <f>'READ ME FIRST'!$D$12</f>
        <v>PC</v>
      </c>
      <c r="B17" s="44">
        <f>'READ ME FIRST'!$D$15</f>
        <v>44666</v>
      </c>
      <c r="C17" s="29" t="s">
        <v>170</v>
      </c>
      <c r="D17" s="37" t="str">
        <f>IF(Table2[[#This Row],[WMPInitiativeCategory]]="", "",INDEX('Initiative mapping-DO NOT EDIT'!$H$3:$H$12, MATCH(Table2[[#This Row],[WMPInitiativeCategory]],'Initiative mapping-DO NOT EDIT'!$G$3:$G$12,0)))</f>
        <v>5.3.3.</v>
      </c>
      <c r="E17" s="30" t="s">
        <v>184</v>
      </c>
      <c r="F17" s="30"/>
      <c r="G17" s="1">
        <f>IF(Table2[[#This Row],[WMPInitiativeActivity]]="","x",IF(Table2[[#This Row],[WMPInitiativeActivity]]="other", Table2[[#This Row],[ActivityNameifOther]], INDEX('Initiative mapping-DO NOT EDIT'!$C$3:$C$89,MATCH(Table2[[#This Row],[WMPInitiativeActivity]],'Initiative mapping-DO NOT EDIT'!$D$3:$D$89,0))))</f>
        <v>7</v>
      </c>
      <c r="H17" s="33" t="s">
        <v>185</v>
      </c>
      <c r="I17" s="36" t="s">
        <v>186</v>
      </c>
      <c r="J1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Hardening_Expulsion fuse replacement  _AH-7_2022</v>
      </c>
      <c r="K17" s="29">
        <v>167</v>
      </c>
      <c r="L17" s="34" t="s">
        <v>187</v>
      </c>
      <c r="M17" s="52">
        <v>2269</v>
      </c>
      <c r="N17" s="29">
        <v>0</v>
      </c>
      <c r="O17" s="29">
        <v>0</v>
      </c>
      <c r="P17" s="61">
        <v>1000</v>
      </c>
      <c r="Q17" s="62">
        <v>2269</v>
      </c>
      <c r="R17" s="29">
        <v>0</v>
      </c>
      <c r="S17" s="29"/>
      <c r="T17" s="29"/>
      <c r="U17" s="29"/>
      <c r="V17" s="29"/>
      <c r="W17" s="29"/>
      <c r="X17" s="29"/>
      <c r="Y17" s="29"/>
      <c r="Z17" s="29"/>
      <c r="AA17" s="35" t="s">
        <v>150</v>
      </c>
      <c r="AB17" s="29"/>
      <c r="AC17" s="1"/>
      <c r="AD17" s="1"/>
      <c r="AE17" s="28"/>
      <c r="AF17" s="31"/>
      <c r="AG17" s="32"/>
      <c r="AH17" s="32"/>
    </row>
    <row r="18" spans="1:34" ht="60" x14ac:dyDescent="0.25">
      <c r="A18" s="1" t="str">
        <f>'READ ME FIRST'!$D$12</f>
        <v>PC</v>
      </c>
      <c r="B18" s="44">
        <f>'READ ME FIRST'!$D$15</f>
        <v>44666</v>
      </c>
      <c r="C18" s="29" t="s">
        <v>170</v>
      </c>
      <c r="D18" s="37" t="str">
        <f>IF(Table2[[#This Row],[WMPInitiativeCategory]]="", "",INDEX('Initiative mapping-DO NOT EDIT'!$H$3:$H$12, MATCH(Table2[[#This Row],[WMPInitiativeCategory]],'Initiative mapping-DO NOT EDIT'!$G$3:$G$12,0)))</f>
        <v>5.3.3.</v>
      </c>
      <c r="E18" s="30" t="s">
        <v>188</v>
      </c>
      <c r="F18" s="30"/>
      <c r="G18" s="1">
        <f>IF(Table2[[#This Row],[WMPInitiativeActivity]]="","x",IF(Table2[[#This Row],[WMPInitiativeActivity]]="other", Table2[[#This Row],[ActivityNameifOther]], INDEX('Initiative mapping-DO NOT EDIT'!$C$3:$C$89,MATCH(Table2[[#This Row],[WMPInitiativeActivity]],'Initiative mapping-DO NOT EDIT'!$D$3:$D$89,0))))</f>
        <v>9</v>
      </c>
      <c r="H18" s="33" t="s">
        <v>189</v>
      </c>
      <c r="I18" s="36" t="s">
        <v>190</v>
      </c>
      <c r="J1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Hardening_Installation of system automation equipment _AH-4_2022</v>
      </c>
      <c r="K18" s="29">
        <v>169</v>
      </c>
      <c r="L18" s="34" t="s">
        <v>187</v>
      </c>
      <c r="M18" s="51">
        <v>51</v>
      </c>
      <c r="N18" s="29">
        <v>2</v>
      </c>
      <c r="O18" s="29">
        <v>5</v>
      </c>
      <c r="P18" s="29">
        <v>26</v>
      </c>
      <c r="Q18" s="55">
        <v>51</v>
      </c>
      <c r="R18" s="29">
        <v>0</v>
      </c>
      <c r="S18" s="29"/>
      <c r="T18" s="29"/>
      <c r="U18" s="29"/>
      <c r="V18" s="29"/>
      <c r="W18" s="29"/>
      <c r="X18" s="29"/>
      <c r="Y18" s="29"/>
      <c r="Z18" s="29"/>
      <c r="AA18" s="35" t="s">
        <v>150</v>
      </c>
      <c r="AB18" s="29"/>
      <c r="AC18" s="1"/>
      <c r="AD18" s="1"/>
      <c r="AE18" s="28"/>
      <c r="AF18" s="31"/>
      <c r="AG18" s="32"/>
      <c r="AH18" s="32"/>
    </row>
    <row r="19" spans="1:34" ht="45" x14ac:dyDescent="0.25">
      <c r="A19" s="1" t="str">
        <f>'READ ME FIRST'!$D$12</f>
        <v>PC</v>
      </c>
      <c r="B19" s="44">
        <f>'READ ME FIRST'!$D$15</f>
        <v>44666</v>
      </c>
      <c r="C19" s="29" t="s">
        <v>170</v>
      </c>
      <c r="D19" s="37" t="str">
        <f>IF(Table2[[#This Row],[WMPInitiativeCategory]]="", "",INDEX('Initiative mapping-DO NOT EDIT'!$H$3:$H$12, MATCH(Table2[[#This Row],[WMPInitiativeCategory]],'Initiative mapping-DO NOT EDIT'!$G$3:$G$12,0)))</f>
        <v>5.3.3.</v>
      </c>
      <c r="E19" s="30" t="s">
        <v>191</v>
      </c>
      <c r="F19" s="30"/>
      <c r="G19" s="1">
        <f>IF(Table2[[#This Row],[WMPInitiativeActivity]]="","x",IF(Table2[[#This Row],[WMPInitiativeActivity]]="other", Table2[[#This Row],[ActivityNameifOther]], INDEX('Initiative mapping-DO NOT EDIT'!$C$3:$C$89,MATCH(Table2[[#This Row],[WMPInitiativeActivity]],'Initiative mapping-DO NOT EDIT'!$D$3:$D$89,0))))</f>
        <v>11</v>
      </c>
      <c r="H19" s="33" t="s">
        <v>192</v>
      </c>
      <c r="I19" s="36" t="s">
        <v>193</v>
      </c>
      <c r="J1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Hardening_Mitigation of impact on customers and other residents affected during PSPS event  _AH-11_2022</v>
      </c>
      <c r="K19" s="29">
        <v>170</v>
      </c>
      <c r="L19" s="34" t="s">
        <v>148</v>
      </c>
      <c r="M19" s="53">
        <v>325000</v>
      </c>
      <c r="N19" s="63">
        <v>125060</v>
      </c>
      <c r="O19" s="63">
        <v>125060</v>
      </c>
      <c r="P19" s="63">
        <v>325000</v>
      </c>
      <c r="Q19" s="64">
        <v>325000</v>
      </c>
      <c r="R19" s="63">
        <v>125060</v>
      </c>
      <c r="S19" s="29"/>
      <c r="T19" s="29"/>
      <c r="U19" s="29"/>
      <c r="V19" s="29"/>
      <c r="W19" s="29"/>
      <c r="X19" s="29"/>
      <c r="Y19" s="29"/>
      <c r="Z19" s="29"/>
      <c r="AA19" s="35" t="s">
        <v>128</v>
      </c>
      <c r="AB19" s="29"/>
      <c r="AC19" s="1"/>
      <c r="AD19" s="1"/>
      <c r="AE19" s="28"/>
      <c r="AF19" s="31"/>
      <c r="AG19" s="32"/>
      <c r="AH19" s="32"/>
    </row>
    <row r="20" spans="1:34" ht="45" x14ac:dyDescent="0.25">
      <c r="A20" s="1" t="str">
        <f>'READ ME FIRST'!$D$12</f>
        <v>PC</v>
      </c>
      <c r="B20" s="44">
        <f>'READ ME FIRST'!$D$15</f>
        <v>44666</v>
      </c>
      <c r="C20" s="57" t="s">
        <v>170</v>
      </c>
      <c r="D20" s="37" t="str">
        <f>IF(Table2[[#This Row],[WMPInitiativeCategory]]="", "",INDEX('Initiative mapping-DO NOT EDIT'!$H$3:$H$12, MATCH(Table2[[#This Row],[WMPInitiativeCategory]],'Initiative mapping-DO NOT EDIT'!$G$3:$G$12,0)))</f>
        <v>5.3.3.</v>
      </c>
      <c r="E20" s="30" t="s">
        <v>194</v>
      </c>
      <c r="F20" s="30"/>
      <c r="G20" s="1">
        <f>IF(Table2[[#This Row],[WMPInitiativeActivity]]="","x",IF(Table2[[#This Row],[WMPInitiativeActivity]]="other", Table2[[#This Row],[ActivityNameifOther]], INDEX('Initiative mapping-DO NOT EDIT'!$C$3:$C$89,MATCH(Table2[[#This Row],[WMPInitiativeActivity]],'Initiative mapping-DO NOT EDIT'!$D$3:$D$89,0))))</f>
        <v>12</v>
      </c>
      <c r="H20" s="33" t="s">
        <v>195</v>
      </c>
      <c r="I20" s="36" t="s">
        <v>196</v>
      </c>
      <c r="J2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PC_Grid Design &amp; System Hardening_Other corrective action  _AH-6_2022</v>
      </c>
      <c r="K20" s="29">
        <v>172</v>
      </c>
      <c r="L20" s="34" t="s">
        <v>127</v>
      </c>
      <c r="M20" s="29">
        <v>6</v>
      </c>
      <c r="N20" s="29">
        <v>0</v>
      </c>
      <c r="O20" s="29">
        <v>2</v>
      </c>
      <c r="P20" s="29">
        <v>4</v>
      </c>
      <c r="Q20" s="58">
        <v>6</v>
      </c>
      <c r="R20" s="29">
        <v>0</v>
      </c>
      <c r="S20" s="29"/>
      <c r="T20" s="29"/>
      <c r="U20" s="29"/>
      <c r="V20" s="29"/>
      <c r="W20" s="29"/>
      <c r="X20" s="29"/>
      <c r="Y20" s="29"/>
      <c r="Z20" s="29"/>
      <c r="AA20" s="34" t="s">
        <v>150</v>
      </c>
      <c r="AB20" s="29"/>
      <c r="AC20" s="1"/>
      <c r="AD20" s="1"/>
      <c r="AE20" s="28"/>
      <c r="AF20" s="59"/>
      <c r="AG20" s="32"/>
      <c r="AH20" s="32"/>
    </row>
    <row r="21" spans="1:34" ht="45" x14ac:dyDescent="0.25">
      <c r="A21" s="1" t="str">
        <f>'READ ME FIRST'!$D$12</f>
        <v>PC</v>
      </c>
      <c r="B21" s="44">
        <f>'READ ME FIRST'!$D$15</f>
        <v>44666</v>
      </c>
      <c r="C21" s="29" t="s">
        <v>197</v>
      </c>
      <c r="D21" s="37" t="str">
        <f>IF(Table2[[#This Row],[WMPInitiativeCategory]]="", "",INDEX('Initiative mapping-DO NOT EDIT'!$H$3:$H$12, MATCH(Table2[[#This Row],[WMPInitiativeCategory]],'Initiative mapping-DO NOT EDIT'!$G$3:$G$12,0)))</f>
        <v>5.3.1.</v>
      </c>
      <c r="E21" s="30" t="s">
        <v>198</v>
      </c>
      <c r="F21" s="30"/>
      <c r="G21" s="1">
        <f>IF(Table2[[#This Row],[WMPInitiativeActivity]]="","x",IF(Table2[[#This Row],[WMPInitiativeActivity]]="other", Table2[[#This Row],[ActivityNameifOther]], INDEX('Initiative mapping-DO NOT EDIT'!$C$3:$C$89,MATCH(Table2[[#This Row],[WMPInitiativeActivity]],'Initiative mapping-DO NOT EDIT'!$D$3:$D$89,0))))</f>
        <v>1</v>
      </c>
      <c r="H21" s="33" t="s">
        <v>199</v>
      </c>
      <c r="I21" s="36" t="s">
        <v>200</v>
      </c>
      <c r="J2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PC_Risk Assessment &amp; Mapping_A summarized risk map that shows the overall ignition probability and estimated wildfire consequence along the electric lines and equipment  _RA-1_2022</v>
      </c>
      <c r="K21" s="29">
        <v>153</v>
      </c>
      <c r="L21" s="34" t="s">
        <v>148</v>
      </c>
      <c r="M21" s="53">
        <v>186000</v>
      </c>
      <c r="N21" s="63">
        <v>46500</v>
      </c>
      <c r="O21" s="63">
        <v>93000</v>
      </c>
      <c r="P21" s="63">
        <v>139500</v>
      </c>
      <c r="Q21" s="64">
        <v>186000</v>
      </c>
      <c r="R21" s="63">
        <v>28808</v>
      </c>
      <c r="S21" s="29"/>
      <c r="T21" s="29"/>
      <c r="U21" s="29"/>
      <c r="V21" s="29"/>
      <c r="W21" s="29"/>
      <c r="X21" s="29"/>
      <c r="Y21" s="29"/>
      <c r="Z21" s="29"/>
      <c r="AA21" s="35" t="s">
        <v>128</v>
      </c>
      <c r="AB21" s="29"/>
      <c r="AC21" s="1"/>
      <c r="AD21" s="1"/>
      <c r="AE21" s="28"/>
      <c r="AF21" s="31"/>
      <c r="AG21" s="32"/>
      <c r="AH21" s="32"/>
    </row>
    <row r="22" spans="1:34" ht="60" x14ac:dyDescent="0.25">
      <c r="A22" s="1" t="str">
        <f>'READ ME FIRST'!$D$12</f>
        <v>PC</v>
      </c>
      <c r="B22" s="44">
        <f>'READ ME FIRST'!$D$15</f>
        <v>44666</v>
      </c>
      <c r="C22" s="29" t="s">
        <v>201</v>
      </c>
      <c r="D22" s="37" t="str">
        <f>IF(Table2[[#This Row],[WMPInitiativeCategory]]="", "",INDEX('Initiative mapping-DO NOT EDIT'!$H$3:$H$12, MATCH(Table2[[#This Row],[WMPInitiativeCategory]],'Initiative mapping-DO NOT EDIT'!$G$3:$G$12,0)))</f>
        <v>5.3.2.</v>
      </c>
      <c r="E22" s="30" t="s">
        <v>202</v>
      </c>
      <c r="F22" s="30"/>
      <c r="G22" s="1">
        <f>IF(Table2[[#This Row],[WMPInitiativeActivity]]="","x",IF(Table2[[#This Row],[WMPInitiativeActivity]]="other", Table2[[#This Row],[ActivityNameifOther]], INDEX('Initiative mapping-DO NOT EDIT'!$C$3:$C$89,MATCH(Table2[[#This Row],[WMPInitiativeActivity]],'Initiative mapping-DO NOT EDIT'!$D$3:$D$89,0))))</f>
        <v>1</v>
      </c>
      <c r="H22" s="33" t="s">
        <v>203</v>
      </c>
      <c r="I22" s="36" t="s">
        <v>204</v>
      </c>
      <c r="J2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Forecasting_Advanced weather monitoring and weather stations _SA-1_2022</v>
      </c>
      <c r="K22" s="29">
        <v>154</v>
      </c>
      <c r="L22" s="34" t="s">
        <v>205</v>
      </c>
      <c r="M22" s="51">
        <v>50</v>
      </c>
      <c r="N22" s="29">
        <v>4</v>
      </c>
      <c r="O22" s="29">
        <v>39</v>
      </c>
      <c r="P22" s="29">
        <v>50</v>
      </c>
      <c r="Q22" s="55">
        <v>50</v>
      </c>
      <c r="R22" s="29">
        <v>4</v>
      </c>
      <c r="S22" s="29"/>
      <c r="T22" s="29"/>
      <c r="U22" s="29"/>
      <c r="V22" s="29"/>
      <c r="W22" s="29"/>
      <c r="X22" s="29"/>
      <c r="Y22" s="29"/>
      <c r="Z22" s="29"/>
      <c r="AA22" s="35" t="s">
        <v>128</v>
      </c>
      <c r="AB22" s="29"/>
      <c r="AC22" s="1"/>
      <c r="AD22" s="1"/>
      <c r="AE22" s="28"/>
      <c r="AF22" s="31"/>
      <c r="AG22" s="32"/>
      <c r="AH22" s="32"/>
    </row>
    <row r="23" spans="1:34" ht="60" x14ac:dyDescent="0.25">
      <c r="A23" s="1" t="str">
        <f>'READ ME FIRST'!$D$12</f>
        <v>PC</v>
      </c>
      <c r="B23" s="44">
        <f>'READ ME FIRST'!$D$15</f>
        <v>44666</v>
      </c>
      <c r="C23" s="29" t="s">
        <v>201</v>
      </c>
      <c r="D23" s="37" t="str">
        <f>IF(Table2[[#This Row],[WMPInitiativeCategory]]="", "",INDEX('Initiative mapping-DO NOT EDIT'!$H$3:$H$12, MATCH(Table2[[#This Row],[WMPInitiativeCategory]],'Initiative mapping-DO NOT EDIT'!$G$3:$G$12,0)))</f>
        <v>5.3.2.</v>
      </c>
      <c r="E23" s="30" t="s">
        <v>206</v>
      </c>
      <c r="F23" s="30"/>
      <c r="G23" s="1">
        <f>IF(Table2[[#This Row],[WMPInitiativeActivity]]="","x",IF(Table2[[#This Row],[WMPInitiativeActivity]]="other", Table2[[#This Row],[ActivityNameifOther]], INDEX('Initiative mapping-DO NOT EDIT'!$C$3:$C$89,MATCH(Table2[[#This Row],[WMPInitiativeActivity]],'Initiative mapping-DO NOT EDIT'!$D$3:$D$89,0))))</f>
        <v>2</v>
      </c>
      <c r="H23" s="33" t="s">
        <v>207</v>
      </c>
      <c r="I23" s="36" t="s">
        <v>208</v>
      </c>
      <c r="J2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Forecasting_Continuous monitoring sensors _SA-3_2022</v>
      </c>
      <c r="K23" s="29">
        <v>156</v>
      </c>
      <c r="L23" s="34" t="s">
        <v>187</v>
      </c>
      <c r="M23" s="51">
        <v>2</v>
      </c>
      <c r="N23" s="29">
        <v>0</v>
      </c>
      <c r="O23" s="29">
        <v>0</v>
      </c>
      <c r="P23" s="29">
        <v>2</v>
      </c>
      <c r="Q23" s="55">
        <v>2</v>
      </c>
      <c r="R23" s="29">
        <v>0</v>
      </c>
      <c r="S23" s="29"/>
      <c r="T23" s="29"/>
      <c r="U23" s="29"/>
      <c r="V23" s="29"/>
      <c r="W23" s="29"/>
      <c r="X23" s="29"/>
      <c r="Y23" s="29"/>
      <c r="Z23" s="29"/>
      <c r="AA23" s="35" t="s">
        <v>128</v>
      </c>
      <c r="AB23" s="29"/>
      <c r="AC23" s="1"/>
      <c r="AD23" s="1"/>
      <c r="AE23" s="28"/>
      <c r="AF23" s="31"/>
      <c r="AG23" s="32"/>
      <c r="AH23" s="32"/>
    </row>
    <row r="24" spans="1:34" ht="60" x14ac:dyDescent="0.25">
      <c r="A24" s="1" t="str">
        <f>'READ ME FIRST'!$D$12</f>
        <v>PC</v>
      </c>
      <c r="B24" s="44">
        <f>'READ ME FIRST'!$D$15</f>
        <v>44666</v>
      </c>
      <c r="C24" s="29" t="s">
        <v>201</v>
      </c>
      <c r="D24" s="37" t="str">
        <f>IF(Table2[[#This Row],[WMPInitiativeCategory]]="", "",INDEX('Initiative mapping-DO NOT EDIT'!$H$3:$H$12, MATCH(Table2[[#This Row],[WMPInitiativeCategory]],'Initiative mapping-DO NOT EDIT'!$G$3:$G$12,0)))</f>
        <v>5.3.2.</v>
      </c>
      <c r="E24" s="30" t="s">
        <v>209</v>
      </c>
      <c r="F24" s="30"/>
      <c r="G24" s="1">
        <f>IF(Table2[[#This Row],[WMPInitiativeActivity]]="","x",IF(Table2[[#This Row],[WMPInitiativeActivity]]="other", Table2[[#This Row],[ActivityNameifOther]], INDEX('Initiative mapping-DO NOT EDIT'!$C$3:$C$89,MATCH(Table2[[#This Row],[WMPInitiativeActivity]],'Initiative mapping-DO NOT EDIT'!$D$3:$D$89,0))))</f>
        <v>3</v>
      </c>
      <c r="H24" s="33" t="s">
        <v>210</v>
      </c>
      <c r="I24" s="36" t="s">
        <v>211</v>
      </c>
      <c r="J2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Forecasting_Fault indicators for detecting faults on electric lines and equipment  _SA-3b_2022</v>
      </c>
      <c r="K24" s="29">
        <v>157</v>
      </c>
      <c r="L24" s="34" t="s">
        <v>187</v>
      </c>
      <c r="M24" s="51">
        <v>500</v>
      </c>
      <c r="N24" s="29">
        <v>276</v>
      </c>
      <c r="O24" s="29">
        <v>355</v>
      </c>
      <c r="P24" s="29">
        <v>500</v>
      </c>
      <c r="Q24" s="55">
        <v>500</v>
      </c>
      <c r="R24" s="29">
        <v>276</v>
      </c>
      <c r="S24" s="29"/>
      <c r="T24" s="29"/>
      <c r="U24" s="29"/>
      <c r="V24" s="29"/>
      <c r="W24" s="29"/>
      <c r="X24" s="29"/>
      <c r="Y24" s="29"/>
      <c r="Z24" s="29"/>
      <c r="AA24" s="35" t="s">
        <v>128</v>
      </c>
      <c r="AB24" s="29"/>
      <c r="AC24" s="1"/>
      <c r="AD24" s="1"/>
      <c r="AE24" s="28"/>
      <c r="AF24" s="31"/>
      <c r="AG24" s="32"/>
      <c r="AH24" s="32"/>
    </row>
    <row r="25" spans="1:34" ht="20.25" customHeight="1" x14ac:dyDescent="0.25">
      <c r="A25" s="1" t="str">
        <f>'READ ME FIRST'!$D$12</f>
        <v>PC</v>
      </c>
      <c r="B25" s="44">
        <f>'READ ME FIRST'!$D$15</f>
        <v>44666</v>
      </c>
      <c r="C25" s="29" t="s">
        <v>201</v>
      </c>
      <c r="D25" s="37" t="str">
        <f>IF(Table2[[#This Row],[WMPInitiativeCategory]]="", "",INDEX('Initiative mapping-DO NOT EDIT'!$H$3:$H$12, MATCH(Table2[[#This Row],[WMPInitiativeCategory]],'Initiative mapping-DO NOT EDIT'!$G$3:$G$12,0)))</f>
        <v>5.3.2.</v>
      </c>
      <c r="E25" s="30" t="s">
        <v>212</v>
      </c>
      <c r="F25" s="30"/>
      <c r="G25" s="1">
        <f>IF(Table2[[#This Row],[WMPInitiativeActivity]]="","x",IF(Table2[[#This Row],[WMPInitiativeActivity]]="other", Table2[[#This Row],[ActivityNameifOther]], INDEX('Initiative mapping-DO NOT EDIT'!$C$3:$C$89,MATCH(Table2[[#This Row],[WMPInitiativeActivity]],'Initiative mapping-DO NOT EDIT'!$D$3:$D$89,0))))</f>
        <v>4</v>
      </c>
      <c r="H25" s="33" t="s">
        <v>213</v>
      </c>
      <c r="I25" s="36" t="s">
        <v>214</v>
      </c>
      <c r="J2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Forecasting_Forecast of a fire risk index, fire potential index, or similar  _SA-4_2022</v>
      </c>
      <c r="K25" s="29">
        <v>158</v>
      </c>
      <c r="L25" s="34" t="s">
        <v>148</v>
      </c>
      <c r="M25" s="53">
        <v>864885</v>
      </c>
      <c r="N25" s="63">
        <v>216221</v>
      </c>
      <c r="O25" s="63">
        <v>432442</v>
      </c>
      <c r="P25" s="63">
        <v>648664</v>
      </c>
      <c r="Q25" s="64">
        <v>864885</v>
      </c>
      <c r="R25" s="29" t="s">
        <v>149</v>
      </c>
      <c r="S25" s="29"/>
      <c r="T25" s="29"/>
      <c r="U25" s="29"/>
      <c r="V25" s="29" t="s">
        <v>215</v>
      </c>
      <c r="W25" s="29" t="s">
        <v>216</v>
      </c>
      <c r="X25" s="29"/>
      <c r="Y25" s="29"/>
      <c r="Z25" s="29"/>
      <c r="AA25" s="35" t="s">
        <v>128</v>
      </c>
      <c r="AB25" s="29"/>
      <c r="AC25" s="1"/>
      <c r="AD25" s="1"/>
      <c r="AE25" s="28"/>
      <c r="AF25" s="31"/>
      <c r="AG25" s="32"/>
      <c r="AH25" s="32"/>
    </row>
    <row r="26" spans="1:34" ht="45" x14ac:dyDescent="0.25">
      <c r="A26" s="1" t="str">
        <f>'READ ME FIRST'!$D$12</f>
        <v>PC</v>
      </c>
      <c r="B26" s="44">
        <f>'READ ME FIRST'!$D$15</f>
        <v>44666</v>
      </c>
      <c r="C26" s="29" t="s">
        <v>201</v>
      </c>
      <c r="D26" s="37" t="str">
        <f>IF(Table2[[#This Row],[WMPInitiativeCategory]]="", "",INDEX('Initiative mapping-DO NOT EDIT'!$H$3:$H$12, MATCH(Table2[[#This Row],[WMPInitiativeCategory]],'Initiative mapping-DO NOT EDIT'!$G$3:$G$12,0)))</f>
        <v>5.3.2.</v>
      </c>
      <c r="E26" s="30" t="s">
        <v>217</v>
      </c>
      <c r="F26" s="30"/>
      <c r="G26" s="1">
        <f>IF(Table2[[#This Row],[WMPInitiativeActivity]]="","x",IF(Table2[[#This Row],[WMPInitiativeActivity]]="other", Table2[[#This Row],[ActivityNameifOther]], INDEX('Initiative mapping-DO NOT EDIT'!$C$3:$C$89,MATCH(Table2[[#This Row],[WMPInitiativeActivity]],'Initiative mapping-DO NOT EDIT'!$D$3:$D$89,0))))</f>
        <v>5</v>
      </c>
      <c r="H26" s="33" t="s">
        <v>218</v>
      </c>
      <c r="I26" s="36" t="s">
        <v>219</v>
      </c>
      <c r="J2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PC_Situational Awareness &amp; Forecasting_Personnel monitoring areas of electric lines and equipment in elevated fire risk conditions  _PS-5_2022</v>
      </c>
      <c r="K26" s="29">
        <v>161</v>
      </c>
      <c r="L26" s="34" t="s">
        <v>148</v>
      </c>
      <c r="M26" s="51" t="s">
        <v>149</v>
      </c>
      <c r="N26" s="51" t="s">
        <v>149</v>
      </c>
      <c r="O26" s="51" t="s">
        <v>149</v>
      </c>
      <c r="P26" s="51" t="s">
        <v>149</v>
      </c>
      <c r="Q26" s="56" t="s">
        <v>149</v>
      </c>
      <c r="R26" s="29" t="s">
        <v>149</v>
      </c>
      <c r="S26" s="29"/>
      <c r="T26" s="29"/>
      <c r="U26" s="29"/>
      <c r="V26" s="29"/>
      <c r="W26" s="29"/>
      <c r="X26" s="29"/>
      <c r="Y26" s="29"/>
      <c r="Z26" s="29"/>
      <c r="AA26" s="35" t="s">
        <v>128</v>
      </c>
      <c r="AB26" s="29"/>
      <c r="AC26" s="1"/>
      <c r="AD26" s="1"/>
      <c r="AE26" s="28"/>
      <c r="AF26" s="31"/>
      <c r="AG26" s="32"/>
      <c r="AH26" s="32"/>
    </row>
    <row r="27" spans="1:34" ht="45" x14ac:dyDescent="0.25">
      <c r="A27" s="1" t="str">
        <f>'READ ME FIRST'!$D$12</f>
        <v>PC</v>
      </c>
      <c r="B27" s="44">
        <f>'READ ME FIRST'!$D$15</f>
        <v>44666</v>
      </c>
      <c r="C27" s="29" t="s">
        <v>220</v>
      </c>
      <c r="D27" s="37" t="str">
        <f>IF(Table2[[#This Row],[WMPInitiativeCategory]]="", "",INDEX('Initiative mapping-DO NOT EDIT'!$H$3:$H$12, MATCH(Table2[[#This Row],[WMPInitiativeCategory]],'Initiative mapping-DO NOT EDIT'!$G$3:$G$12,0)))</f>
        <v>5.3.10.</v>
      </c>
      <c r="E27" s="30" t="s">
        <v>221</v>
      </c>
      <c r="F27" s="30"/>
      <c r="G27" s="1">
        <f>IF(Table2[[#This Row],[WMPInitiativeActivity]]="","x",IF(Table2[[#This Row],[WMPInitiativeActivity]]="other", Table2[[#This Row],[ActivityNameifOther]], INDEX('Initiative mapping-DO NOT EDIT'!$C$3:$C$89,MATCH(Table2[[#This Row],[WMPInitiativeActivity]],'Initiative mapping-DO NOT EDIT'!$D$3:$D$89,0))))</f>
        <v>1</v>
      </c>
      <c r="H27" s="33" t="s">
        <v>222</v>
      </c>
      <c r="I27" s="36" t="s">
        <v>223</v>
      </c>
      <c r="J27"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PC_Stakeholder Cooperation &amp; Community Engagement_Community engagement _CE-1_2022</v>
      </c>
      <c r="K27" s="29">
        <v>233</v>
      </c>
      <c r="L27" s="34" t="s">
        <v>148</v>
      </c>
      <c r="M27" s="53">
        <v>60000</v>
      </c>
      <c r="N27" s="53" t="s">
        <v>149</v>
      </c>
      <c r="O27" s="53">
        <v>30000</v>
      </c>
      <c r="P27" s="53">
        <v>50000</v>
      </c>
      <c r="Q27" s="64">
        <v>60000</v>
      </c>
      <c r="R27" s="29" t="s">
        <v>149</v>
      </c>
      <c r="S27" s="29"/>
      <c r="T27" s="29"/>
      <c r="U27" s="29"/>
      <c r="V27" s="29"/>
      <c r="W27" s="29"/>
      <c r="X27" s="29"/>
      <c r="Y27" s="29"/>
      <c r="Z27" s="29"/>
      <c r="AA27" s="35" t="s">
        <v>150</v>
      </c>
      <c r="AB27" s="29"/>
      <c r="AC27" s="1"/>
      <c r="AD27" s="1"/>
      <c r="AE27" s="28"/>
      <c r="AF27" s="31"/>
      <c r="AG27" s="32"/>
      <c r="AH27" s="32"/>
    </row>
    <row r="28" spans="1:34" ht="60" x14ac:dyDescent="0.25">
      <c r="A28" s="1" t="str">
        <f>'READ ME FIRST'!$D$12</f>
        <v>PC</v>
      </c>
      <c r="B28" s="44">
        <f>'READ ME FIRST'!$D$15</f>
        <v>44666</v>
      </c>
      <c r="C28" s="29" t="s">
        <v>224</v>
      </c>
      <c r="D28" s="37" t="str">
        <f>IF(Table2[[#This Row],[WMPInitiativeCategory]]="", "",INDEX('Initiative mapping-DO NOT EDIT'!$H$3:$H$12, MATCH(Table2[[#This Row],[WMPInitiativeCategory]],'Initiative mapping-DO NOT EDIT'!$G$3:$G$12,0)))</f>
        <v>5.3.5.</v>
      </c>
      <c r="E28" s="30" t="s">
        <v>225</v>
      </c>
      <c r="F28" s="30"/>
      <c r="G28" s="1">
        <f>IF(Table2[[#This Row],[WMPInitiativeActivity]]="","x",IF(Table2[[#This Row],[WMPInitiativeActivity]]="other", Table2[[#This Row],[ActivityNameifOther]], INDEX('Initiative mapping-DO NOT EDIT'!$C$3:$C$89,MATCH(Table2[[#This Row],[WMPInitiativeActivity]],'Initiative mapping-DO NOT EDIT'!$D$3:$D$89,0))))</f>
        <v>2</v>
      </c>
      <c r="H28" s="33" t="s">
        <v>226</v>
      </c>
      <c r="I28" s="36" t="s">
        <v>227</v>
      </c>
      <c r="J28"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distribution electric lines and equipment 
_VM-2_2022</v>
      </c>
      <c r="K28" s="29">
        <v>192</v>
      </c>
      <c r="L28" s="34" t="s">
        <v>135</v>
      </c>
      <c r="M28" s="52">
        <v>1158</v>
      </c>
      <c r="N28" s="29">
        <v>350</v>
      </c>
      <c r="O28" s="29">
        <v>700</v>
      </c>
      <c r="P28" s="61">
        <v>1050</v>
      </c>
      <c r="Q28" s="62">
        <v>1158</v>
      </c>
      <c r="R28" s="29">
        <v>279</v>
      </c>
      <c r="S28" s="29"/>
      <c r="T28" s="29"/>
      <c r="U28" s="29"/>
      <c r="V28" s="29"/>
      <c r="W28" s="29"/>
      <c r="X28" s="29"/>
      <c r="Y28" s="29"/>
      <c r="Z28" s="29"/>
      <c r="AA28" s="35" t="s">
        <v>128</v>
      </c>
      <c r="AB28" s="29"/>
      <c r="AC28" s="1"/>
      <c r="AD28" s="1"/>
      <c r="AE28" s="28"/>
      <c r="AF28" s="31"/>
      <c r="AG28" s="32"/>
      <c r="AH28" s="32"/>
    </row>
    <row r="29" spans="1:34" ht="60" x14ac:dyDescent="0.25">
      <c r="A29" s="1" t="str">
        <f>'READ ME FIRST'!$D$12</f>
        <v>PC</v>
      </c>
      <c r="B29" s="44">
        <f>'READ ME FIRST'!$D$15</f>
        <v>44666</v>
      </c>
      <c r="C29" s="29" t="s">
        <v>224</v>
      </c>
      <c r="D29" s="37" t="str">
        <f>IF(Table2[[#This Row],[WMPInitiativeCategory]]="", "",INDEX('Initiative mapping-DO NOT EDIT'!$H$3:$H$12, MATCH(Table2[[#This Row],[WMPInitiativeCategory]],'Initiative mapping-DO NOT EDIT'!$G$3:$G$12,0)))</f>
        <v>5.3.5.</v>
      </c>
      <c r="E29" s="30" t="s">
        <v>228</v>
      </c>
      <c r="F29" s="30"/>
      <c r="G29" s="1">
        <f>IF(Table2[[#This Row],[WMPInitiativeActivity]]="","x",IF(Table2[[#This Row],[WMPInitiativeActivity]]="other", Table2[[#This Row],[ActivityNameifOther]], INDEX('Initiative mapping-DO NOT EDIT'!$C$3:$C$89,MATCH(Table2[[#This Row],[WMPInitiativeActivity]],'Initiative mapping-DO NOT EDIT'!$D$3:$D$89,0))))</f>
        <v>3</v>
      </c>
      <c r="H29" s="33" t="s">
        <v>229</v>
      </c>
      <c r="I29" s="36" t="s">
        <v>230</v>
      </c>
      <c r="J29"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Inspections_Detailed inspections of vegetation 
around transmission electric lines and equipment 
_VM-3_2022</v>
      </c>
      <c r="K29" s="29">
        <v>193</v>
      </c>
      <c r="L29" s="34" t="s">
        <v>135</v>
      </c>
      <c r="M29" s="51">
        <v>354</v>
      </c>
      <c r="N29" s="29">
        <v>100</v>
      </c>
      <c r="O29" s="29">
        <v>200</v>
      </c>
      <c r="P29" s="29">
        <v>354</v>
      </c>
      <c r="Q29" s="55">
        <v>354</v>
      </c>
      <c r="R29" s="29">
        <v>91</v>
      </c>
      <c r="S29" s="29"/>
      <c r="T29" s="29"/>
      <c r="U29" s="29"/>
      <c r="V29" s="29"/>
      <c r="W29" s="29"/>
      <c r="X29" s="29"/>
      <c r="Y29" s="29"/>
      <c r="Z29" s="29"/>
      <c r="AA29" s="35" t="s">
        <v>128</v>
      </c>
      <c r="AB29" s="29"/>
      <c r="AC29" s="1"/>
      <c r="AD29" s="1"/>
      <c r="AE29" s="28"/>
      <c r="AF29" s="31"/>
      <c r="AG29" s="32"/>
      <c r="AH29" s="32"/>
    </row>
    <row r="30" spans="1:34" ht="45" x14ac:dyDescent="0.25">
      <c r="A30" s="1" t="str">
        <f>'READ ME FIRST'!$D$12</f>
        <v>PC</v>
      </c>
      <c r="B30" s="44">
        <f>'READ ME FIRST'!$D$15</f>
        <v>44666</v>
      </c>
      <c r="C30" s="29" t="s">
        <v>224</v>
      </c>
      <c r="D30" s="37" t="str">
        <f>IF(Table2[[#This Row],[WMPInitiativeCategory]]="", "",INDEX('Initiative mapping-DO NOT EDIT'!$H$3:$H$12, MATCH(Table2[[#This Row],[WMPInitiativeCategory]],'Initiative mapping-DO NOT EDIT'!$G$3:$G$12,0)))</f>
        <v>5.3.5.</v>
      </c>
      <c r="E30" s="30" t="s">
        <v>231</v>
      </c>
      <c r="F30" s="30"/>
      <c r="G30" s="1">
        <f>IF(Table2[[#This Row],[WMPInitiativeActivity]]="","x",IF(Table2[[#This Row],[WMPInitiativeActivity]]="other", Table2[[#This Row],[ActivityNameifOther]], INDEX('Initiative mapping-DO NOT EDIT'!$C$3:$C$89,MATCH(Table2[[#This Row],[WMPInitiativeActivity]],'Initiative mapping-DO NOT EDIT'!$D$3:$D$89,0))))</f>
        <v>5</v>
      </c>
      <c r="H30" s="33" t="s">
        <v>232</v>
      </c>
      <c r="I30" s="36" t="s">
        <v>233</v>
      </c>
      <c r="J30"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Inspections_Fuel management and reduction of “slash” from vegetation management activities _VM-4_2022</v>
      </c>
      <c r="K30" s="29">
        <v>195</v>
      </c>
      <c r="L30" s="34" t="s">
        <v>183</v>
      </c>
      <c r="M30" s="52">
        <v>3047</v>
      </c>
      <c r="N30" s="61">
        <v>1047</v>
      </c>
      <c r="O30" s="61">
        <v>3047</v>
      </c>
      <c r="P30" s="61">
        <v>3047</v>
      </c>
      <c r="Q30" s="62">
        <v>3047</v>
      </c>
      <c r="R30" s="29">
        <v>1206</v>
      </c>
      <c r="S30" s="29"/>
      <c r="T30" s="29"/>
      <c r="U30" s="29"/>
      <c r="V30" s="29"/>
      <c r="W30" s="29"/>
      <c r="X30" s="29"/>
      <c r="Y30" s="29"/>
      <c r="Z30" s="29"/>
      <c r="AA30" s="35" t="s">
        <v>128</v>
      </c>
      <c r="AB30" s="29"/>
      <c r="AC30" s="1"/>
      <c r="AD30" s="1"/>
      <c r="AE30" s="28"/>
      <c r="AF30" s="31"/>
      <c r="AG30" s="32"/>
      <c r="AH30" s="32"/>
    </row>
    <row r="31" spans="1:34" ht="45" x14ac:dyDescent="0.25">
      <c r="A31" s="1" t="str">
        <f>'READ ME FIRST'!$D$12</f>
        <v>PC</v>
      </c>
      <c r="B31" s="44">
        <f>'READ ME FIRST'!$D$15</f>
        <v>44666</v>
      </c>
      <c r="C31" s="29" t="s">
        <v>224</v>
      </c>
      <c r="D31" s="37" t="str">
        <f>IF(Table2[[#This Row],[WMPInitiativeCategory]]="", "",INDEX('Initiative mapping-DO NOT EDIT'!$H$3:$H$12, MATCH(Table2[[#This Row],[WMPInitiativeCategory]],'Initiative mapping-DO NOT EDIT'!$G$3:$G$12,0)))</f>
        <v>5.3.5.</v>
      </c>
      <c r="E31" s="30" t="s">
        <v>234</v>
      </c>
      <c r="F31" s="30"/>
      <c r="G31" s="1">
        <f>IF(Table2[[#This Row],[WMPInitiativeActivity]]="","x",IF(Table2[[#This Row],[WMPInitiativeActivity]]="other", Table2[[#This Row],[ActivityNameifOther]], INDEX('Initiative mapping-DO NOT EDIT'!$C$3:$C$89,MATCH(Table2[[#This Row],[WMPInitiativeActivity]],'Initiative mapping-DO NOT EDIT'!$D$3:$D$89,0))))</f>
        <v>7</v>
      </c>
      <c r="H31" s="33" t="s">
        <v>235</v>
      </c>
      <c r="I31" s="36" t="s">
        <v>236</v>
      </c>
      <c r="J31"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distribution electric lines and equipment _VM-7_2022</v>
      </c>
      <c r="K31" s="29">
        <v>199</v>
      </c>
      <c r="L31" s="34" t="s">
        <v>148</v>
      </c>
      <c r="M31" s="53">
        <v>34000</v>
      </c>
      <c r="N31" s="29" t="s">
        <v>149</v>
      </c>
      <c r="O31" s="29" t="s">
        <v>149</v>
      </c>
      <c r="P31" s="63">
        <v>34000</v>
      </c>
      <c r="Q31" s="64">
        <v>34000</v>
      </c>
      <c r="R31" s="29" t="s">
        <v>149</v>
      </c>
      <c r="S31" s="29"/>
      <c r="T31" s="29"/>
      <c r="U31" s="29"/>
      <c r="V31" s="29"/>
      <c r="W31" s="29"/>
      <c r="X31" s="29"/>
      <c r="Y31" s="29"/>
      <c r="Z31" s="29"/>
      <c r="AA31" s="35" t="s">
        <v>150</v>
      </c>
      <c r="AB31" s="29"/>
      <c r="AC31" s="1"/>
      <c r="AD31" s="1"/>
      <c r="AE31" s="28"/>
      <c r="AF31" s="31"/>
      <c r="AG31" s="32"/>
      <c r="AH31" s="32"/>
    </row>
    <row r="32" spans="1:34" ht="45" x14ac:dyDescent="0.25">
      <c r="A32" s="1" t="str">
        <f>'READ ME FIRST'!$D$12</f>
        <v>PC</v>
      </c>
      <c r="B32" s="44">
        <f>'READ ME FIRST'!$D$15</f>
        <v>44666</v>
      </c>
      <c r="C32" s="29" t="s">
        <v>224</v>
      </c>
      <c r="D32" s="37" t="str">
        <f>IF(Table2[[#This Row],[WMPInitiativeCategory]]="", "",INDEX('Initiative mapping-DO NOT EDIT'!$H$3:$H$12, MATCH(Table2[[#This Row],[WMPInitiativeCategory]],'Initiative mapping-DO NOT EDIT'!$G$3:$G$12,0)))</f>
        <v>5.3.5.</v>
      </c>
      <c r="E32" s="30" t="s">
        <v>237</v>
      </c>
      <c r="F32" s="30"/>
      <c r="G32" s="1">
        <f>IF(Table2[[#This Row],[WMPInitiativeActivity]]="","x",IF(Table2[[#This Row],[WMPInitiativeActivity]]="other", Table2[[#This Row],[ActivityNameifOther]], INDEX('Initiative mapping-DO NOT EDIT'!$C$3:$C$89,MATCH(Table2[[#This Row],[WMPInitiativeActivity]],'Initiative mapping-DO NOT EDIT'!$D$3:$D$89,0))))</f>
        <v>8</v>
      </c>
      <c r="H32" s="33" t="s">
        <v>238</v>
      </c>
      <c r="I32" s="36" t="s">
        <v>239</v>
      </c>
      <c r="J32"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Inspections_LiDAR inspections of vegetation around transmission electric lines and equipment 
_VM-8_2022</v>
      </c>
      <c r="K32" s="29">
        <v>200</v>
      </c>
      <c r="L32" s="34" t="s">
        <v>148</v>
      </c>
      <c r="M32" s="53">
        <v>10000</v>
      </c>
      <c r="N32" s="29" t="s">
        <v>149</v>
      </c>
      <c r="O32" s="29" t="s">
        <v>149</v>
      </c>
      <c r="P32" s="63">
        <v>10000</v>
      </c>
      <c r="Q32" s="64">
        <v>10000</v>
      </c>
      <c r="R32" s="29" t="s">
        <v>149</v>
      </c>
      <c r="S32" s="29"/>
      <c r="T32" s="29"/>
      <c r="U32" s="29"/>
      <c r="V32" s="29"/>
      <c r="W32" s="29"/>
      <c r="X32" s="29"/>
      <c r="Y32" s="29"/>
      <c r="Z32" s="29"/>
      <c r="AA32" s="35" t="s">
        <v>150</v>
      </c>
      <c r="AB32" s="29"/>
      <c r="AC32" s="1"/>
      <c r="AD32" s="1"/>
      <c r="AE32" s="28"/>
      <c r="AF32" s="31"/>
      <c r="AG32" s="32"/>
      <c r="AH32" s="32"/>
    </row>
    <row r="33" spans="1:34" ht="60" x14ac:dyDescent="0.25">
      <c r="A33" s="1" t="str">
        <f>'READ ME FIRST'!$D$12</f>
        <v>PC</v>
      </c>
      <c r="B33" s="44">
        <f>'READ ME FIRST'!$D$15</f>
        <v>44666</v>
      </c>
      <c r="C33" s="29" t="s">
        <v>224</v>
      </c>
      <c r="D33" s="37" t="str">
        <f>IF(Table2[[#This Row],[WMPInitiativeCategory]]="", "",INDEX('Initiative mapping-DO NOT EDIT'!$H$3:$H$12, MATCH(Table2[[#This Row],[WMPInitiativeCategory]],'Initiative mapping-DO NOT EDIT'!$G$3:$G$12,0)))</f>
        <v>5.3.5.</v>
      </c>
      <c r="E33" s="30" t="s">
        <v>240</v>
      </c>
      <c r="F33" s="30"/>
      <c r="G33" s="1">
        <f>IF(Table2[[#This Row],[WMPInitiativeActivity]]="","x",IF(Table2[[#This Row],[WMPInitiativeActivity]]="other", Table2[[#This Row],[ActivityNameifOther]], INDEX('Initiative mapping-DO NOT EDIT'!$C$3:$C$89,MATCH(Table2[[#This Row],[WMPInitiativeActivity]],'Initiative mapping-DO NOT EDIT'!$D$3:$D$89,0))))</f>
        <v>11</v>
      </c>
      <c r="H33" s="33" t="s">
        <v>241</v>
      </c>
      <c r="I33" s="36" t="s">
        <v>242</v>
      </c>
      <c r="J33"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distribution electric lines and equipment _VM-11_2022</v>
      </c>
      <c r="K33" s="29">
        <v>202</v>
      </c>
      <c r="L33" s="34" t="s">
        <v>135</v>
      </c>
      <c r="M33" s="52">
        <v>1007</v>
      </c>
      <c r="N33" s="29">
        <v>400</v>
      </c>
      <c r="O33" s="61">
        <v>1007</v>
      </c>
      <c r="P33" s="61">
        <v>1007</v>
      </c>
      <c r="Q33" s="62">
        <v>1007</v>
      </c>
      <c r="R33" s="29">
        <v>380</v>
      </c>
      <c r="S33" s="29"/>
      <c r="T33" s="29"/>
      <c r="U33" s="29"/>
      <c r="V33" s="29"/>
      <c r="W33" s="29"/>
      <c r="X33" s="29"/>
      <c r="Y33" s="29"/>
      <c r="Z33" s="29"/>
      <c r="AA33" s="35" t="s">
        <v>128</v>
      </c>
      <c r="AB33" s="29"/>
      <c r="AC33" s="1"/>
      <c r="AD33" s="1"/>
      <c r="AE33" s="28"/>
      <c r="AF33" s="31"/>
      <c r="AG33" s="32"/>
      <c r="AH33" s="32"/>
    </row>
    <row r="34" spans="1:34" ht="60" x14ac:dyDescent="0.25">
      <c r="A34" s="1" t="str">
        <f>'READ ME FIRST'!$D$12</f>
        <v>PC</v>
      </c>
      <c r="B34" s="44">
        <f>'READ ME FIRST'!$D$15</f>
        <v>44666</v>
      </c>
      <c r="C34" s="29" t="s">
        <v>224</v>
      </c>
      <c r="D34" s="37" t="str">
        <f>IF(Table2[[#This Row],[WMPInitiativeCategory]]="", "",INDEX('Initiative mapping-DO NOT EDIT'!$H$3:$H$12, MATCH(Table2[[#This Row],[WMPInitiativeCategory]],'Initiative mapping-DO NOT EDIT'!$G$3:$G$12,0)))</f>
        <v>5.3.5.</v>
      </c>
      <c r="E34" s="30" t="s">
        <v>243</v>
      </c>
      <c r="F34" s="30"/>
      <c r="G34" s="1">
        <f>IF(Table2[[#This Row],[WMPInitiativeActivity]]="","x",IF(Table2[[#This Row],[WMPInitiativeActivity]]="other", Table2[[#This Row],[ActivityNameifOther]], INDEX('Initiative mapping-DO NOT EDIT'!$C$3:$C$89,MATCH(Table2[[#This Row],[WMPInitiativeActivity]],'Initiative mapping-DO NOT EDIT'!$D$3:$D$89,0))))</f>
        <v>12</v>
      </c>
      <c r="H34" s="33" t="s">
        <v>244</v>
      </c>
      <c r="I34" s="36" t="s">
        <v>245</v>
      </c>
      <c r="J34"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Inspections_Patrol inspections of vegetation around transmission electric lines and equipment _VM-12_2022</v>
      </c>
      <c r="K34" s="29">
        <v>203</v>
      </c>
      <c r="L34" s="34" t="s">
        <v>135</v>
      </c>
      <c r="M34" s="51">
        <v>163</v>
      </c>
      <c r="N34" s="29">
        <v>80</v>
      </c>
      <c r="O34" s="29">
        <v>163</v>
      </c>
      <c r="P34" s="29">
        <v>163</v>
      </c>
      <c r="Q34" s="55">
        <v>163</v>
      </c>
      <c r="R34" s="29">
        <v>136</v>
      </c>
      <c r="S34" s="29"/>
      <c r="T34" s="29"/>
      <c r="U34" s="29"/>
      <c r="V34" s="29"/>
      <c r="W34" s="29"/>
      <c r="X34" s="29"/>
      <c r="Y34" s="29"/>
      <c r="Z34" s="29"/>
      <c r="AA34" s="35" t="s">
        <v>128</v>
      </c>
      <c r="AB34" s="29"/>
      <c r="AC34" s="1"/>
      <c r="AD34" s="1"/>
      <c r="AE34" s="28"/>
      <c r="AF34" s="31"/>
      <c r="AG34" s="32"/>
      <c r="AH34" s="32"/>
    </row>
    <row r="35" spans="1:34" ht="60" x14ac:dyDescent="0.25">
      <c r="A35" s="1" t="str">
        <f>'READ ME FIRST'!$D$12</f>
        <v>PC</v>
      </c>
      <c r="B35" s="44">
        <f>'READ ME FIRST'!$D$15</f>
        <v>44666</v>
      </c>
      <c r="C35" s="29" t="s">
        <v>224</v>
      </c>
      <c r="D35" s="37" t="str">
        <f>IF(Table2[[#This Row],[WMPInitiativeCategory]]="", "",INDEX('Initiative mapping-DO NOT EDIT'!$H$3:$H$12, MATCH(Table2[[#This Row],[WMPInitiativeCategory]],'Initiative mapping-DO NOT EDIT'!$G$3:$G$12,0)))</f>
        <v>5.3.5.</v>
      </c>
      <c r="E35" s="30" t="s">
        <v>246</v>
      </c>
      <c r="F35" s="30"/>
      <c r="G35" s="1">
        <f>IF(Table2[[#This Row],[WMPInitiativeActivity]]="","x",IF(Table2[[#This Row],[WMPInitiativeActivity]]="other", Table2[[#This Row],[ActivityNameifOther]], INDEX('Initiative mapping-DO NOT EDIT'!$C$3:$C$89,MATCH(Table2[[#This Row],[WMPInitiativeActivity]],'Initiative mapping-DO NOT EDIT'!$D$3:$D$89,0))))</f>
        <v>13</v>
      </c>
      <c r="H35" s="33" t="s">
        <v>247</v>
      </c>
      <c r="I35" s="36" t="s">
        <v>248</v>
      </c>
      <c r="J35"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Inspections_Quality assurance / quality control of vegetation inspections  _VM-13_2022</v>
      </c>
      <c r="K35" s="29">
        <v>203</v>
      </c>
      <c r="L35" s="34" t="s">
        <v>135</v>
      </c>
      <c r="M35" s="66">
        <v>1169</v>
      </c>
      <c r="N35" s="29">
        <v>400</v>
      </c>
      <c r="O35" s="61">
        <v>1169</v>
      </c>
      <c r="P35" s="61">
        <v>1169</v>
      </c>
      <c r="Q35" s="67">
        <v>1169</v>
      </c>
      <c r="R35" s="29">
        <v>270</v>
      </c>
      <c r="S35" s="29"/>
      <c r="T35" s="29"/>
      <c r="U35" s="29"/>
      <c r="V35" s="29"/>
      <c r="W35" s="29"/>
      <c r="X35" s="29"/>
      <c r="Y35" s="29"/>
      <c r="Z35" s="29"/>
      <c r="AA35" s="35" t="s">
        <v>128</v>
      </c>
      <c r="AB35" s="29"/>
      <c r="AC35" s="1"/>
      <c r="AD35" s="1"/>
      <c r="AE35" s="28"/>
      <c r="AF35" s="31"/>
      <c r="AG35" s="32"/>
      <c r="AH35" s="32"/>
    </row>
    <row r="36" spans="1:34" ht="45" x14ac:dyDescent="0.25">
      <c r="A36" s="1" t="str">
        <f>'READ ME FIRST'!$D$12</f>
        <v>PC</v>
      </c>
      <c r="B36" s="44">
        <f>'READ ME FIRST'!$D$15</f>
        <v>44666</v>
      </c>
      <c r="C36" s="29" t="s">
        <v>224</v>
      </c>
      <c r="D36" s="37" t="str">
        <f>IF(Table2[[#This Row],[WMPInitiativeCategory]]="", "",INDEX('Initiative mapping-DO NOT EDIT'!$H$3:$H$12, MATCH(Table2[[#This Row],[WMPInitiativeCategory]],'Initiative mapping-DO NOT EDIT'!$G$3:$G$12,0)))</f>
        <v>5.3.5.</v>
      </c>
      <c r="E36" s="30" t="s">
        <v>249</v>
      </c>
      <c r="F36" s="30"/>
      <c r="G36" s="1">
        <f>IF(Table2[[#This Row],[WMPInitiativeActivity]]="","x",IF(Table2[[#This Row],[WMPInitiativeActivity]]="other", Table2[[#This Row],[ActivityNameifOther]], INDEX('Initiative mapping-DO NOT EDIT'!$C$3:$C$89,MATCH(Table2[[#This Row],[WMPInitiativeActivity]],'Initiative mapping-DO NOT EDIT'!$D$3:$D$89,0))))</f>
        <v>20</v>
      </c>
      <c r="H36" s="33" t="s">
        <v>250</v>
      </c>
      <c r="I36" s="36" t="s">
        <v>251</v>
      </c>
      <c r="J36" s="1" t="str">
        <f>_xlfn.CONCAT(Table2[[#This Row],[UtilityID]],"_", Table2[[#This Row],[WMPInitiativeCategory]],"_", IF(Table2[[#This Row],[WMPInitiativeActivity]]="","x",IF(Table2[[#This Row],[WMPInitiativeActivity]]="other", Table2[[#This Row],[ActivityNameifOther]], Table2[[#This Row],[WMPInitiativeActivity]])),"_",Table2[[#This Row],[InitiativeActivityID]], "_",YEAR(Table2[[#This Row],[Submission Date]]))</f>
        <v>PC_Vegetation Management &amp; Inspections_Vegetation management to achieve clearances around electric lines and equipment  _VM-20_2022</v>
      </c>
      <c r="K36" s="29">
        <v>211</v>
      </c>
      <c r="L36" s="34" t="s">
        <v>148</v>
      </c>
      <c r="M36" s="54">
        <v>5171000</v>
      </c>
      <c r="N36" s="63">
        <v>1500000</v>
      </c>
      <c r="O36" s="63">
        <v>3000000</v>
      </c>
      <c r="P36" s="63">
        <v>4500000</v>
      </c>
      <c r="Q36" s="64">
        <v>5171000</v>
      </c>
      <c r="R36" s="63">
        <v>1091433</v>
      </c>
      <c r="S36" s="29"/>
      <c r="T36" s="29"/>
      <c r="U36" s="29"/>
      <c r="V36" s="29"/>
      <c r="W36" s="29"/>
      <c r="X36" s="29"/>
      <c r="Y36" s="29"/>
      <c r="Z36" s="29"/>
      <c r="AA36" s="35" t="s">
        <v>128</v>
      </c>
      <c r="AB36" s="29"/>
      <c r="AC36" s="1"/>
      <c r="AD36" s="1"/>
      <c r="AE36" s="28"/>
      <c r="AF36" s="31"/>
      <c r="AG36" s="32"/>
      <c r="AH36" s="32"/>
    </row>
    <row r="37" spans="1:34" customFormat="1" x14ac:dyDescent="0.25">
      <c r="Z37" s="25"/>
    </row>
    <row r="38" spans="1:34" customFormat="1" x14ac:dyDescent="0.25">
      <c r="Z38" s="25"/>
    </row>
    <row r="39" spans="1:34" customFormat="1" x14ac:dyDescent="0.25">
      <c r="Z39" s="25"/>
    </row>
    <row r="40" spans="1:34" customFormat="1" x14ac:dyDescent="0.25">
      <c r="Z40" s="25"/>
    </row>
    <row r="41" spans="1:34" customFormat="1" x14ac:dyDescent="0.25">
      <c r="Z41" s="25"/>
    </row>
    <row r="42" spans="1:34" customFormat="1" x14ac:dyDescent="0.25">
      <c r="Z42" s="25"/>
    </row>
    <row r="43" spans="1:34" customFormat="1" x14ac:dyDescent="0.25">
      <c r="Z43" s="25"/>
    </row>
    <row r="44" spans="1:34" customFormat="1" x14ac:dyDescent="0.25">
      <c r="Z44" s="25"/>
    </row>
    <row r="45" spans="1:34" customFormat="1" x14ac:dyDescent="0.25">
      <c r="Z45" s="25"/>
    </row>
    <row r="46" spans="1:34" customFormat="1" x14ac:dyDescent="0.25">
      <c r="Z46" s="25"/>
    </row>
    <row r="47" spans="1:34" customFormat="1" x14ac:dyDescent="0.25">
      <c r="Z47" s="25"/>
    </row>
    <row r="48" spans="1:34" customFormat="1" x14ac:dyDescent="0.25">
      <c r="Z48" s="25"/>
    </row>
    <row r="49" spans="26:26" customFormat="1" x14ac:dyDescent="0.25">
      <c r="Z49" s="25"/>
    </row>
    <row r="50" spans="26:26" customFormat="1" x14ac:dyDescent="0.25">
      <c r="Z50" s="25"/>
    </row>
    <row r="51" spans="26:26" customFormat="1" x14ac:dyDescent="0.25">
      <c r="Z51" s="25"/>
    </row>
    <row r="52" spans="26:26" customFormat="1" x14ac:dyDescent="0.25">
      <c r="Z52" s="25"/>
    </row>
    <row r="53" spans="26:26" customFormat="1" x14ac:dyDescent="0.25">
      <c r="Z53" s="25"/>
    </row>
    <row r="54" spans="26:26" customFormat="1" x14ac:dyDescent="0.25">
      <c r="Z54" s="25"/>
    </row>
    <row r="55" spans="26:26" customFormat="1" x14ac:dyDescent="0.25">
      <c r="Z55" s="25"/>
    </row>
    <row r="56" spans="26:26" customFormat="1" x14ac:dyDescent="0.25">
      <c r="Z56" s="25"/>
    </row>
    <row r="57" spans="26:26" customFormat="1" x14ac:dyDescent="0.25">
      <c r="Z57" s="25"/>
    </row>
    <row r="58" spans="26:26" customFormat="1" x14ac:dyDescent="0.25">
      <c r="Z58" s="25"/>
    </row>
    <row r="59" spans="26:26" customFormat="1" x14ac:dyDescent="0.25">
      <c r="Z59" s="25"/>
    </row>
    <row r="60" spans="26:26" customFormat="1" x14ac:dyDescent="0.25">
      <c r="Z60" s="25"/>
    </row>
    <row r="61" spans="26:26" customFormat="1" x14ac:dyDescent="0.25">
      <c r="Z61" s="25"/>
    </row>
    <row r="62" spans="26:26" customFormat="1" x14ac:dyDescent="0.25">
      <c r="Z62" s="25"/>
    </row>
    <row r="63" spans="26:26" customFormat="1" x14ac:dyDescent="0.25">
      <c r="Z63" s="25"/>
    </row>
    <row r="64" spans="26:26" customFormat="1" x14ac:dyDescent="0.25">
      <c r="Z64" s="25"/>
    </row>
    <row r="65" spans="26:26" customFormat="1" x14ac:dyDescent="0.25">
      <c r="Z65" s="25"/>
    </row>
    <row r="66" spans="26:26" customFormat="1" x14ac:dyDescent="0.25">
      <c r="Z66" s="25"/>
    </row>
    <row r="67" spans="26:26" customFormat="1" x14ac:dyDescent="0.25">
      <c r="Z67" s="25"/>
    </row>
    <row r="68" spans="26:26" customFormat="1" x14ac:dyDescent="0.25">
      <c r="Z68" s="25"/>
    </row>
    <row r="69" spans="26:26" customFormat="1" x14ac:dyDescent="0.25">
      <c r="Z69" s="25"/>
    </row>
    <row r="70" spans="26:26" customFormat="1" x14ac:dyDescent="0.25">
      <c r="Z70" s="25"/>
    </row>
    <row r="71" spans="26:26" customFormat="1" x14ac:dyDescent="0.25">
      <c r="Z71" s="25"/>
    </row>
    <row r="72" spans="26:26" customFormat="1" x14ac:dyDescent="0.25">
      <c r="Z72" s="25"/>
    </row>
    <row r="73" spans="26:26" customFormat="1" x14ac:dyDescent="0.25">
      <c r="Z73" s="25"/>
    </row>
    <row r="74" spans="26:26" customFormat="1" x14ac:dyDescent="0.25">
      <c r="Z74" s="25"/>
    </row>
    <row r="75" spans="26:26" customFormat="1" x14ac:dyDescent="0.25">
      <c r="Z75" s="25"/>
    </row>
    <row r="76" spans="26:26" customFormat="1" x14ac:dyDescent="0.25">
      <c r="Z76" s="25"/>
    </row>
    <row r="77" spans="26:26" customFormat="1" x14ac:dyDescent="0.25">
      <c r="Z77" s="25"/>
    </row>
    <row r="78" spans="26:26" customFormat="1" x14ac:dyDescent="0.25">
      <c r="Z78" s="25"/>
    </row>
    <row r="79" spans="26:26" customFormat="1" x14ac:dyDescent="0.25">
      <c r="Z79" s="25"/>
    </row>
    <row r="80" spans="26:26" customFormat="1" x14ac:dyDescent="0.25">
      <c r="Z80" s="25"/>
    </row>
    <row r="81" spans="26:26" customFormat="1" x14ac:dyDescent="0.25">
      <c r="Z81" s="25"/>
    </row>
    <row r="82" spans="26:26" customFormat="1" x14ac:dyDescent="0.25">
      <c r="Z82" s="25"/>
    </row>
    <row r="83" spans="26:26" customFormat="1" x14ac:dyDescent="0.25">
      <c r="Z83" s="25"/>
    </row>
    <row r="84" spans="26:26" customFormat="1" x14ac:dyDescent="0.25">
      <c r="Z84" s="25"/>
    </row>
    <row r="85" spans="26:26" customFormat="1" x14ac:dyDescent="0.25">
      <c r="Z85" s="25"/>
    </row>
    <row r="86" spans="26:26" customFormat="1" x14ac:dyDescent="0.25">
      <c r="Z86" s="25"/>
    </row>
    <row r="87" spans="26:26" customFormat="1" x14ac:dyDescent="0.25">
      <c r="Z87" s="25"/>
    </row>
    <row r="88" spans="26:26" customFormat="1" x14ac:dyDescent="0.25">
      <c r="Z88" s="25"/>
    </row>
    <row r="89" spans="26:26" customFormat="1" x14ac:dyDescent="0.25">
      <c r="Z89" s="25"/>
    </row>
    <row r="90" spans="26:26" customFormat="1" x14ac:dyDescent="0.25">
      <c r="Z90" s="25"/>
    </row>
    <row r="91" spans="26:26" customFormat="1" x14ac:dyDescent="0.25">
      <c r="Z91" s="25"/>
    </row>
    <row r="92" spans="26:26" customFormat="1" x14ac:dyDescent="0.25">
      <c r="Z92" s="25"/>
    </row>
    <row r="93" spans="26:26" customFormat="1" x14ac:dyDescent="0.25">
      <c r="Z93" s="25"/>
    </row>
    <row r="94" spans="26:26" customFormat="1" x14ac:dyDescent="0.25">
      <c r="Z94" s="25"/>
    </row>
    <row r="95" spans="26:26" customFormat="1" x14ac:dyDescent="0.25">
      <c r="Z95" s="25"/>
    </row>
    <row r="96" spans="26:26" customFormat="1" x14ac:dyDescent="0.25">
      <c r="Z96" s="25"/>
    </row>
    <row r="97" spans="26:26" customFormat="1" x14ac:dyDescent="0.25">
      <c r="Z97" s="25"/>
    </row>
    <row r="98" spans="26:26" customFormat="1" x14ac:dyDescent="0.25">
      <c r="Z98" s="25"/>
    </row>
    <row r="99" spans="26:26" customFormat="1" x14ac:dyDescent="0.25">
      <c r="Z99" s="25"/>
    </row>
    <row r="100" spans="26:26" customFormat="1" x14ac:dyDescent="0.25">
      <c r="Z100" s="25"/>
    </row>
    <row r="101" spans="26:26" customFormat="1" x14ac:dyDescent="0.25">
      <c r="Z101" s="25"/>
    </row>
    <row r="102" spans="26:26" customFormat="1" x14ac:dyDescent="0.25">
      <c r="Z102" s="25"/>
    </row>
    <row r="103" spans="26:26" customFormat="1" x14ac:dyDescent="0.25">
      <c r="Z103" s="25"/>
    </row>
    <row r="104" spans="26:26" customFormat="1" x14ac:dyDescent="0.25">
      <c r="Z104" s="25"/>
    </row>
    <row r="105" spans="26:26" customFormat="1" x14ac:dyDescent="0.25">
      <c r="Z105" s="25"/>
    </row>
    <row r="106" spans="26:26" customFormat="1" x14ac:dyDescent="0.25">
      <c r="Z106" s="25"/>
    </row>
    <row r="107" spans="26:26" customFormat="1" x14ac:dyDescent="0.25">
      <c r="Z107" s="25"/>
    </row>
    <row r="108" spans="26:26" customFormat="1" x14ac:dyDescent="0.25">
      <c r="Z108" s="25"/>
    </row>
    <row r="109" spans="26:26" customFormat="1" x14ac:dyDescent="0.25">
      <c r="Z109" s="25"/>
    </row>
    <row r="110" spans="26:26" customFormat="1" x14ac:dyDescent="0.25">
      <c r="Z110" s="25"/>
    </row>
    <row r="111" spans="26:26" customFormat="1" x14ac:dyDescent="0.25">
      <c r="Z111" s="25"/>
    </row>
    <row r="112" spans="26:26" customFormat="1" x14ac:dyDescent="0.25">
      <c r="Z112" s="25"/>
    </row>
    <row r="113" spans="26:26" customFormat="1" x14ac:dyDescent="0.25">
      <c r="Z113" s="25"/>
    </row>
    <row r="114" spans="26:26" customFormat="1" x14ac:dyDescent="0.25">
      <c r="Z114" s="25"/>
    </row>
    <row r="115" spans="26:26" customFormat="1" x14ac:dyDescent="0.25">
      <c r="Z115" s="25"/>
    </row>
    <row r="116" spans="26:26" customFormat="1" x14ac:dyDescent="0.25">
      <c r="Z116" s="25"/>
    </row>
    <row r="117" spans="26:26" customFormat="1" x14ac:dyDescent="0.25">
      <c r="Z117" s="25"/>
    </row>
    <row r="118" spans="26:26" customFormat="1" x14ac:dyDescent="0.25">
      <c r="Z118" s="25"/>
    </row>
    <row r="119" spans="26:26" customFormat="1" x14ac:dyDescent="0.25">
      <c r="Z119" s="25"/>
    </row>
    <row r="120" spans="26:26" customFormat="1" x14ac:dyDescent="0.25">
      <c r="Z120" s="25"/>
    </row>
    <row r="121" spans="26:26" customFormat="1" x14ac:dyDescent="0.25">
      <c r="Z121" s="25"/>
    </row>
    <row r="122" spans="26:26" customFormat="1" x14ac:dyDescent="0.25">
      <c r="Z122" s="25"/>
    </row>
    <row r="123" spans="26:26" customFormat="1" x14ac:dyDescent="0.25">
      <c r="Z123" s="25"/>
    </row>
    <row r="124" spans="26:26" customFormat="1" x14ac:dyDescent="0.25">
      <c r="Z124" s="25"/>
    </row>
    <row r="125" spans="26:26" customFormat="1" x14ac:dyDescent="0.25">
      <c r="Z125" s="25"/>
    </row>
    <row r="126" spans="26:26" customFormat="1" x14ac:dyDescent="0.25">
      <c r="Z126" s="25"/>
    </row>
    <row r="127" spans="26:26" customFormat="1" x14ac:dyDescent="0.25">
      <c r="Z127" s="25"/>
    </row>
    <row r="128" spans="26:26" customFormat="1" x14ac:dyDescent="0.25">
      <c r="Z128" s="25"/>
    </row>
    <row r="129" spans="1:34" customFormat="1" x14ac:dyDescent="0.25">
      <c r="Z129" s="25"/>
    </row>
    <row r="130" spans="1:34" customFormat="1" x14ac:dyDescent="0.25">
      <c r="Z130" s="25"/>
    </row>
    <row r="131" spans="1:34" x14ac:dyDescent="0.25">
      <c r="A131"/>
      <c r="B131"/>
      <c r="C131"/>
      <c r="D131"/>
      <c r="H131"/>
      <c r="I131"/>
      <c r="J131"/>
      <c r="K131"/>
      <c r="L131"/>
      <c r="M131"/>
      <c r="N131"/>
      <c r="O131"/>
      <c r="P131"/>
      <c r="R131"/>
      <c r="S131"/>
      <c r="T131"/>
      <c r="U131"/>
      <c r="V131"/>
      <c r="W131"/>
      <c r="X131"/>
      <c r="Y131"/>
      <c r="Z131" s="25"/>
      <c r="AA131"/>
      <c r="AB131"/>
      <c r="AC131"/>
      <c r="AD131"/>
      <c r="AE131"/>
      <c r="AF131"/>
      <c r="AG131"/>
      <c r="AH131"/>
    </row>
    <row r="132" spans="1:34" x14ac:dyDescent="0.25">
      <c r="A132"/>
      <c r="B132"/>
      <c r="C132"/>
      <c r="D132"/>
      <c r="H132"/>
      <c r="I132"/>
      <c r="J132"/>
      <c r="K132"/>
      <c r="L132"/>
      <c r="M132"/>
      <c r="N132"/>
      <c r="O132"/>
      <c r="P132"/>
      <c r="R132"/>
      <c r="S132"/>
      <c r="T132"/>
      <c r="U132"/>
      <c r="V132"/>
      <c r="W132"/>
      <c r="X132"/>
      <c r="Y132"/>
      <c r="Z132" s="25"/>
      <c r="AA132"/>
      <c r="AB132"/>
      <c r="AC132"/>
      <c r="AD132"/>
      <c r="AE132"/>
      <c r="AF132"/>
      <c r="AG132"/>
      <c r="AH132"/>
    </row>
    <row r="133" spans="1:34" x14ac:dyDescent="0.25">
      <c r="A133"/>
      <c r="B133"/>
      <c r="C133"/>
      <c r="D133"/>
      <c r="H133"/>
      <c r="I133"/>
      <c r="J133"/>
      <c r="K133"/>
      <c r="L133"/>
      <c r="M133"/>
      <c r="N133"/>
      <c r="O133"/>
      <c r="P133"/>
      <c r="R133"/>
      <c r="S133"/>
      <c r="T133"/>
      <c r="U133"/>
      <c r="V133"/>
      <c r="W133"/>
      <c r="X133"/>
      <c r="Y133"/>
      <c r="Z133" s="25"/>
      <c r="AA133"/>
      <c r="AB133"/>
      <c r="AC133"/>
      <c r="AD133"/>
      <c r="AE133"/>
      <c r="AF133"/>
      <c r="AG133"/>
      <c r="AH133"/>
    </row>
    <row r="134" spans="1:34" x14ac:dyDescent="0.25">
      <c r="A134"/>
      <c r="B134"/>
      <c r="C134"/>
      <c r="D134"/>
      <c r="H134"/>
      <c r="I134"/>
      <c r="J134"/>
      <c r="K134"/>
      <c r="L134"/>
      <c r="M134"/>
      <c r="N134"/>
      <c r="O134"/>
      <c r="P134"/>
      <c r="R134"/>
      <c r="S134"/>
      <c r="T134"/>
      <c r="U134"/>
      <c r="V134"/>
      <c r="W134"/>
      <c r="X134"/>
      <c r="Y134"/>
      <c r="Z134" s="25"/>
      <c r="AA134"/>
      <c r="AB134"/>
      <c r="AC134"/>
      <c r="AD134"/>
      <c r="AE134"/>
      <c r="AF134"/>
      <c r="AG134"/>
      <c r="AH134"/>
    </row>
    <row r="135" spans="1:34" x14ac:dyDescent="0.25">
      <c r="A135"/>
      <c r="B135"/>
      <c r="C135"/>
      <c r="D135"/>
      <c r="H135"/>
      <c r="I135"/>
      <c r="J135"/>
      <c r="K135"/>
      <c r="L135"/>
      <c r="M135"/>
      <c r="N135"/>
      <c r="O135"/>
      <c r="P135"/>
      <c r="R135"/>
      <c r="S135"/>
      <c r="T135"/>
      <c r="U135"/>
      <c r="V135"/>
      <c r="W135"/>
      <c r="X135"/>
      <c r="Y135"/>
      <c r="Z135" s="25"/>
      <c r="AA135"/>
      <c r="AB135"/>
      <c r="AC135"/>
      <c r="AD135"/>
      <c r="AE135"/>
      <c r="AF135"/>
      <c r="AG135"/>
      <c r="AH135"/>
    </row>
    <row r="136" spans="1:34" x14ac:dyDescent="0.25">
      <c r="A136"/>
      <c r="B136"/>
      <c r="C136"/>
      <c r="D136"/>
      <c r="H136"/>
      <c r="I136"/>
      <c r="J136"/>
      <c r="K136"/>
      <c r="L136"/>
      <c r="M136"/>
      <c r="N136"/>
      <c r="O136"/>
      <c r="P136"/>
      <c r="R136"/>
      <c r="S136"/>
      <c r="T136"/>
      <c r="U136"/>
      <c r="V136"/>
      <c r="W136"/>
      <c r="X136"/>
      <c r="Y136"/>
      <c r="Z136" s="25"/>
      <c r="AA136"/>
      <c r="AB136"/>
      <c r="AC136"/>
      <c r="AD136"/>
      <c r="AE136"/>
      <c r="AF136"/>
      <c r="AG136"/>
      <c r="AH136"/>
    </row>
    <row r="137" spans="1:34" x14ac:dyDescent="0.25">
      <c r="A137"/>
      <c r="B137"/>
      <c r="C137"/>
      <c r="D137"/>
      <c r="H137"/>
      <c r="I137"/>
      <c r="J137"/>
      <c r="K137"/>
      <c r="L137"/>
      <c r="M137"/>
      <c r="N137"/>
      <c r="O137"/>
      <c r="P137"/>
      <c r="R137"/>
      <c r="S137"/>
      <c r="T137"/>
      <c r="U137"/>
      <c r="V137"/>
      <c r="W137"/>
      <c r="X137"/>
      <c r="Y137"/>
      <c r="Z137" s="25"/>
      <c r="AA137"/>
      <c r="AB137"/>
      <c r="AC137"/>
      <c r="AD137"/>
      <c r="AE137"/>
      <c r="AF137"/>
      <c r="AG137"/>
      <c r="AH137"/>
    </row>
    <row r="138" spans="1:34" x14ac:dyDescent="0.25">
      <c r="A138"/>
      <c r="B138"/>
      <c r="C138"/>
      <c r="D138"/>
      <c r="H138"/>
      <c r="I138"/>
      <c r="J138"/>
      <c r="K138"/>
      <c r="L138"/>
      <c r="M138"/>
      <c r="N138"/>
      <c r="O138"/>
      <c r="P138"/>
      <c r="R138"/>
      <c r="S138"/>
      <c r="T138"/>
      <c r="U138"/>
      <c r="V138"/>
      <c r="W138"/>
      <c r="X138"/>
      <c r="Y138"/>
      <c r="Z138" s="25"/>
      <c r="AA138"/>
      <c r="AB138"/>
      <c r="AC138"/>
      <c r="AD138"/>
      <c r="AE138"/>
      <c r="AF138"/>
      <c r="AG138"/>
      <c r="AH138"/>
    </row>
    <row r="139" spans="1:34" x14ac:dyDescent="0.25">
      <c r="A139"/>
      <c r="B139"/>
      <c r="C139"/>
      <c r="D139"/>
      <c r="H139"/>
      <c r="I139"/>
      <c r="J139"/>
      <c r="K139"/>
      <c r="L139"/>
      <c r="M139"/>
      <c r="N139"/>
      <c r="O139"/>
      <c r="P139"/>
      <c r="R139"/>
      <c r="S139"/>
      <c r="T139"/>
      <c r="U139"/>
      <c r="V139"/>
      <c r="W139"/>
      <c r="X139"/>
      <c r="Y139"/>
      <c r="Z139" s="25"/>
      <c r="AA139"/>
      <c r="AB139"/>
      <c r="AC139"/>
      <c r="AD139"/>
      <c r="AE139"/>
      <c r="AF139"/>
      <c r="AG139"/>
      <c r="AH139"/>
    </row>
    <row r="140" spans="1:34" x14ac:dyDescent="0.25">
      <c r="A140"/>
      <c r="B140"/>
      <c r="C140"/>
      <c r="D140"/>
      <c r="H140"/>
      <c r="I140"/>
      <c r="J140"/>
      <c r="K140"/>
      <c r="L140"/>
      <c r="M140"/>
      <c r="N140"/>
      <c r="O140"/>
      <c r="P140"/>
      <c r="R140"/>
      <c r="S140"/>
      <c r="T140"/>
      <c r="U140"/>
      <c r="V140"/>
      <c r="W140"/>
      <c r="X140"/>
      <c r="Y140"/>
      <c r="Z140" s="25"/>
      <c r="AA140"/>
      <c r="AB140"/>
      <c r="AC140"/>
      <c r="AD140"/>
      <c r="AE140"/>
      <c r="AF140"/>
      <c r="AG140"/>
      <c r="AH140"/>
    </row>
    <row r="141" spans="1:34" x14ac:dyDescent="0.25">
      <c r="A141"/>
      <c r="B141"/>
      <c r="C141"/>
      <c r="D141"/>
      <c r="H141"/>
      <c r="I141"/>
      <c r="J141"/>
      <c r="K141"/>
      <c r="L141"/>
      <c r="M141"/>
      <c r="N141"/>
      <c r="O141"/>
      <c r="P141"/>
      <c r="R141"/>
      <c r="S141"/>
      <c r="T141"/>
      <c r="U141"/>
      <c r="V141"/>
      <c r="W141"/>
      <c r="X141"/>
      <c r="Y141"/>
      <c r="Z141" s="25"/>
      <c r="AA141"/>
      <c r="AB141"/>
      <c r="AC141"/>
      <c r="AD141"/>
      <c r="AE141"/>
      <c r="AF141"/>
      <c r="AG141"/>
      <c r="AH141"/>
    </row>
    <row r="142" spans="1:34" x14ac:dyDescent="0.25">
      <c r="A142"/>
      <c r="B142"/>
      <c r="C142"/>
      <c r="D142"/>
      <c r="H142"/>
      <c r="I142"/>
      <c r="J142"/>
      <c r="K142"/>
      <c r="L142"/>
      <c r="M142"/>
      <c r="N142"/>
      <c r="O142"/>
      <c r="P142"/>
      <c r="R142"/>
      <c r="S142"/>
      <c r="T142"/>
      <c r="U142"/>
      <c r="V142"/>
      <c r="W142"/>
      <c r="X142"/>
      <c r="Y142"/>
      <c r="Z142" s="25"/>
      <c r="AA142"/>
      <c r="AB142"/>
      <c r="AC142"/>
      <c r="AD142"/>
      <c r="AE142"/>
      <c r="AF142"/>
      <c r="AG142"/>
      <c r="AH142"/>
    </row>
    <row r="143" spans="1:34" x14ac:dyDescent="0.25">
      <c r="A143"/>
      <c r="B143"/>
      <c r="C143"/>
      <c r="D143"/>
      <c r="H143"/>
      <c r="I143"/>
      <c r="J143"/>
      <c r="K143"/>
      <c r="L143"/>
      <c r="M143"/>
      <c r="N143"/>
      <c r="O143"/>
      <c r="P143"/>
      <c r="R143"/>
      <c r="S143"/>
      <c r="T143"/>
      <c r="U143"/>
      <c r="V143"/>
      <c r="W143"/>
      <c r="X143"/>
      <c r="Y143"/>
      <c r="Z143" s="25"/>
      <c r="AA143"/>
      <c r="AB143"/>
      <c r="AC143"/>
      <c r="AD143"/>
      <c r="AE143"/>
      <c r="AF143"/>
      <c r="AG143"/>
      <c r="AH143"/>
    </row>
    <row r="144" spans="1:34" x14ac:dyDescent="0.25">
      <c r="A144"/>
      <c r="B144"/>
      <c r="C144"/>
      <c r="D144"/>
      <c r="H144"/>
      <c r="I144"/>
      <c r="J144"/>
      <c r="K144"/>
      <c r="L144"/>
      <c r="M144"/>
      <c r="N144"/>
      <c r="O144"/>
      <c r="P144"/>
      <c r="R144"/>
      <c r="S144"/>
      <c r="T144"/>
      <c r="U144"/>
      <c r="V144"/>
      <c r="W144"/>
      <c r="X144"/>
      <c r="Y144"/>
      <c r="Z144" s="25"/>
      <c r="AA144"/>
      <c r="AB144"/>
      <c r="AC144"/>
      <c r="AD144"/>
      <c r="AE144"/>
      <c r="AF144"/>
      <c r="AG144"/>
      <c r="AH144"/>
    </row>
    <row r="145" spans="1:34" x14ac:dyDescent="0.25">
      <c r="A145"/>
      <c r="B145"/>
      <c r="C145"/>
      <c r="D145"/>
      <c r="H145"/>
      <c r="I145"/>
      <c r="J145"/>
      <c r="K145"/>
      <c r="L145"/>
      <c r="M145"/>
      <c r="N145"/>
      <c r="O145"/>
      <c r="P145"/>
      <c r="R145"/>
      <c r="S145"/>
      <c r="T145"/>
      <c r="U145"/>
      <c r="V145"/>
      <c r="W145"/>
      <c r="X145"/>
      <c r="Y145"/>
      <c r="Z145" s="25"/>
      <c r="AA145"/>
      <c r="AB145"/>
      <c r="AC145"/>
      <c r="AD145"/>
      <c r="AE145"/>
      <c r="AF145"/>
      <c r="AG145"/>
      <c r="AH145"/>
    </row>
    <row r="146" spans="1:34" x14ac:dyDescent="0.25">
      <c r="A146"/>
      <c r="B146"/>
      <c r="C146"/>
      <c r="D146"/>
      <c r="H146"/>
      <c r="I146"/>
      <c r="J146"/>
      <c r="K146"/>
      <c r="L146"/>
      <c r="M146"/>
      <c r="N146"/>
      <c r="O146"/>
      <c r="P146"/>
      <c r="R146"/>
      <c r="S146"/>
      <c r="T146"/>
      <c r="U146"/>
      <c r="V146"/>
      <c r="W146"/>
      <c r="X146"/>
      <c r="Y146"/>
      <c r="Z146" s="25"/>
      <c r="AA146"/>
      <c r="AB146"/>
      <c r="AC146"/>
      <c r="AD146"/>
      <c r="AE146"/>
      <c r="AF146"/>
      <c r="AG146"/>
      <c r="AH146"/>
    </row>
    <row r="147" spans="1:34" x14ac:dyDescent="0.25">
      <c r="A147"/>
      <c r="B147"/>
      <c r="C147"/>
      <c r="D147"/>
      <c r="H147"/>
      <c r="I147"/>
      <c r="J147"/>
      <c r="K147"/>
      <c r="L147"/>
      <c r="M147"/>
      <c r="N147"/>
      <c r="O147"/>
      <c r="P147"/>
      <c r="R147"/>
      <c r="S147"/>
      <c r="T147"/>
      <c r="U147"/>
      <c r="V147"/>
      <c r="W147"/>
      <c r="X147"/>
      <c r="Y147"/>
      <c r="Z147" s="25"/>
      <c r="AA147"/>
      <c r="AB147"/>
      <c r="AC147"/>
      <c r="AD147"/>
      <c r="AE147"/>
      <c r="AF147"/>
      <c r="AG147"/>
      <c r="AH147"/>
    </row>
    <row r="148" spans="1:34" x14ac:dyDescent="0.25">
      <c r="A148"/>
      <c r="B148"/>
      <c r="C148"/>
      <c r="D148"/>
      <c r="H148"/>
      <c r="I148"/>
      <c r="J148"/>
      <c r="K148"/>
      <c r="L148"/>
      <c r="M148"/>
      <c r="N148"/>
      <c r="O148"/>
      <c r="P148"/>
      <c r="R148"/>
      <c r="S148"/>
      <c r="T148"/>
      <c r="U148"/>
      <c r="V148"/>
      <c r="W148"/>
      <c r="X148"/>
      <c r="Y148"/>
      <c r="Z148" s="25"/>
      <c r="AA148"/>
      <c r="AB148"/>
      <c r="AC148"/>
      <c r="AD148"/>
      <c r="AE148"/>
      <c r="AF148"/>
      <c r="AG148"/>
      <c r="AH148"/>
    </row>
    <row r="149" spans="1:34" x14ac:dyDescent="0.25">
      <c r="A149"/>
      <c r="B149"/>
      <c r="C149"/>
      <c r="D149"/>
      <c r="H149"/>
      <c r="I149"/>
      <c r="J149"/>
      <c r="K149"/>
      <c r="L149"/>
      <c r="M149"/>
      <c r="N149"/>
      <c r="O149"/>
      <c r="P149"/>
      <c r="R149"/>
      <c r="S149"/>
      <c r="T149"/>
      <c r="U149"/>
      <c r="V149"/>
      <c r="W149"/>
      <c r="X149"/>
      <c r="Y149"/>
      <c r="Z149" s="25"/>
      <c r="AA149"/>
      <c r="AB149"/>
      <c r="AC149"/>
      <c r="AD149"/>
      <c r="AE149"/>
      <c r="AF149"/>
      <c r="AG149"/>
      <c r="AH149"/>
    </row>
    <row r="150" spans="1:34" x14ac:dyDescent="0.25">
      <c r="A150"/>
      <c r="B150"/>
      <c r="C150"/>
      <c r="D150"/>
      <c r="H150"/>
      <c r="I150"/>
      <c r="J150"/>
      <c r="K150"/>
      <c r="L150"/>
      <c r="M150"/>
      <c r="N150"/>
      <c r="O150"/>
      <c r="P150"/>
      <c r="R150"/>
      <c r="S150"/>
      <c r="T150"/>
      <c r="U150"/>
      <c r="V150"/>
      <c r="W150"/>
      <c r="X150"/>
      <c r="Y150"/>
      <c r="Z150" s="25"/>
      <c r="AA150"/>
      <c r="AB150"/>
      <c r="AC150"/>
      <c r="AD150"/>
      <c r="AE150"/>
      <c r="AF150"/>
      <c r="AG150"/>
      <c r="AH150"/>
    </row>
    <row r="151" spans="1:34" x14ac:dyDescent="0.25">
      <c r="A151"/>
      <c r="B151"/>
      <c r="C151"/>
      <c r="D151"/>
      <c r="H151"/>
      <c r="I151"/>
      <c r="J151"/>
      <c r="K151"/>
      <c r="L151"/>
      <c r="M151"/>
      <c r="N151"/>
      <c r="O151"/>
      <c r="P151"/>
      <c r="R151"/>
      <c r="S151"/>
      <c r="T151"/>
      <c r="U151"/>
      <c r="V151"/>
      <c r="W151"/>
      <c r="X151"/>
      <c r="Y151"/>
      <c r="Z151" s="25"/>
      <c r="AA151"/>
      <c r="AB151"/>
      <c r="AC151"/>
      <c r="AD151"/>
      <c r="AE151"/>
      <c r="AF151"/>
      <c r="AG151"/>
      <c r="AH151"/>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18BD1329-617C-4C2D-B0F7-E7230B781EB9}">
          <x14:formula1>
            <xm:f>'Initiative mapping-DO NOT EDIT'!$G$3:$G$12</xm:f>
          </x14:formula1>
          <xm:sqref>C2:C36</xm:sqref>
        </x14:dataValidation>
        <x14:dataValidation type="list" allowBlank="1" showInputMessage="1" showErrorMessage="1" xr:uid="{722E26F3-54CC-44FB-91DB-75E238D58D9D}">
          <x14:formula1>
            <xm:f>'Initiative mapping-DO NOT EDIT'!$J$3:$J$10</xm:f>
          </x14:formula1>
          <xm:sqref>A2:A36</xm:sqref>
        </x14:dataValidation>
        <x14:dataValidation type="list" allowBlank="1" showInputMessage="1" showErrorMessage="1" xr:uid="{CCEE9C1A-50CA-4B9D-AC85-CE0C7A846FB9}">
          <x14:formula1>
            <xm:f>'Initiative mapping-DO NOT EDIT'!$D$3:$D$89</xm:f>
          </x14:formula1>
          <xm:sqref>E2:E36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3BBA3-C263-4861-B8AB-FBB29047BC54}">
  <dimension ref="B2:J89"/>
  <sheetViews>
    <sheetView workbookViewId="0"/>
  </sheetViews>
  <sheetFormatPr defaultRowHeight="15" x14ac:dyDescent="0.25"/>
  <sheetData>
    <row r="2" spans="2:10" x14ac:dyDescent="0.25">
      <c r="B2" t="s">
        <v>252</v>
      </c>
      <c r="C2" t="s">
        <v>253</v>
      </c>
      <c r="D2" t="s">
        <v>254</v>
      </c>
      <c r="G2" t="s">
        <v>255</v>
      </c>
      <c r="H2" t="s">
        <v>256</v>
      </c>
      <c r="J2" t="s">
        <v>7</v>
      </c>
    </row>
    <row r="3" spans="2:10" x14ac:dyDescent="0.25">
      <c r="B3" t="s">
        <v>197</v>
      </c>
      <c r="C3">
        <v>1</v>
      </c>
      <c r="D3" t="s">
        <v>198</v>
      </c>
      <c r="G3" t="s">
        <v>197</v>
      </c>
      <c r="H3" t="s">
        <v>257</v>
      </c>
      <c r="J3" t="s">
        <v>258</v>
      </c>
    </row>
    <row r="4" spans="2:10" x14ac:dyDescent="0.25">
      <c r="B4" t="s">
        <v>197</v>
      </c>
      <c r="C4">
        <v>2</v>
      </c>
      <c r="D4" t="s">
        <v>259</v>
      </c>
      <c r="G4" t="s">
        <v>201</v>
      </c>
      <c r="H4" t="s">
        <v>260</v>
      </c>
      <c r="J4" t="s">
        <v>261</v>
      </c>
    </row>
    <row r="5" spans="2:10" x14ac:dyDescent="0.25">
      <c r="B5" t="s">
        <v>197</v>
      </c>
      <c r="C5">
        <v>3</v>
      </c>
      <c r="D5" t="s">
        <v>262</v>
      </c>
      <c r="G5" t="s">
        <v>170</v>
      </c>
      <c r="H5" t="s">
        <v>263</v>
      </c>
      <c r="J5" t="s">
        <v>264</v>
      </c>
    </row>
    <row r="6" spans="2:10" x14ac:dyDescent="0.25">
      <c r="B6" t="s">
        <v>197</v>
      </c>
      <c r="C6">
        <v>4</v>
      </c>
      <c r="D6" t="s">
        <v>265</v>
      </c>
      <c r="G6" t="s">
        <v>123</v>
      </c>
      <c r="H6" t="s">
        <v>266</v>
      </c>
      <c r="J6" t="s">
        <v>267</v>
      </c>
    </row>
    <row r="7" spans="2:10" x14ac:dyDescent="0.25">
      <c r="B7" t="s">
        <v>197</v>
      </c>
      <c r="C7">
        <v>5</v>
      </c>
      <c r="D7" t="s">
        <v>268</v>
      </c>
      <c r="G7" t="s">
        <v>224</v>
      </c>
      <c r="H7" t="s">
        <v>269</v>
      </c>
      <c r="J7" t="s">
        <v>270</v>
      </c>
    </row>
    <row r="8" spans="2:10" x14ac:dyDescent="0.25">
      <c r="B8" t="s">
        <v>201</v>
      </c>
      <c r="C8">
        <v>1</v>
      </c>
      <c r="D8" t="s">
        <v>202</v>
      </c>
      <c r="G8" t="s">
        <v>271</v>
      </c>
      <c r="H8" t="s">
        <v>272</v>
      </c>
      <c r="J8" t="s">
        <v>8</v>
      </c>
    </row>
    <row r="9" spans="2:10" x14ac:dyDescent="0.25">
      <c r="B9" t="s">
        <v>201</v>
      </c>
      <c r="C9">
        <v>2</v>
      </c>
      <c r="D9" t="s">
        <v>206</v>
      </c>
      <c r="G9" t="s">
        <v>155</v>
      </c>
      <c r="H9" t="s">
        <v>273</v>
      </c>
      <c r="J9" t="s">
        <v>274</v>
      </c>
    </row>
    <row r="10" spans="2:10" x14ac:dyDescent="0.25">
      <c r="B10" t="s">
        <v>201</v>
      </c>
      <c r="C10">
        <v>3</v>
      </c>
      <c r="D10" t="s">
        <v>209</v>
      </c>
      <c r="G10" t="s">
        <v>275</v>
      </c>
      <c r="H10" t="s">
        <v>276</v>
      </c>
      <c r="J10" t="s">
        <v>277</v>
      </c>
    </row>
    <row r="11" spans="2:10" x14ac:dyDescent="0.25">
      <c r="B11" t="s">
        <v>201</v>
      </c>
      <c r="C11">
        <v>4</v>
      </c>
      <c r="D11" t="s">
        <v>212</v>
      </c>
      <c r="G11" t="s">
        <v>158</v>
      </c>
      <c r="H11" t="s">
        <v>278</v>
      </c>
    </row>
    <row r="12" spans="2:10" x14ac:dyDescent="0.25">
      <c r="B12" t="s">
        <v>201</v>
      </c>
      <c r="C12">
        <v>5</v>
      </c>
      <c r="D12" t="s">
        <v>217</v>
      </c>
      <c r="G12" t="s">
        <v>220</v>
      </c>
      <c r="H12" t="s">
        <v>279</v>
      </c>
    </row>
    <row r="13" spans="2:10" x14ac:dyDescent="0.25">
      <c r="B13" t="s">
        <v>201</v>
      </c>
      <c r="C13">
        <v>6</v>
      </c>
      <c r="D13" t="s">
        <v>280</v>
      </c>
    </row>
    <row r="14" spans="2:10" x14ac:dyDescent="0.25">
      <c r="B14" t="s">
        <v>170</v>
      </c>
      <c r="C14">
        <v>1</v>
      </c>
      <c r="D14" t="s">
        <v>281</v>
      </c>
    </row>
    <row r="15" spans="2:10" x14ac:dyDescent="0.25">
      <c r="B15" t="s">
        <v>170</v>
      </c>
      <c r="C15">
        <v>2</v>
      </c>
      <c r="D15" t="s">
        <v>171</v>
      </c>
    </row>
    <row r="16" spans="2:10" x14ac:dyDescent="0.25">
      <c r="B16" t="s">
        <v>170</v>
      </c>
      <c r="C16">
        <v>3</v>
      </c>
      <c r="D16" t="s">
        <v>174</v>
      </c>
    </row>
    <row r="17" spans="2:4" x14ac:dyDescent="0.25">
      <c r="B17" t="s">
        <v>170</v>
      </c>
      <c r="C17">
        <v>4</v>
      </c>
      <c r="D17" t="s">
        <v>282</v>
      </c>
    </row>
    <row r="18" spans="2:4" x14ac:dyDescent="0.25">
      <c r="B18" t="s">
        <v>170</v>
      </c>
      <c r="C18">
        <v>5</v>
      </c>
      <c r="D18" t="s">
        <v>177</v>
      </c>
    </row>
    <row r="19" spans="2:4" x14ac:dyDescent="0.25">
      <c r="B19" t="s">
        <v>170</v>
      </c>
      <c r="C19">
        <v>6</v>
      </c>
      <c r="D19" t="s">
        <v>180</v>
      </c>
    </row>
    <row r="20" spans="2:4" x14ac:dyDescent="0.25">
      <c r="B20" t="s">
        <v>170</v>
      </c>
      <c r="C20">
        <v>7</v>
      </c>
      <c r="D20" t="s">
        <v>184</v>
      </c>
    </row>
    <row r="21" spans="2:4" x14ac:dyDescent="0.25">
      <c r="B21" t="s">
        <v>170</v>
      </c>
      <c r="C21">
        <v>8</v>
      </c>
      <c r="D21" t="s">
        <v>283</v>
      </c>
    </row>
    <row r="22" spans="2:4" x14ac:dyDescent="0.25">
      <c r="B22" t="s">
        <v>170</v>
      </c>
      <c r="C22">
        <v>9</v>
      </c>
      <c r="D22" t="s">
        <v>188</v>
      </c>
    </row>
    <row r="23" spans="2:4" x14ac:dyDescent="0.25">
      <c r="B23" t="s">
        <v>170</v>
      </c>
      <c r="C23">
        <v>10</v>
      </c>
      <c r="D23" t="s">
        <v>284</v>
      </c>
    </row>
    <row r="24" spans="2:4" x14ac:dyDescent="0.25">
      <c r="B24" t="s">
        <v>170</v>
      </c>
      <c r="C24">
        <v>11</v>
      </c>
      <c r="D24" t="s">
        <v>191</v>
      </c>
    </row>
    <row r="25" spans="2:4" x14ac:dyDescent="0.25">
      <c r="B25" t="s">
        <v>170</v>
      </c>
      <c r="C25">
        <v>12</v>
      </c>
      <c r="D25" t="s">
        <v>194</v>
      </c>
    </row>
    <row r="26" spans="2:4" x14ac:dyDescent="0.25">
      <c r="B26" t="s">
        <v>170</v>
      </c>
      <c r="C26">
        <v>13</v>
      </c>
      <c r="D26" t="s">
        <v>285</v>
      </c>
    </row>
    <row r="27" spans="2:4" x14ac:dyDescent="0.25">
      <c r="B27" t="s">
        <v>170</v>
      </c>
      <c r="C27">
        <v>14</v>
      </c>
      <c r="D27" t="s">
        <v>286</v>
      </c>
    </row>
    <row r="28" spans="2:4" x14ac:dyDescent="0.25">
      <c r="B28" t="s">
        <v>170</v>
      </c>
      <c r="C28">
        <v>15</v>
      </c>
      <c r="D28" t="s">
        <v>287</v>
      </c>
    </row>
    <row r="29" spans="2:4" x14ac:dyDescent="0.25">
      <c r="B29" t="s">
        <v>170</v>
      </c>
      <c r="C29">
        <v>16</v>
      </c>
      <c r="D29" t="s">
        <v>288</v>
      </c>
    </row>
    <row r="30" spans="2:4" x14ac:dyDescent="0.25">
      <c r="B30" t="s">
        <v>170</v>
      </c>
      <c r="C30">
        <v>17</v>
      </c>
      <c r="D30" t="s">
        <v>289</v>
      </c>
    </row>
    <row r="31" spans="2:4" x14ac:dyDescent="0.25">
      <c r="B31" t="s">
        <v>123</v>
      </c>
      <c r="C31">
        <v>1</v>
      </c>
      <c r="D31" t="s">
        <v>124</v>
      </c>
    </row>
    <row r="32" spans="2:4" x14ac:dyDescent="0.25">
      <c r="B32" t="s">
        <v>123</v>
      </c>
      <c r="C32">
        <v>2</v>
      </c>
      <c r="D32" t="s">
        <v>129</v>
      </c>
    </row>
    <row r="33" spans="2:4" x14ac:dyDescent="0.25">
      <c r="B33" t="s">
        <v>123</v>
      </c>
      <c r="C33">
        <v>3</v>
      </c>
      <c r="D33" t="s">
        <v>290</v>
      </c>
    </row>
    <row r="34" spans="2:4" x14ac:dyDescent="0.25">
      <c r="B34" t="s">
        <v>123</v>
      </c>
      <c r="C34">
        <v>4</v>
      </c>
      <c r="D34" t="s">
        <v>291</v>
      </c>
    </row>
    <row r="35" spans="2:4" x14ac:dyDescent="0.25">
      <c r="B35" t="s">
        <v>123</v>
      </c>
      <c r="C35">
        <v>5</v>
      </c>
      <c r="D35" t="s">
        <v>132</v>
      </c>
    </row>
    <row r="36" spans="2:4" x14ac:dyDescent="0.25">
      <c r="B36" t="s">
        <v>123</v>
      </c>
      <c r="C36">
        <v>6</v>
      </c>
      <c r="D36" t="s">
        <v>136</v>
      </c>
    </row>
    <row r="37" spans="2:4" x14ac:dyDescent="0.25">
      <c r="B37" t="s">
        <v>123</v>
      </c>
      <c r="C37">
        <v>7</v>
      </c>
      <c r="D37" t="s">
        <v>292</v>
      </c>
    </row>
    <row r="38" spans="2:4" x14ac:dyDescent="0.25">
      <c r="B38" t="s">
        <v>123</v>
      </c>
      <c r="C38">
        <v>8</v>
      </c>
      <c r="D38" t="s">
        <v>293</v>
      </c>
    </row>
    <row r="39" spans="2:4" x14ac:dyDescent="0.25">
      <c r="B39" t="s">
        <v>123</v>
      </c>
      <c r="C39">
        <v>9</v>
      </c>
      <c r="D39" t="s">
        <v>294</v>
      </c>
    </row>
    <row r="40" spans="2:4" x14ac:dyDescent="0.25">
      <c r="B40" t="s">
        <v>123</v>
      </c>
      <c r="C40">
        <v>10</v>
      </c>
      <c r="D40" t="s">
        <v>295</v>
      </c>
    </row>
    <row r="41" spans="2:4" x14ac:dyDescent="0.25">
      <c r="B41" t="s">
        <v>123</v>
      </c>
      <c r="C41">
        <v>11</v>
      </c>
      <c r="D41" t="s">
        <v>139</v>
      </c>
    </row>
    <row r="42" spans="2:4" x14ac:dyDescent="0.25">
      <c r="B42" t="s">
        <v>123</v>
      </c>
      <c r="C42">
        <v>12</v>
      </c>
      <c r="D42" t="s">
        <v>142</v>
      </c>
    </row>
    <row r="43" spans="2:4" x14ac:dyDescent="0.25">
      <c r="B43" t="s">
        <v>123</v>
      </c>
      <c r="C43">
        <v>13</v>
      </c>
      <c r="D43" t="s">
        <v>296</v>
      </c>
    </row>
    <row r="44" spans="2:4" x14ac:dyDescent="0.25">
      <c r="B44" t="s">
        <v>123</v>
      </c>
      <c r="C44">
        <v>14</v>
      </c>
      <c r="D44" t="s">
        <v>145</v>
      </c>
    </row>
    <row r="45" spans="2:4" x14ac:dyDescent="0.25">
      <c r="B45" t="s">
        <v>123</v>
      </c>
      <c r="C45">
        <v>15</v>
      </c>
      <c r="D45" t="s">
        <v>151</v>
      </c>
    </row>
    <row r="46" spans="2:4" x14ac:dyDescent="0.25">
      <c r="B46" t="s">
        <v>224</v>
      </c>
      <c r="C46">
        <v>1</v>
      </c>
      <c r="D46" t="s">
        <v>297</v>
      </c>
    </row>
    <row r="47" spans="2:4" x14ac:dyDescent="0.25">
      <c r="B47" t="s">
        <v>224</v>
      </c>
      <c r="C47">
        <v>2</v>
      </c>
      <c r="D47" t="s">
        <v>225</v>
      </c>
    </row>
    <row r="48" spans="2:4" x14ac:dyDescent="0.25">
      <c r="B48" t="s">
        <v>224</v>
      </c>
      <c r="C48">
        <v>3</v>
      </c>
      <c r="D48" t="s">
        <v>228</v>
      </c>
    </row>
    <row r="49" spans="2:4" x14ac:dyDescent="0.25">
      <c r="B49" t="s">
        <v>224</v>
      </c>
      <c r="C49">
        <v>4</v>
      </c>
      <c r="D49" t="s">
        <v>298</v>
      </c>
    </row>
    <row r="50" spans="2:4" x14ac:dyDescent="0.25">
      <c r="B50" t="s">
        <v>224</v>
      </c>
      <c r="C50">
        <v>5</v>
      </c>
      <c r="D50" t="s">
        <v>231</v>
      </c>
    </row>
    <row r="51" spans="2:4" x14ac:dyDescent="0.25">
      <c r="B51" t="s">
        <v>224</v>
      </c>
      <c r="C51">
        <v>6</v>
      </c>
      <c r="D51" t="s">
        <v>290</v>
      </c>
    </row>
    <row r="52" spans="2:4" x14ac:dyDescent="0.25">
      <c r="B52" t="s">
        <v>224</v>
      </c>
      <c r="C52">
        <v>7</v>
      </c>
      <c r="D52" t="s">
        <v>234</v>
      </c>
    </row>
    <row r="53" spans="2:4" x14ac:dyDescent="0.25">
      <c r="B53" t="s">
        <v>224</v>
      </c>
      <c r="C53">
        <v>8</v>
      </c>
      <c r="D53" t="s">
        <v>237</v>
      </c>
    </row>
    <row r="54" spans="2:4" x14ac:dyDescent="0.25">
      <c r="B54" t="s">
        <v>224</v>
      </c>
      <c r="C54">
        <v>9</v>
      </c>
      <c r="D54" t="s">
        <v>299</v>
      </c>
    </row>
    <row r="55" spans="2:4" x14ac:dyDescent="0.25">
      <c r="B55" t="s">
        <v>224</v>
      </c>
      <c r="C55">
        <v>10</v>
      </c>
      <c r="D55" t="s">
        <v>300</v>
      </c>
    </row>
    <row r="56" spans="2:4" x14ac:dyDescent="0.25">
      <c r="B56" t="s">
        <v>224</v>
      </c>
      <c r="C56">
        <v>11</v>
      </c>
      <c r="D56" t="s">
        <v>240</v>
      </c>
    </row>
    <row r="57" spans="2:4" x14ac:dyDescent="0.25">
      <c r="B57" t="s">
        <v>224</v>
      </c>
      <c r="C57">
        <v>12</v>
      </c>
      <c r="D57" t="s">
        <v>243</v>
      </c>
    </row>
    <row r="58" spans="2:4" x14ac:dyDescent="0.25">
      <c r="B58" t="s">
        <v>224</v>
      </c>
      <c r="C58">
        <v>13</v>
      </c>
      <c r="D58" t="s">
        <v>246</v>
      </c>
    </row>
    <row r="59" spans="2:4" x14ac:dyDescent="0.25">
      <c r="B59" t="s">
        <v>224</v>
      </c>
      <c r="C59">
        <v>14</v>
      </c>
      <c r="D59" t="s">
        <v>301</v>
      </c>
    </row>
    <row r="60" spans="2:4" x14ac:dyDescent="0.25">
      <c r="B60" t="s">
        <v>224</v>
      </c>
      <c r="C60">
        <v>15</v>
      </c>
      <c r="D60" t="s">
        <v>302</v>
      </c>
    </row>
    <row r="61" spans="2:4" x14ac:dyDescent="0.25">
      <c r="B61" t="s">
        <v>224</v>
      </c>
      <c r="C61">
        <v>16</v>
      </c>
      <c r="D61" t="s">
        <v>303</v>
      </c>
    </row>
    <row r="62" spans="2:4" x14ac:dyDescent="0.25">
      <c r="B62" t="s">
        <v>224</v>
      </c>
      <c r="C62">
        <v>17</v>
      </c>
      <c r="D62" t="s">
        <v>304</v>
      </c>
    </row>
    <row r="63" spans="2:4" x14ac:dyDescent="0.25">
      <c r="B63" t="s">
        <v>224</v>
      </c>
      <c r="C63">
        <v>18</v>
      </c>
      <c r="D63" t="s">
        <v>305</v>
      </c>
    </row>
    <row r="64" spans="2:4" x14ac:dyDescent="0.25">
      <c r="B64" t="s">
        <v>224</v>
      </c>
      <c r="C64">
        <v>19</v>
      </c>
      <c r="D64" t="s">
        <v>306</v>
      </c>
    </row>
    <row r="65" spans="2:4" x14ac:dyDescent="0.25">
      <c r="B65" t="s">
        <v>224</v>
      </c>
      <c r="C65">
        <v>20</v>
      </c>
      <c r="D65" t="s">
        <v>249</v>
      </c>
    </row>
    <row r="66" spans="2:4" x14ac:dyDescent="0.25">
      <c r="B66" t="s">
        <v>271</v>
      </c>
      <c r="C66">
        <v>1</v>
      </c>
      <c r="D66" t="s">
        <v>307</v>
      </c>
    </row>
    <row r="67" spans="2:4" x14ac:dyDescent="0.25">
      <c r="B67" t="s">
        <v>271</v>
      </c>
      <c r="C67">
        <v>2</v>
      </c>
      <c r="D67" t="s">
        <v>308</v>
      </c>
    </row>
    <row r="68" spans="2:4" x14ac:dyDescent="0.25">
      <c r="B68" t="s">
        <v>271</v>
      </c>
      <c r="C68">
        <v>3</v>
      </c>
      <c r="D68" t="s">
        <v>309</v>
      </c>
    </row>
    <row r="69" spans="2:4" x14ac:dyDescent="0.25">
      <c r="B69" t="s">
        <v>271</v>
      </c>
      <c r="C69">
        <v>4</v>
      </c>
      <c r="D69" t="s">
        <v>310</v>
      </c>
    </row>
    <row r="70" spans="2:4" x14ac:dyDescent="0.25">
      <c r="B70" t="s">
        <v>271</v>
      </c>
      <c r="C70">
        <v>5</v>
      </c>
      <c r="D70" t="s">
        <v>311</v>
      </c>
    </row>
    <row r="71" spans="2:4" x14ac:dyDescent="0.25">
      <c r="B71" t="s">
        <v>271</v>
      </c>
      <c r="C71">
        <v>6</v>
      </c>
      <c r="D71" t="s">
        <v>312</v>
      </c>
    </row>
    <row r="72" spans="2:4" x14ac:dyDescent="0.25">
      <c r="B72" t="s">
        <v>155</v>
      </c>
      <c r="C72">
        <v>1</v>
      </c>
      <c r="D72" t="s">
        <v>156</v>
      </c>
    </row>
    <row r="73" spans="2:4" x14ac:dyDescent="0.25">
      <c r="B73" t="s">
        <v>155</v>
      </c>
      <c r="C73">
        <v>2</v>
      </c>
      <c r="D73" t="s">
        <v>313</v>
      </c>
    </row>
    <row r="74" spans="2:4" x14ac:dyDescent="0.25">
      <c r="B74" t="s">
        <v>155</v>
      </c>
      <c r="C74">
        <v>3</v>
      </c>
      <c r="D74" t="s">
        <v>314</v>
      </c>
    </row>
    <row r="75" spans="2:4" x14ac:dyDescent="0.25">
      <c r="B75" t="s">
        <v>155</v>
      </c>
      <c r="C75">
        <v>4</v>
      </c>
      <c r="D75" t="s">
        <v>315</v>
      </c>
    </row>
    <row r="76" spans="2:4" x14ac:dyDescent="0.25">
      <c r="B76" t="s">
        <v>275</v>
      </c>
      <c r="C76">
        <v>1</v>
      </c>
      <c r="D76" t="s">
        <v>316</v>
      </c>
    </row>
    <row r="77" spans="2:4" x14ac:dyDescent="0.25">
      <c r="B77" t="s">
        <v>275</v>
      </c>
      <c r="C77">
        <v>2</v>
      </c>
      <c r="D77" t="s">
        <v>317</v>
      </c>
    </row>
    <row r="78" spans="2:4" x14ac:dyDescent="0.25">
      <c r="B78" t="s">
        <v>275</v>
      </c>
      <c r="C78">
        <v>3</v>
      </c>
      <c r="D78" t="s">
        <v>318</v>
      </c>
    </row>
    <row r="79" spans="2:4" x14ac:dyDescent="0.25">
      <c r="B79" t="s">
        <v>158</v>
      </c>
      <c r="C79">
        <v>1</v>
      </c>
      <c r="D79" t="s">
        <v>319</v>
      </c>
    </row>
    <row r="80" spans="2:4" x14ac:dyDescent="0.25">
      <c r="B80" t="s">
        <v>158</v>
      </c>
      <c r="C80">
        <v>2</v>
      </c>
      <c r="D80" t="s">
        <v>320</v>
      </c>
    </row>
    <row r="81" spans="2:4" x14ac:dyDescent="0.25">
      <c r="B81" t="s">
        <v>158</v>
      </c>
      <c r="C81">
        <v>3</v>
      </c>
      <c r="D81" t="s">
        <v>159</v>
      </c>
    </row>
    <row r="82" spans="2:4" x14ac:dyDescent="0.25">
      <c r="B82" t="s">
        <v>158</v>
      </c>
      <c r="C82">
        <v>4</v>
      </c>
      <c r="D82" t="s">
        <v>165</v>
      </c>
    </row>
    <row r="83" spans="2:4" x14ac:dyDescent="0.25">
      <c r="B83" t="s">
        <v>158</v>
      </c>
      <c r="C83">
        <v>5</v>
      </c>
      <c r="D83" t="s">
        <v>321</v>
      </c>
    </row>
    <row r="84" spans="2:4" x14ac:dyDescent="0.25">
      <c r="B84" t="s">
        <v>158</v>
      </c>
      <c r="C84">
        <v>6</v>
      </c>
      <c r="D84" t="s">
        <v>322</v>
      </c>
    </row>
    <row r="85" spans="2:4" x14ac:dyDescent="0.25">
      <c r="B85" t="s">
        <v>220</v>
      </c>
      <c r="C85">
        <v>1</v>
      </c>
      <c r="D85" t="s">
        <v>221</v>
      </c>
    </row>
    <row r="86" spans="2:4" x14ac:dyDescent="0.25">
      <c r="B86" t="s">
        <v>220</v>
      </c>
      <c r="C86">
        <v>2</v>
      </c>
      <c r="D86" t="s">
        <v>323</v>
      </c>
    </row>
    <row r="87" spans="2:4" x14ac:dyDescent="0.25">
      <c r="B87" t="s">
        <v>220</v>
      </c>
      <c r="C87">
        <v>3</v>
      </c>
      <c r="D87" t="s">
        <v>324</v>
      </c>
    </row>
    <row r="88" spans="2:4" x14ac:dyDescent="0.25">
      <c r="B88" t="s">
        <v>220</v>
      </c>
      <c r="C88">
        <v>4</v>
      </c>
      <c r="D88" t="s">
        <v>325</v>
      </c>
    </row>
    <row r="89" spans="2:4" x14ac:dyDescent="0.25">
      <c r="C89" t="s">
        <v>326</v>
      </c>
      <c r="D89" t="s">
        <v>327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3" ma:contentTypeDescription="Create a new document." ma:contentTypeScope="" ma:versionID="b5303d548dccaac6d6420b9182d1ee5d">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d3bfd9fffbc0c9154d2916c4648321c"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72E50-8CD2-4286-AA1B-9E55F492654B}">
  <ds:schemaRefs>
    <ds:schemaRef ds:uri="http://schemas.microsoft.com/sharepoint/v3/contenttype/forms"/>
  </ds:schemaRefs>
</ds:datastoreItem>
</file>

<file path=customXml/itemProps2.xml><?xml version="1.0" encoding="utf-8"?>
<ds:datastoreItem xmlns:ds="http://schemas.openxmlformats.org/officeDocument/2006/customXml" ds:itemID="{B32CA67A-E6F3-4908-98F4-8B68FAAE4550}">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609A770-AB6C-41A5-A1CF-3F57F236D4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2022-04-14T21:00:20Z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ies>
</file>