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edisonintl-my.sharepoint.com/personal/alberto_gonzalez_sce_com1/Documents/Wild Fire/RMWG/DR/OEIS-Mitigation Selection-SCE-001/01/"/>
    </mc:Choice>
  </mc:AlternateContent>
  <xr:revisionPtr revIDLastSave="0" documentId="8_{2EAFE7A3-2902-4DBB-AF44-63117D1D6DF9}" xr6:coauthVersionLast="47" xr6:coauthVersionMax="47" xr10:uidLastSave="{00000000-0000-0000-0000-000000000000}"/>
  <bookViews>
    <workbookView xWindow="-120" yWindow="-120" windowWidth="29040" windowHeight="15840" activeTab="5" xr2:uid="{1D0E828D-9311-4DBF-9015-90CDAE97B2FF}"/>
  </bookViews>
  <sheets>
    <sheet name="Q1Q2" sheetId="1" r:id="rId1"/>
    <sheet name="Q1.a.6" sheetId="2" r:id="rId2"/>
    <sheet name="Q2.a.v" sheetId="3" r:id="rId3"/>
    <sheet name="Q3.a.i" sheetId="5" r:id="rId4"/>
    <sheet name="Q3.a.ii (D)" sheetId="4" r:id="rId5"/>
    <sheet name="Q3.a.ii (T)" sheetId="6" r:id="rId6"/>
  </sheets>
  <definedNames>
    <definedName name="_xlnm._FilterDatabase" localSheetId="0" hidden="1">Q1Q2!$A$1:$F$39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3" l="1"/>
  <c r="O13" i="3"/>
  <c r="O12" i="3"/>
  <c r="O11" i="3"/>
  <c r="O10" i="3"/>
  <c r="O5" i="3" l="1"/>
  <c r="O6" i="3"/>
  <c r="O7" i="3"/>
  <c r="O8" i="3"/>
  <c r="O9" i="3"/>
  <c r="G6" i="3" l="1"/>
  <c r="G7" i="3"/>
  <c r="G8" i="3"/>
  <c r="G9" i="3"/>
  <c r="G10" i="3"/>
  <c r="G11" i="3"/>
  <c r="G12" i="3"/>
  <c r="G13" i="3"/>
  <c r="G14" i="3"/>
  <c r="G5" i="3"/>
</calcChain>
</file>

<file path=xl/sharedStrings.xml><?xml version="1.0" encoding="utf-8"?>
<sst xmlns="http://schemas.openxmlformats.org/spreadsheetml/2006/main" count="405" uniqueCount="156">
  <si>
    <t>Mitigation Initiative</t>
  </si>
  <si>
    <t>Avg CAP Cost Per Circuit Mile 2025 (Q01.a.1)</t>
  </si>
  <si>
    <t>Avg CAP Cost Per Circuit Mile 2021 - Q2 2024 (Q01.a.2)</t>
  </si>
  <si>
    <t>Covered Conductor</t>
  </si>
  <si>
    <t>Undergrounding</t>
  </si>
  <si>
    <t>Branch Line Protection</t>
  </si>
  <si>
    <t>Distribution pole replacements and reinforcements</t>
  </si>
  <si>
    <t>Distribution traditional hardening</t>
  </si>
  <si>
    <t>N/A</t>
  </si>
  <si>
    <t>Transmission pole/tower replacements and reinforcements</t>
  </si>
  <si>
    <t>Transmission traditional hardening</t>
  </si>
  <si>
    <t>Microgrids, including Remote Grids</t>
  </si>
  <si>
    <t>Remote Automatic Recloser Setting Updates</t>
  </si>
  <si>
    <t>Circuit Breaker Fast Curve Hardware</t>
  </si>
  <si>
    <t>Tree Attachment Remediation</t>
  </si>
  <si>
    <t>Long Span Initiative</t>
  </si>
  <si>
    <t>Vertical Switch Replacement</t>
  </si>
  <si>
    <t>Vibration Damper Retrofits</t>
  </si>
  <si>
    <t>Fire Resistant Wrap Retrofits</t>
  </si>
  <si>
    <t>Rapid Earth Fault Current Limiter (REFCL) - GFN</t>
  </si>
  <si>
    <t>Rapid Earth Fault Current Limiter (REFCL) - Grounding Conversions</t>
  </si>
  <si>
    <t>High Impedance relays</t>
  </si>
  <si>
    <t>Transmission Open Phase Detection (TOPD)</t>
  </si>
  <si>
    <t>Distribution open phase detection (DOPD)</t>
  </si>
  <si>
    <t>Early Fault Detection (EFD)</t>
  </si>
  <si>
    <t>2023 Top 10 Projects with Highest Capital Cost Per Circuit Mile (Q01.a.6)</t>
  </si>
  <si>
    <t>Project ID</t>
  </si>
  <si>
    <t>Location</t>
  </si>
  <si>
    <t>Project Length (Circuit Miles)</t>
  </si>
  <si>
    <t>Project Capital Cost</t>
  </si>
  <si>
    <t>Project Duration (days)</t>
  </si>
  <si>
    <t>DOPD</t>
  </si>
  <si>
    <t>Distribution (D) or Transmission (T)</t>
  </si>
  <si>
    <t>Mitigation</t>
  </si>
  <si>
    <t>D</t>
  </si>
  <si>
    <t>T</t>
  </si>
  <si>
    <t>Dist. pole replacements and reinforcements</t>
  </si>
  <si>
    <t>Dist. traditional hardening</t>
  </si>
  <si>
    <t>Mitigation Compatibility Table (Q03.a.ii) D</t>
  </si>
  <si>
    <t>Mitigation Compatibility Table (Q03.a.ii) T</t>
  </si>
  <si>
    <t>Constraints [1]</t>
  </si>
  <si>
    <t>[1] SCE has responded to "constraints" primarily from the perspective of technical and engineering constraints. All mitigations may also face constraints from factors including material availability, lead times, permitting, easements, constructability, terrain, and cost.</t>
  </si>
  <si>
    <t>REFCL - GFN [3]</t>
  </si>
  <si>
    <t>REFCL - Grounding Conversions [3]</t>
  </si>
  <si>
    <t>Transmission traditional hardening [4]</t>
  </si>
  <si>
    <t>[4] SCE does not have "Transmission Traditional Hardening" as an activity in its 2023-2025 WMP.</t>
  </si>
  <si>
    <t>Distribution traditional hardening [2]</t>
  </si>
  <si>
    <t>[2] In Section 8.1.2.5 of SCE's 2023-2025 WMP, "traditional overhead hardening" is composed of Branch Line Protection and Long Span. Since both of those programs are already on this list, SCE is indicating "N/A" for these entries as they are redundant.</t>
  </si>
  <si>
    <t>Transmission Early Fault Detection (EFD)</t>
  </si>
  <si>
    <t>See note 1</t>
  </si>
  <si>
    <t>Weather conditions</t>
  </si>
  <si>
    <t>Weather conditions and land availability</t>
  </si>
  <si>
    <t>Requires communication network to function</t>
  </si>
  <si>
    <t>Only applicable on transmission lines with single conductor phase (no bundled conductors)</t>
  </si>
  <si>
    <t>Inaccessbile location and poles with multiple risers [5]</t>
  </si>
  <si>
    <t>[5] Current constraints are based on pilot findings and they may be addressed by SCE in the future</t>
  </si>
  <si>
    <t>2023 Top 10 Projects with Lowest Capital Cost Per Circuit Mile (Q01.a.6)</t>
  </si>
  <si>
    <t>2023 Top 10 Projects with Longest Duration Per Circuit Mile (Q02.a.v)</t>
  </si>
  <si>
    <t>2023 Top 10 Projects with Shortest Duration Per Circuit Mile (Q02.a.v)</t>
  </si>
  <si>
    <t>Q3.a.i - List of Constraints Associated with Each Activity</t>
  </si>
  <si>
    <t>D, T</t>
  </si>
  <si>
    <t>Microgrids</t>
  </si>
  <si>
    <t>REFCL - GFN (SH-17)</t>
  </si>
  <si>
    <t>REFCL - Grounding Conversions (SH-18)</t>
  </si>
  <si>
    <t>[A] In Section 8.1.2.5 of SCE's 2023-2025 WMP, "traditional overhead hardening" is composed of Branch Line Protection and Long Span. Since both of those programs are already on this list, SCE is indicating "N/A" for these entries as they are redundant.</t>
  </si>
  <si>
    <t>[C] Covered conductor is one of the remediation options for the Long Span Initiatve</t>
  </si>
  <si>
    <t>N/A [A]</t>
  </si>
  <si>
    <t>NA [C]</t>
  </si>
  <si>
    <t>[B] Assumes that the circuitry downstream is 100% undergrounded</t>
  </si>
  <si>
    <t xml:space="preserve">Early Fault Detection (EFD) </t>
  </si>
  <si>
    <t xml:space="preserve">DOPD </t>
  </si>
  <si>
    <t xml:space="preserve">High Impedance relays </t>
  </si>
  <si>
    <t xml:space="preserve">REFCL - GFN (SH-17) </t>
  </si>
  <si>
    <t xml:space="preserve">Branch Line Protection </t>
  </si>
  <si>
    <t>4 [B]</t>
  </si>
  <si>
    <t>3 {B]</t>
  </si>
  <si>
    <t>Remote Grids [D]</t>
  </si>
  <si>
    <t>Remote Grid [D]</t>
  </si>
  <si>
    <t>3 [B]</t>
  </si>
  <si>
    <t>[D] Compatibility is based on the overhead line removed by the remote grid and does not account for circuitry encompassed by the remote grid</t>
  </si>
  <si>
    <t>Land availability, can only be deployed on circuits with phase-to-phase connected transformers or circuits where phase-to-neutral transformers can be economically converted, primary connected customer equipment upgrades may be required if underrated equipment is present, and requires communication network to function</t>
  </si>
  <si>
    <t>No identified constraints</t>
  </si>
  <si>
    <t>[3] SCE has provided two entries for REFCL as it has two distinct REFCL activities in its 2023-2025 WMP (SH-17 and SH-18).</t>
  </si>
  <si>
    <t>[A] SCE does not have "Transmission Traditional Hardening" as an activity in its 2023-2025 WMP.</t>
  </si>
  <si>
    <t>Land availability, can only be deployed on circuits with phase-to-phase connected transformers or circuits where phase-to-neutral transformers can be economically converted, primary connected customer equipment upgrades may be required if underrated equipment is present, requires communication network to function, and may have limitations based on system charging current values</t>
  </si>
  <si>
    <t xml:space="preserve">Requires communication network to function and cannot be constructed on certain pole configurations (i.e. poles with equipment) </t>
  </si>
  <si>
    <t>Customer isssue (i.e. outage constraints), inaccessbile location, and system emergency (i.e. circuit load issue, outage constraints)</t>
  </si>
  <si>
    <t>TD1662794</t>
  </si>
  <si>
    <t>Rurals</t>
  </si>
  <si>
    <t>TD1732928</t>
  </si>
  <si>
    <t>North Valley</t>
  </si>
  <si>
    <t>TD1816593</t>
  </si>
  <si>
    <t>San Jacinto</t>
  </si>
  <si>
    <t>TD1943096</t>
  </si>
  <si>
    <t>San Joaquin Region</t>
  </si>
  <si>
    <t>TD1956592</t>
  </si>
  <si>
    <t>Desert</t>
  </si>
  <si>
    <t>TD1956567</t>
  </si>
  <si>
    <t>TD1937840</t>
  </si>
  <si>
    <t>TD1797665</t>
  </si>
  <si>
    <t>TD1972187</t>
  </si>
  <si>
    <t>TD1954659</t>
  </si>
  <si>
    <t>TD2015660</t>
  </si>
  <si>
    <t>TD1822413</t>
  </si>
  <si>
    <t>TD2046534</t>
  </si>
  <si>
    <t>TD1796678</t>
  </si>
  <si>
    <t>TD1796674</t>
  </si>
  <si>
    <t>TD1893634</t>
  </si>
  <si>
    <t>TD1662576</t>
  </si>
  <si>
    <t>TD2040530</t>
  </si>
  <si>
    <t>North Coast</t>
  </si>
  <si>
    <t>TD1827254</t>
  </si>
  <si>
    <t>TD1871208</t>
  </si>
  <si>
    <t>TD1825192</t>
  </si>
  <si>
    <t>TD1814780</t>
  </si>
  <si>
    <t>TD1750771</t>
  </si>
  <si>
    <t>TD1801001</t>
  </si>
  <si>
    <t>TD1801006</t>
  </si>
  <si>
    <t>TD1799842</t>
  </si>
  <si>
    <t>Orange</t>
  </si>
  <si>
    <t>TD1800998</t>
  </si>
  <si>
    <t>TD1800996</t>
  </si>
  <si>
    <r>
      <t>Undergrounding</t>
    </r>
    <r>
      <rPr>
        <b/>
        <sz val="11"/>
        <color rgb="FFFF0000"/>
        <rFont val="Aptos Narrow"/>
        <family val="2"/>
      </rPr>
      <t xml:space="preserve"> </t>
    </r>
  </si>
  <si>
    <t>Rank</t>
  </si>
  <si>
    <t xml:space="preserve">Undergrounding </t>
  </si>
  <si>
    <t>Avg Project Duration in Days Per Circuit Mile 2021 - Q2 2024 (Q02.a.ii)</t>
  </si>
  <si>
    <t>Legend</t>
  </si>
  <si>
    <t>1 - Mitigations are compatible and the combination will further reduce wildfire risk</t>
  </si>
  <si>
    <t>2 - Mitigations are compatible, but the combination will not futher reduce wildfire risk</t>
  </si>
  <si>
    <t>3 - Mitigations are compatible, but it is unknown if the combination will further reduce wildfire risk</t>
  </si>
  <si>
    <t>4 - Mitigations are not compatible/combination is impractical</t>
  </si>
  <si>
    <r>
      <rPr>
        <sz val="11"/>
        <color theme="1"/>
        <rFont val="Aptos Narrow"/>
        <family val="2"/>
        <scheme val="minor"/>
      </rPr>
      <t>Capital Cost Per Circuit Mile</t>
    </r>
    <r>
      <rPr>
        <vertAlign val="superscript"/>
        <sz val="11"/>
        <color theme="1"/>
        <rFont val="Aptos Narrow"/>
        <family val="2"/>
        <scheme val="minor"/>
      </rPr>
      <t>1</t>
    </r>
  </si>
  <si>
    <r>
      <t>Capital Cost Per Circuit Mile</t>
    </r>
    <r>
      <rPr>
        <vertAlign val="superscript"/>
        <sz val="11"/>
        <color theme="1"/>
        <rFont val="Aptos Narrow"/>
        <family val="2"/>
        <scheme val="minor"/>
      </rPr>
      <t>1</t>
    </r>
  </si>
  <si>
    <t>TD1541218</t>
  </si>
  <si>
    <t>TD1540530</t>
  </si>
  <si>
    <t>TD1549073</t>
  </si>
  <si>
    <t>TD1564145</t>
  </si>
  <si>
    <t>TD1564143</t>
  </si>
  <si>
    <t>TD1585003</t>
  </si>
  <si>
    <t>TD1596111</t>
  </si>
  <si>
    <t>TD1592791</t>
  </si>
  <si>
    <t>TD1593754</t>
  </si>
  <si>
    <t>TD1607016</t>
  </si>
  <si>
    <t>TD2080858</t>
  </si>
  <si>
    <t>TD2071083</t>
  </si>
  <si>
    <t>TD2126796</t>
  </si>
  <si>
    <t>TD2099949</t>
  </si>
  <si>
    <r>
      <rPr>
        <vertAlign val="superscript"/>
        <sz val="11"/>
        <color theme="1"/>
        <rFont val="Aptos Narrow"/>
        <family val="2"/>
        <scheme val="minor"/>
      </rPr>
      <t>1</t>
    </r>
    <r>
      <rPr>
        <sz val="11"/>
        <color theme="1"/>
        <rFont val="Aptos Narrow"/>
        <family val="2"/>
        <scheme val="minor"/>
      </rPr>
      <t xml:space="preserve"> Information provided in this column is extrapolated from individual work order information and is not representative of actual realized costs per circuit mile for the mitigation more broadly, as a given project may consist of multiple work orders. See response to Question 1.a.6 for a detailed explanation.</t>
    </r>
  </si>
  <si>
    <r>
      <t>Project Length (Circuit Miles)</t>
    </r>
    <r>
      <rPr>
        <b/>
        <vertAlign val="superscript"/>
        <sz val="11"/>
        <color theme="1"/>
        <rFont val="Aptos Narrow"/>
        <family val="2"/>
        <scheme val="minor"/>
      </rPr>
      <t>2</t>
    </r>
  </si>
  <si>
    <r>
      <t xml:space="preserve">Projected Project Duration in Days Per Circuit Mile 2025 (Q02.a.i) </t>
    </r>
    <r>
      <rPr>
        <b/>
        <vertAlign val="superscript"/>
        <sz val="11"/>
        <color theme="1"/>
        <rFont val="Aptos Narrow"/>
        <family val="2"/>
        <scheme val="minor"/>
      </rPr>
      <t>1</t>
    </r>
  </si>
  <si>
    <t>TD2113568</t>
  </si>
  <si>
    <t>TD2106961</t>
  </si>
  <si>
    <t>TD2122662</t>
  </si>
  <si>
    <t>TD2085900</t>
  </si>
  <si>
    <t>TD2118983</t>
  </si>
  <si>
    <r>
      <t>1</t>
    </r>
    <r>
      <rPr>
        <sz val="12"/>
        <color theme="1"/>
        <rFont val="Aptos Narrow"/>
        <family val="2"/>
        <scheme val="minor"/>
      </rPr>
      <t xml:space="preserve"> Calculated from design start date to forecasted complete date. Omits projects whose design has not yet started. Project duration days may include time for activities such as permitting, easements, etc., which may have delayed construction time. In addition, 2025 covered conductor projects are more complex and may require longer timeframes and more resources than projects in earlier years to complete.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</si>
</sst>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0" x14ac:knownFonts="1">
    <font>
      <sz val="11"/>
      <color theme="1"/>
      <name val="Aptos Narrow"/>
      <family val="2"/>
      <scheme val="minor"/>
    </font>
    <font>
      <b/>
      <sz val="11"/>
      <color theme="1"/>
      <name val="Aptos Narrow"/>
      <family val="2"/>
      <scheme val="minor"/>
    </font>
    <font>
      <sz val="11"/>
      <color theme="1"/>
      <name val="Aptos Narrow"/>
      <family val="2"/>
      <scheme val="minor"/>
    </font>
    <font>
      <sz val="8"/>
      <color theme="1"/>
      <name val="Aptos Narrow"/>
      <family val="2"/>
      <scheme val="minor"/>
    </font>
    <font>
      <b/>
      <sz val="11"/>
      <color rgb="FFFF0000"/>
      <name val="Aptos Narrow"/>
      <family val="2"/>
    </font>
    <font>
      <u/>
      <sz val="11"/>
      <color theme="10"/>
      <name val="Aptos Narrow"/>
      <family val="2"/>
      <scheme val="minor"/>
    </font>
    <font>
      <vertAlign val="superscript"/>
      <sz val="11"/>
      <color theme="1"/>
      <name val="Aptos Narrow"/>
      <family val="2"/>
      <scheme val="minor"/>
    </font>
    <font>
      <b/>
      <vertAlign val="superscript"/>
      <sz val="11"/>
      <color theme="1"/>
      <name val="Aptos Narrow"/>
      <family val="2"/>
      <scheme val="minor"/>
    </font>
    <font>
      <vertAlign val="superscript"/>
      <sz val="12"/>
      <color theme="1"/>
      <name val="Aptos Narrow"/>
      <family val="2"/>
      <scheme val="minor"/>
    </font>
    <font>
      <sz val="12"/>
      <color theme="1"/>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0" fontId="5" fillId="0" borderId="0" applyNumberFormat="0" applyFill="0" applyBorder="0" applyAlignment="0" applyProtection="0"/>
  </cellStyleXfs>
  <cellXfs count="67">
    <xf numFmtId="0" fontId="0" fillId="0" borderId="0" xfId="0"/>
    <xf numFmtId="0" fontId="1" fillId="0" borderId="0" xfId="0" applyFont="1"/>
    <xf numFmtId="0" fontId="0" fillId="0" borderId="0" xfId="0" applyAlignment="1">
      <alignment wrapText="1"/>
    </xf>
    <xf numFmtId="0" fontId="0" fillId="0" borderId="1" xfId="0" applyBorder="1"/>
    <xf numFmtId="0" fontId="1" fillId="0" borderId="0" xfId="0" applyFont="1" applyAlignment="1">
      <alignment wrapText="1"/>
    </xf>
    <xf numFmtId="43" fontId="0" fillId="0" borderId="0" xfId="1" applyFont="1" applyFill="1" applyAlignment="1">
      <alignment wrapText="1"/>
    </xf>
    <xf numFmtId="164" fontId="0" fillId="0" borderId="0" xfId="1" applyNumberFormat="1" applyFont="1" applyFill="1" applyAlignment="1">
      <alignment wrapText="1"/>
    </xf>
    <xf numFmtId="0" fontId="0" fillId="0" borderId="0" xfId="0" applyAlignment="1">
      <alignment vertical="top"/>
    </xf>
    <xf numFmtId="0" fontId="0" fillId="0" borderId="1" xfId="0" applyBorder="1" applyAlignment="1">
      <alignment vertical="top"/>
    </xf>
    <xf numFmtId="0" fontId="1" fillId="3" borderId="1" xfId="0" applyFont="1" applyFill="1" applyBorder="1" applyAlignment="1">
      <alignment horizontal="left" vertical="center" wrapText="1"/>
    </xf>
    <xf numFmtId="0" fontId="0" fillId="0" borderId="1" xfId="0" applyBorder="1" applyAlignment="1">
      <alignment horizontal="center" wrapText="1"/>
    </xf>
    <xf numFmtId="0" fontId="0" fillId="0" borderId="1" xfId="0" applyBorder="1" applyAlignment="1">
      <alignment horizontal="center"/>
    </xf>
    <xf numFmtId="0" fontId="0" fillId="2" borderId="1" xfId="0" applyFill="1" applyBorder="1" applyAlignment="1">
      <alignment vertical="top"/>
    </xf>
    <xf numFmtId="0" fontId="3" fillId="2" borderId="1" xfId="0" applyFont="1" applyFill="1" applyBorder="1" applyAlignment="1">
      <alignment horizontal="center" vertical="top" wrapText="1"/>
    </xf>
    <xf numFmtId="0" fontId="0" fillId="4" borderId="1" xfId="0" applyFill="1" applyBorder="1" applyAlignment="1">
      <alignment horizontal="center" wrapText="1"/>
    </xf>
    <xf numFmtId="0" fontId="0" fillId="4" borderId="2" xfId="0" applyFill="1" applyBorder="1" applyAlignment="1">
      <alignment horizontal="center" wrapText="1"/>
    </xf>
    <xf numFmtId="0" fontId="0" fillId="0" borderId="1" xfId="0" applyBorder="1" applyAlignment="1">
      <alignment horizontal="left" vertical="top"/>
    </xf>
    <xf numFmtId="164" fontId="0" fillId="0" borderId="0" xfId="1" applyNumberFormat="1" applyFont="1"/>
    <xf numFmtId="0" fontId="1" fillId="0" borderId="1" xfId="0" applyFont="1" applyBorder="1" applyAlignment="1">
      <alignment horizontal="center" vertical="top"/>
    </xf>
    <xf numFmtId="0" fontId="1" fillId="0" borderId="0" xfId="0" applyFont="1" applyAlignment="1">
      <alignment horizontal="center" vertical="top" wrapText="1"/>
    </xf>
    <xf numFmtId="164" fontId="0" fillId="0" borderId="1" xfId="1" applyNumberFormat="1" applyFont="1" applyBorder="1"/>
    <xf numFmtId="164" fontId="0" fillId="0" borderId="0" xfId="1" applyNumberFormat="1" applyFont="1" applyFill="1" applyAlignment="1">
      <alignment horizontal="right" wrapText="1"/>
    </xf>
    <xf numFmtId="0" fontId="0" fillId="0" borderId="0" xfId="0" applyAlignment="1">
      <alignment horizontal="center" vertical="top"/>
    </xf>
    <xf numFmtId="0" fontId="0" fillId="0" borderId="0" xfId="0" applyAlignment="1">
      <alignment horizontal="center"/>
    </xf>
    <xf numFmtId="0" fontId="1" fillId="0" borderId="0" xfId="0" applyFont="1" applyAlignment="1">
      <alignment horizontal="center" vertical="top"/>
    </xf>
    <xf numFmtId="164" fontId="0" fillId="5" borderId="1" xfId="1" applyNumberFormat="1" applyFont="1" applyFill="1" applyBorder="1" applyAlignment="1">
      <alignment horizontal="right" wrapText="1"/>
    </xf>
    <xf numFmtId="164" fontId="0" fillId="5" borderId="1" xfId="1" applyNumberFormat="1" applyFont="1" applyFill="1" applyBorder="1" applyAlignment="1">
      <alignment wrapText="1"/>
    </xf>
    <xf numFmtId="43" fontId="1" fillId="0" borderId="3" xfId="1" applyFont="1" applyFill="1" applyBorder="1" applyAlignment="1">
      <alignment horizontal="center" vertical="top" wrapText="1"/>
    </xf>
    <xf numFmtId="164" fontId="1" fillId="0" borderId="3" xfId="1" applyNumberFormat="1" applyFont="1" applyFill="1" applyBorder="1" applyAlignment="1">
      <alignment horizontal="center" vertical="top" wrapText="1"/>
    </xf>
    <xf numFmtId="0" fontId="0" fillId="0" borderId="4" xfId="0" applyBorder="1"/>
    <xf numFmtId="0" fontId="0" fillId="5" borderId="1" xfId="0" applyFill="1" applyBorder="1" applyAlignment="1">
      <alignment wrapText="1"/>
    </xf>
    <xf numFmtId="0" fontId="0" fillId="0" borderId="1" xfId="0" applyBorder="1" applyAlignment="1">
      <alignment horizontal="left" vertical="top" wrapText="1"/>
    </xf>
    <xf numFmtId="0" fontId="0" fillId="0" borderId="5" xfId="0" applyBorder="1"/>
    <xf numFmtId="0" fontId="1" fillId="0" borderId="6" xfId="0" applyFont="1" applyBorder="1"/>
    <xf numFmtId="0" fontId="1" fillId="0" borderId="2" xfId="0" applyFont="1" applyBorder="1" applyAlignment="1">
      <alignment wrapText="1"/>
    </xf>
    <xf numFmtId="164" fontId="1" fillId="0" borderId="2" xfId="1" applyNumberFormat="1" applyFont="1" applyBorder="1" applyAlignment="1">
      <alignment wrapText="1"/>
    </xf>
    <xf numFmtId="0" fontId="0" fillId="0" borderId="8" xfId="0" applyBorder="1"/>
    <xf numFmtId="0" fontId="0" fillId="0" borderId="3" xfId="0" applyBorder="1"/>
    <xf numFmtId="164" fontId="0" fillId="0" borderId="3" xfId="1" applyNumberFormat="1" applyFont="1" applyBorder="1"/>
    <xf numFmtId="0" fontId="0" fillId="0" borderId="9" xfId="0" applyBorder="1"/>
    <xf numFmtId="165" fontId="0" fillId="0" borderId="1" xfId="2" applyNumberFormat="1" applyFont="1" applyBorder="1"/>
    <xf numFmtId="165" fontId="0" fillId="0" borderId="3" xfId="2" applyNumberFormat="1" applyFont="1" applyBorder="1"/>
    <xf numFmtId="165" fontId="0" fillId="0" borderId="4" xfId="2" applyNumberFormat="1" applyFont="1" applyBorder="1"/>
    <xf numFmtId="165" fontId="0" fillId="0" borderId="9" xfId="2" applyNumberFormat="1" applyFont="1" applyBorder="1"/>
    <xf numFmtId="0" fontId="0" fillId="0" borderId="6" xfId="0" applyBorder="1" applyAlignment="1">
      <alignment wrapText="1"/>
    </xf>
    <xf numFmtId="0" fontId="0" fillId="0" borderId="2" xfId="0" applyBorder="1" applyAlignment="1">
      <alignment wrapText="1"/>
    </xf>
    <xf numFmtId="0" fontId="1" fillId="0" borderId="6" xfId="0" applyFont="1" applyBorder="1" applyAlignment="1">
      <alignment wrapText="1"/>
    </xf>
    <xf numFmtId="0" fontId="5" fillId="0" borderId="0" xfId="3"/>
    <xf numFmtId="0" fontId="6" fillId="0" borderId="0" xfId="0" applyFont="1"/>
    <xf numFmtId="1" fontId="0" fillId="0" borderId="1" xfId="0" applyNumberFormat="1" applyBorder="1" applyAlignment="1">
      <alignment wrapText="1"/>
    </xf>
    <xf numFmtId="0" fontId="0" fillId="2" borderId="0" xfId="0" applyFill="1" applyAlignment="1">
      <alignment wrapText="1"/>
    </xf>
    <xf numFmtId="0" fontId="3" fillId="2" borderId="3" xfId="0" applyFont="1" applyFill="1" applyBorder="1" applyAlignment="1">
      <alignment horizontal="center" vertical="top" wrapText="1"/>
    </xf>
    <xf numFmtId="0" fontId="0" fillId="4" borderId="1" xfId="0" applyFill="1" applyBorder="1" applyAlignment="1">
      <alignment wrapText="1"/>
    </xf>
    <xf numFmtId="0" fontId="0" fillId="0" borderId="10" xfId="0" applyBorder="1"/>
    <xf numFmtId="165" fontId="0" fillId="0" borderId="1" xfId="0" applyNumberFormat="1" applyBorder="1"/>
    <xf numFmtId="165" fontId="0" fillId="0" borderId="4" xfId="0" applyNumberFormat="1" applyBorder="1"/>
    <xf numFmtId="165" fontId="0" fillId="0" borderId="9" xfId="0" applyNumberFormat="1" applyBorder="1"/>
    <xf numFmtId="165" fontId="0" fillId="0" borderId="1" xfId="2" applyNumberFormat="1" applyFont="1" applyFill="1" applyBorder="1" applyAlignment="1">
      <alignment horizontal="right" wrapText="1"/>
    </xf>
    <xf numFmtId="165" fontId="0" fillId="0" borderId="1" xfId="2" applyNumberFormat="1" applyFont="1" applyFill="1" applyBorder="1" applyAlignment="1">
      <alignment wrapText="1"/>
    </xf>
    <xf numFmtId="43" fontId="0" fillId="0" borderId="1" xfId="1" applyFont="1" applyBorder="1"/>
    <xf numFmtId="43" fontId="0" fillId="0" borderId="3" xfId="1" applyFont="1" applyBorder="1"/>
    <xf numFmtId="0" fontId="6" fillId="0" borderId="7" xfId="0" applyFont="1" applyBorder="1" applyAlignment="1">
      <alignment wrapText="1"/>
    </xf>
    <xf numFmtId="0" fontId="0" fillId="0" borderId="7" xfId="0" applyBorder="1" applyAlignment="1">
      <alignment wrapText="1"/>
    </xf>
    <xf numFmtId="0" fontId="0" fillId="0" borderId="1" xfId="1" applyNumberFormat="1" applyFont="1" applyBorder="1"/>
    <xf numFmtId="0" fontId="0" fillId="0" borderId="3" xfId="1" applyNumberFormat="1" applyFont="1" applyBorder="1"/>
    <xf numFmtId="0" fontId="8" fillId="0" borderId="0" xfId="0" applyFont="1" applyAlignment="1">
      <alignment wrapText="1"/>
    </xf>
    <xf numFmtId="0" fontId="0" fillId="0" borderId="0" xfId="0" applyAlignment="1">
      <alignment wrapText="1"/>
    </xf>
  </cellXfs>
  <cellStyles count="4">
    <cellStyle name="Comma" xfId="1" builtinId="3"/>
    <cellStyle name="Currency" xfId="2" builtinId="4"/>
    <cellStyle name="Hyperlink" xfId="3" builtinId="8"/>
    <cellStyle name="Normal" xfId="0" builtinId="0"/>
  </cellStyles>
  <dxfs count="89">
    <dxf>
      <numFmt numFmtId="165" formatCode="_(&quot;$&quot;* #,##0_);_(&quot;$&quot;* \(#,##0\);_(&quot;$&quot;* &quot;-&quot;??_);_(@_)"/>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65" formatCode="_(&quot;$&quot;* #,##0_);_(&quot;$&quot;* \(#,##0\);_(&quot;$&quot;* &quot;-&quot;??_);_(@_)"/>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numFmt numFmtId="165" formatCode="_(&quot;$&quot;* #,##0_);_(&quot;$&quot;* \(#,##0\);_(&quot;$&quot;* &quot;-&quot;??_);_(@_)"/>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65" formatCode="_(&quot;$&quot;* #,##0_);_(&quot;$&quot;* \(#,##0\);_(&quot;$&quot;* &quot;-&quot;??_);_(@_)"/>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numFmt numFmtId="165" formatCode="_(&quot;$&quot;* #,##0_);_(&quot;$&quot;* \(#,##0\);_(&quot;$&quot;* &quot;-&quot;??_);_(@_)"/>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65" formatCode="_(&quot;$&quot;* #,##0_);_(&quot;$&quot;* \(#,##0\);_(&quot;$&quot;* &quot;-&quot;??_);_(@_)"/>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numFmt numFmtId="165" formatCode="_(&quot;$&quot;* #,##0_);_(&quot;$&quot;* \(#,##0\);_(&quot;$&quot;* &quot;-&quot;??_);_(@_)"/>
      <border diagonalUp="0" diagonalDown="0" outline="0">
        <left style="thin">
          <color indexed="64"/>
        </left>
        <right/>
        <top style="thin">
          <color indexed="64"/>
        </top>
        <bottom style="thin">
          <color indexed="64"/>
        </bottom>
      </border>
    </dxf>
    <dxf>
      <numFmt numFmtId="164" formatCode="_(* #,##0_);_(* \(#,##0\);_(* &quot;-&quot;??_);_(@_)"/>
      <border diagonalUp="0" diagonalDown="0" outline="0">
        <left style="thin">
          <color indexed="64"/>
        </left>
        <right style="thin">
          <color indexed="64"/>
        </right>
        <top style="thin">
          <color indexed="64"/>
        </top>
        <bottom style="thin">
          <color indexed="64"/>
        </bottom>
      </border>
    </dxf>
    <dxf>
      <numFmt numFmtId="165" formatCode="_(&quot;$&quot;* #,##0_);_(&quot;$&quot;* \(#,##0\);_(&quot;$&quot;* &quot;-&quot;??_);_(@_)"/>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4" formatCode="_(* #,##0_);_(* \(#,##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numFmt numFmtId="164" formatCode="_(* #,##0_);_(* \(#,##0\);_(* &quot;-&quot;??_);_(@_)"/>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4" formatCode="_(* #,##0_);_(* \(#,##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numFmt numFmtId="164" formatCode="_(* #,##0_);_(* \(#,##0\);_(* &quot;-&quot;??_);_(@_)"/>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4" formatCode="_(* #,##0_);_(* \(#,##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numFmt numFmtId="164" formatCode="_(* #,##0_);_(* \(#,##0\);_(* &quot;-&quot;??_);_(@_)"/>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4" formatCode="_(* #,##0_);_(* \(#,##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border diagonalUp="0" diagonalDown="0" outline="0">
        <left style="thin">
          <color indexed="64"/>
        </left>
        <right style="thin">
          <color indexed="64"/>
        </right>
        <top style="thin">
          <color indexed="64"/>
        </top>
        <bottom style="thin">
          <color indexed="64"/>
        </bottom>
      </border>
    </dxf>
    <dxf>
      <font>
        <b val="0"/>
      </font>
      <border diagonalUp="0" diagonalDown="0" outline="0">
        <left style="thin">
          <color indexed="64"/>
        </left>
        <right style="thin">
          <color indexed="64"/>
        </right>
        <top style="thin">
          <color indexed="64"/>
        </top>
        <bottom style="thin">
          <color indexed="64"/>
        </bottom>
      </border>
    </dxf>
    <dxf>
      <font>
        <b val="0"/>
      </font>
      <border diagonalUp="0" diagonalDown="0" outline="0">
        <left style="thin">
          <color indexed="64"/>
        </left>
        <right style="thin">
          <color indexed="64"/>
        </right>
        <top style="thin">
          <color indexed="64"/>
        </top>
        <bottom style="thin">
          <color indexed="64"/>
        </bottom>
      </border>
    </dxf>
    <dxf>
      <font>
        <b val="0"/>
      </font>
      <border diagonalUp="0" diagonalDown="0" outline="0">
        <left style="thin">
          <color indexed="64"/>
        </left>
        <right style="thin">
          <color indexed="64"/>
        </right>
        <top style="thin">
          <color indexed="64"/>
        </top>
        <bottom style="thin">
          <color indexed="64"/>
        </bottom>
      </border>
    </dxf>
    <dxf>
      <font>
        <b val="0"/>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font>
    </dxf>
    <dxf>
      <border outline="0">
        <bottom style="thin">
          <color indexed="64"/>
        </bottom>
      </border>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30</xdr:row>
      <xdr:rowOff>160020</xdr:rowOff>
    </xdr:from>
    <xdr:to>
      <xdr:col>2</xdr:col>
      <xdr:colOff>3521325</xdr:colOff>
      <xdr:row>51</xdr:row>
      <xdr:rowOff>94783</xdr:rowOff>
    </xdr:to>
    <xdr:pic>
      <xdr:nvPicPr>
        <xdr:cNvPr id="4" name="Picture 1">
          <a:extLst>
            <a:ext uri="{FF2B5EF4-FFF2-40B4-BE49-F238E27FC236}">
              <a16:creationId xmlns:a16="http://schemas.microsoft.com/office/drawing/2014/main" id="{9850BB2A-5669-4D6E-9240-BCECE6ABCA2E}"/>
            </a:ext>
          </a:extLst>
        </xdr:cNvPr>
        <xdr:cNvPicPr>
          <a:picLocks noChangeAspect="1"/>
        </xdr:cNvPicPr>
      </xdr:nvPicPr>
      <xdr:blipFill>
        <a:blip xmlns:r="http://schemas.openxmlformats.org/officeDocument/2006/relationships" r:embed="rId1"/>
        <a:stretch>
          <a:fillRect/>
        </a:stretch>
      </xdr:blipFill>
      <xdr:spPr>
        <a:xfrm>
          <a:off x="228600" y="5829300"/>
          <a:ext cx="8161905" cy="3733333"/>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20955</xdr:rowOff>
    </xdr:from>
    <xdr:to>
      <xdr:col>5</xdr:col>
      <xdr:colOff>666750</xdr:colOff>
      <xdr:row>50</xdr:row>
      <xdr:rowOff>172888</xdr:rowOff>
    </xdr:to>
    <xdr:pic>
      <xdr:nvPicPr>
        <xdr:cNvPr id="2" name="Picture 1">
          <a:extLst>
            <a:ext uri="{FF2B5EF4-FFF2-40B4-BE49-F238E27FC236}">
              <a16:creationId xmlns:a16="http://schemas.microsoft.com/office/drawing/2014/main" id="{560C4238-AD47-A130-075E-765766A5AA13}"/>
            </a:ext>
          </a:extLst>
        </xdr:cNvPr>
        <xdr:cNvPicPr>
          <a:picLocks noChangeAspect="1"/>
        </xdr:cNvPicPr>
      </xdr:nvPicPr>
      <xdr:blipFill>
        <a:blip xmlns:r="http://schemas.openxmlformats.org/officeDocument/2006/relationships" r:embed="rId1"/>
        <a:stretch>
          <a:fillRect/>
        </a:stretch>
      </xdr:blipFill>
      <xdr:spPr>
        <a:xfrm>
          <a:off x="0" y="6002655"/>
          <a:ext cx="6362700" cy="3580933"/>
        </a:xfrm>
        <a:prstGeom prst="rect">
          <a:avLst/>
        </a:prstGeom>
        <a:ln>
          <a:solidFill>
            <a:schemeClr val="accent1"/>
          </a:solidFill>
        </a:ln>
      </xdr:spPr>
    </xdr:pic>
    <xdr:clientData/>
  </xdr:twoCellAnchor>
  <xdr:twoCellAnchor editAs="oneCell">
    <xdr:from>
      <xdr:col>0</xdr:col>
      <xdr:colOff>47625</xdr:colOff>
      <xdr:row>51</xdr:row>
      <xdr:rowOff>0</xdr:rowOff>
    </xdr:from>
    <xdr:to>
      <xdr:col>4</xdr:col>
      <xdr:colOff>304151</xdr:colOff>
      <xdr:row>52</xdr:row>
      <xdr:rowOff>76168</xdr:rowOff>
    </xdr:to>
    <xdr:pic>
      <xdr:nvPicPr>
        <xdr:cNvPr id="11" name="Picture 3">
          <a:extLst>
            <a:ext uri="{FF2B5EF4-FFF2-40B4-BE49-F238E27FC236}">
              <a16:creationId xmlns:a16="http://schemas.microsoft.com/office/drawing/2014/main" id="{51C4603D-1E49-F034-695B-431FDB0F74FE}"/>
            </a:ext>
          </a:extLst>
        </xdr:cNvPr>
        <xdr:cNvPicPr>
          <a:picLocks noChangeAspect="1"/>
        </xdr:cNvPicPr>
      </xdr:nvPicPr>
      <xdr:blipFill>
        <a:blip xmlns:r="http://schemas.openxmlformats.org/officeDocument/2006/relationships" r:embed="rId2"/>
        <a:stretch>
          <a:fillRect/>
        </a:stretch>
      </xdr:blipFill>
      <xdr:spPr>
        <a:xfrm>
          <a:off x="47625" y="9601200"/>
          <a:ext cx="5180951" cy="257143"/>
        </a:xfrm>
        <a:prstGeom prst="rect">
          <a:avLst/>
        </a:prstGeom>
        <a:ln>
          <a:solidFill>
            <a:schemeClr val="accent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14</xdr:row>
      <xdr:rowOff>28575</xdr:rowOff>
    </xdr:from>
    <xdr:to>
      <xdr:col>6</xdr:col>
      <xdr:colOff>467610</xdr:colOff>
      <xdr:row>34</xdr:row>
      <xdr:rowOff>153838</xdr:rowOff>
    </xdr:to>
    <xdr:pic>
      <xdr:nvPicPr>
        <xdr:cNvPr id="2" name="Picture 1">
          <a:extLst>
            <a:ext uri="{FF2B5EF4-FFF2-40B4-BE49-F238E27FC236}">
              <a16:creationId xmlns:a16="http://schemas.microsoft.com/office/drawing/2014/main" id="{AC053DDB-C149-4CA1-A250-994168DEBFEC}"/>
            </a:ext>
          </a:extLst>
        </xdr:cNvPr>
        <xdr:cNvPicPr>
          <a:picLocks noChangeAspect="1"/>
        </xdr:cNvPicPr>
      </xdr:nvPicPr>
      <xdr:blipFill>
        <a:blip xmlns:r="http://schemas.openxmlformats.org/officeDocument/2006/relationships" r:embed="rId1"/>
        <a:stretch>
          <a:fillRect/>
        </a:stretch>
      </xdr:blipFill>
      <xdr:spPr>
        <a:xfrm>
          <a:off x="85725" y="2933700"/>
          <a:ext cx="9106785" cy="3744763"/>
        </a:xfrm>
        <a:prstGeom prst="rect">
          <a:avLst/>
        </a:prstGeom>
        <a:ln>
          <a:solidFill>
            <a:schemeClr val="accent1"/>
          </a:solidFill>
        </a:ln>
      </xdr:spPr>
    </xdr:pic>
    <xdr:clientData/>
  </xdr:twoCellAnchor>
  <xdr:twoCellAnchor editAs="oneCell">
    <xdr:from>
      <xdr:col>0</xdr:col>
      <xdr:colOff>114300</xdr:colOff>
      <xdr:row>34</xdr:row>
      <xdr:rowOff>114300</xdr:rowOff>
    </xdr:from>
    <xdr:to>
      <xdr:col>3</xdr:col>
      <xdr:colOff>227951</xdr:colOff>
      <xdr:row>36</xdr:row>
      <xdr:rowOff>3778</xdr:rowOff>
    </xdr:to>
    <xdr:pic>
      <xdr:nvPicPr>
        <xdr:cNvPr id="5" name="Picture 3">
          <a:extLst>
            <a:ext uri="{FF2B5EF4-FFF2-40B4-BE49-F238E27FC236}">
              <a16:creationId xmlns:a16="http://schemas.microsoft.com/office/drawing/2014/main" id="{9ADCD50C-7BD0-744A-594A-D0BD2CF2B0E3}"/>
            </a:ext>
          </a:extLst>
        </xdr:cNvPr>
        <xdr:cNvPicPr>
          <a:picLocks noChangeAspect="1"/>
        </xdr:cNvPicPr>
      </xdr:nvPicPr>
      <xdr:blipFill>
        <a:blip xmlns:r="http://schemas.openxmlformats.org/officeDocument/2006/relationships" r:embed="rId2"/>
        <a:stretch>
          <a:fillRect/>
        </a:stretch>
      </xdr:blipFill>
      <xdr:spPr>
        <a:xfrm>
          <a:off x="114300" y="6638925"/>
          <a:ext cx="5200001" cy="251428"/>
        </a:xfrm>
        <a:prstGeom prst="rect">
          <a:avLst/>
        </a:prstGeom>
        <a:ln>
          <a:solidFill>
            <a:schemeClr val="accent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3FD337-F3FC-4064-BBB6-C49E95E97F24}" name="Table1" displayName="Table1" ref="A17:G27" totalsRowShown="0" headerRowDxfId="88" dataDxfId="86" headerRowBorderDxfId="87" tableBorderDxfId="85" totalsRowBorderDxfId="84">
  <autoFilter ref="A17:G27" xr:uid="{563FD337-F3FC-4064-BBB6-C49E95E97F24}"/>
  <sortState xmlns:xlrd2="http://schemas.microsoft.com/office/spreadsheetml/2017/richdata2" ref="A18:G27">
    <sortCondition descending="1" ref="G17:G27"/>
  </sortState>
  <tableColumns count="7">
    <tableColumn id="1" xr3:uid="{6527A693-5BEC-473E-8011-B6DEDC19DF9F}" name="Rank" dataDxfId="83"/>
    <tableColumn id="2" xr3:uid="{C54F508C-27C2-49F3-8F96-3AFD93E797BA}" name="Project ID" dataDxfId="82"/>
    <tableColumn id="3" xr3:uid="{D4C07B4C-BFDB-44E7-A962-BB4E85770294}" name="Location" dataDxfId="81"/>
    <tableColumn id="4" xr3:uid="{E07C478D-8257-4842-84E6-AA06B691C572}" name="Project Length (Circuit Miles)" dataDxfId="80" dataCellStyle="Comma"/>
    <tableColumn id="5" xr3:uid="{A62310E7-11E3-4B72-9E81-74DC25EB8748}" name="Project Capital Cost" dataDxfId="79" dataCellStyle="Currency"/>
    <tableColumn id="6" xr3:uid="{35EA8439-0A3E-44CC-A68E-A6086E681EB2}" name="Project Duration (days)" dataDxfId="78" dataCellStyle="Comma"/>
    <tableColumn id="7" xr3:uid="{08EE58E5-0E15-4C39-BD4D-51AEFBC183BE}" name="Capital Cost Per Circuit Mile1" dataDxfId="77" dataCellStyle="Currency"/>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E2C55A-6E7C-4391-9E54-E0E2783C1078}" name="Table2" displayName="Table2" ref="I17:O27" totalsRowShown="0" headerRowDxfId="76" headerRowBorderDxfId="75" tableBorderDxfId="74" totalsRowBorderDxfId="73" headerRowCellStyle="Comma">
  <autoFilter ref="I17:O27" xr:uid="{A7E2C55A-6E7C-4391-9E54-E0E2783C1078}"/>
  <sortState xmlns:xlrd2="http://schemas.microsoft.com/office/spreadsheetml/2017/richdata2" ref="I18:O27">
    <sortCondition ref="O17:O27"/>
  </sortState>
  <tableColumns count="7">
    <tableColumn id="1" xr3:uid="{DBD2F0B2-63A1-4C38-98E8-5F5DF853CB20}" name="Rank" dataDxfId="72"/>
    <tableColumn id="2" xr3:uid="{EDCF0AD5-4113-43AE-926E-82D41DDA6B55}" name="Project ID" dataDxfId="71"/>
    <tableColumn id="3" xr3:uid="{AF8C90DA-F779-4EA4-AC67-2FD68987E602}" name="Location" dataDxfId="70"/>
    <tableColumn id="4" xr3:uid="{D35EF14F-49F2-422A-A2CB-E99A11C4D07A}" name="Project Length (Circuit Miles)" dataDxfId="69" dataCellStyle="Comma"/>
    <tableColumn id="5" xr3:uid="{3E2686E9-616E-4BD5-9E0F-F5EDCC566959}" name="Project Capital Cost" dataDxfId="68" dataCellStyle="Currency"/>
    <tableColumn id="6" xr3:uid="{E3CDC94D-7454-4CD0-B5B9-13A21A66AFC6}" name="Project Duration (days)" dataDxfId="67" dataCellStyle="Comma"/>
    <tableColumn id="7" xr3:uid="{E676C073-7D05-446D-B8A5-FC6C312064F6}" name="Capital Cost Per Circuit Mile1" dataDxfId="66" dataCellStyle="Currency"/>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59A49A-6D76-418F-B590-30CBD52EBD90}" name="Table3" displayName="Table3" ref="A4:G14" totalsRowShown="0" headerRowDxfId="65" headerRowBorderDxfId="64" tableBorderDxfId="63" totalsRowBorderDxfId="62" headerRowCellStyle="Comma">
  <autoFilter ref="A4:G14" xr:uid="{C559A49A-6D76-418F-B590-30CBD52EBD90}"/>
  <tableColumns count="7">
    <tableColumn id="1" xr3:uid="{1732F2D3-1FA3-449C-893D-124EF2C4088A}" name="Rank" dataDxfId="61"/>
    <tableColumn id="2" xr3:uid="{7132CE81-A710-4209-8E6D-FB9BEE6C0081}" name="Project ID" dataDxfId="60"/>
    <tableColumn id="3" xr3:uid="{DE092762-F86D-4CD9-AFC8-16F6E96A9C87}" name="Location" dataDxfId="59"/>
    <tableColumn id="4" xr3:uid="{2CC8CB0E-F197-4893-9E77-5839CDC06F7B}" name="Project Length (Circuit Miles)" dataDxfId="58" dataCellStyle="Comma"/>
    <tableColumn id="5" xr3:uid="{5B03FFDC-9D4A-490D-A54E-136983736139}" name="Project Capital Cost" dataDxfId="57" dataCellStyle="Currency"/>
    <tableColumn id="6" xr3:uid="{91CEB028-0B49-4AA8-9517-BE67C41ADAB6}" name="Project Duration (days)" dataDxfId="56" dataCellStyle="Comma"/>
    <tableColumn id="7" xr3:uid="{D7F51F86-334E-456D-BDB4-9C40BE3F5C1C}" name="Capital Cost Per Circuit Mile1" dataDxfId="55" dataCellStyle="Currency"/>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B21BFF-5D0D-4425-8C0D-D36C421AD6C9}" name="Table4" displayName="Table4" ref="I4:O14" totalsRowShown="0" headerRowDxfId="54" headerRowBorderDxfId="53" tableBorderDxfId="52" totalsRowBorderDxfId="51" headerRowCellStyle="Comma">
  <autoFilter ref="I4:O14" xr:uid="{2FB21BFF-5D0D-4425-8C0D-D36C421AD6C9}"/>
  <tableColumns count="7">
    <tableColumn id="1" xr3:uid="{AC07AC02-6239-4A58-854A-D5F7C7C4DD61}" name="Rank" dataDxfId="50"/>
    <tableColumn id="2" xr3:uid="{36310DD6-B06F-4735-8D32-31ECEEFB87C2}" name="Project ID" dataDxfId="49"/>
    <tableColumn id="3" xr3:uid="{F1158751-909B-462B-8ED2-F415C1804298}" name="Location" dataDxfId="48"/>
    <tableColumn id="4" xr3:uid="{03C82EB7-9806-48EB-BCC1-3521AC30FD8A}" name="Project Length (Circuit Miles)" dataDxfId="47" dataCellStyle="Comma"/>
    <tableColumn id="5" xr3:uid="{4EC4E623-7F76-485B-B037-5A8D9D8574F4}" name="Project Capital Cost" dataDxfId="46" dataCellStyle="Currency"/>
    <tableColumn id="6" xr3:uid="{C76202D6-F379-462B-B546-E17F13FCC84E}" name="Project Duration (days)" dataDxfId="45" dataCellStyle="Comma"/>
    <tableColumn id="7" xr3:uid="{AF0C9B86-7901-455E-9BDC-7AC7C8F1DA5C}" name="Capital Cost Per Circuit Mile1" dataDxfId="44" dataCellStyle="Currency"/>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D7AFA89-EF25-4BEA-8617-F5C30022B162}" name="Table5" displayName="Table5" ref="A4:G14" totalsRowShown="0" headerRowDxfId="43" headerRowBorderDxfId="42" tableBorderDxfId="41" totalsRowBorderDxfId="40">
  <autoFilter ref="A4:G14" xr:uid="{9D7AFA89-EF25-4BEA-8617-F5C30022B162}"/>
  <sortState xmlns:xlrd2="http://schemas.microsoft.com/office/spreadsheetml/2017/richdata2" ref="A5:G14">
    <sortCondition descending="1" ref="F4:F14"/>
  </sortState>
  <tableColumns count="7">
    <tableColumn id="1" xr3:uid="{E823B82B-5F93-42FB-B62B-D5CE979A6615}" name="Rank" dataDxfId="39"/>
    <tableColumn id="2" xr3:uid="{1F61D2F8-7C3F-48D5-AFC9-4634D5C85889}" name="Project ID" dataDxfId="38"/>
    <tableColumn id="3" xr3:uid="{2B2645FF-7134-4A92-A428-9D5732E3844C}" name="Location" dataDxfId="37"/>
    <tableColumn id="4" xr3:uid="{9FB14639-AF19-4483-B1F6-C7F2578C79D5}" name="Project Length (Circuit Miles)" dataDxfId="36" dataCellStyle="Comma"/>
    <tableColumn id="5" xr3:uid="{20979AAA-67EA-49FC-8867-AAD3A8FBE8B3}" name="Project Capital Cost" dataDxfId="35"/>
    <tableColumn id="6" xr3:uid="{DD45D116-9CE1-47D0-B0C7-F5B49B46B8C8}" name="Project Duration (days)" dataDxfId="34" dataCellStyle="Comma"/>
    <tableColumn id="7" xr3:uid="{39D65F3D-4AA1-4531-B416-4832CE214D0F}" name="Capital Cost Per Circuit Mile1" dataDxfId="3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A4DF273-B435-44E6-A3CD-9A564A2BC948}" name="Table6" displayName="Table6" ref="A17:G27" totalsRowShown="0" headerRowDxfId="32" headerRowBorderDxfId="31" tableBorderDxfId="30" totalsRowBorderDxfId="29">
  <autoFilter ref="A17:G27" xr:uid="{AA4DF273-B435-44E6-A3CD-9A564A2BC948}"/>
  <sortState xmlns:xlrd2="http://schemas.microsoft.com/office/spreadsheetml/2017/richdata2" ref="A18:G27">
    <sortCondition descending="1" ref="F17:F27"/>
  </sortState>
  <tableColumns count="7">
    <tableColumn id="1" xr3:uid="{39B8A341-6858-4B7C-9962-D63CE328E4CA}" name="Rank" dataDxfId="28"/>
    <tableColumn id="2" xr3:uid="{49853BE3-0C46-49DD-BB92-9479F2A40AF8}" name="Project ID" dataDxfId="27"/>
    <tableColumn id="3" xr3:uid="{E7E49687-CF9A-4C27-9350-EF81440A0667}" name="Location" dataDxfId="26"/>
    <tableColumn id="4" xr3:uid="{81909839-4A97-42D2-8ABA-C0DEBD70BF44}" name="Project Length (Circuit Miles)" dataDxfId="25"/>
    <tableColumn id="5" xr3:uid="{51EB5ADF-BE33-4D19-97CA-D9CEB56290D0}" name="Project Capital Cost" dataDxfId="24"/>
    <tableColumn id="6" xr3:uid="{7751C9E4-7B7B-415E-9F1B-E98A2880E222}" name="Project Duration (days)" dataDxfId="23"/>
    <tableColumn id="7" xr3:uid="{A5D305A9-89EF-4528-908A-00068A3ADE36}" name="Capital Cost Per Circuit Mile1" dataDxfId="2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0B5CFED-9188-48A5-9D0B-BB13805960DB}" name="Table7" displayName="Table7" ref="I4:O14" totalsRowShown="0" headerRowDxfId="21" headerRowBorderDxfId="20" tableBorderDxfId="19" totalsRowBorderDxfId="18">
  <autoFilter ref="I4:O14" xr:uid="{30B5CFED-9188-48A5-9D0B-BB13805960DB}"/>
  <sortState xmlns:xlrd2="http://schemas.microsoft.com/office/spreadsheetml/2017/richdata2" ref="I5:O14">
    <sortCondition ref="N4:N14"/>
  </sortState>
  <tableColumns count="7">
    <tableColumn id="1" xr3:uid="{B9411098-47A9-4943-829C-C8B3ABE5B28F}" name="Rank" dataDxfId="17"/>
    <tableColumn id="2" xr3:uid="{2B036CD6-5165-41B8-90A7-797A07069E52}" name="Project ID" dataDxfId="16"/>
    <tableColumn id="3" xr3:uid="{2C29EFCC-1C8A-4EED-B5B9-AA6A904A7D8B}" name="Location" dataDxfId="15"/>
    <tableColumn id="4" xr3:uid="{E8F7D1B9-9F5A-4393-BE52-5FCA7494FE81}" name="Project Length (Circuit Miles)2" dataDxfId="14" dataCellStyle="Comma"/>
    <tableColumn id="5" xr3:uid="{19DCD818-0F32-4EAD-AAD7-DACF28B3962D}" name="Project Capital Cost" dataDxfId="13"/>
    <tableColumn id="6" xr3:uid="{358CAA10-AF47-4730-9E17-ED2A92F2491F}" name="Project Duration (days)" dataDxfId="12"/>
    <tableColumn id="7" xr3:uid="{1D884A9D-8B00-4BB4-B919-9738CF7D7794}" name="Capital Cost Per Circuit Mile1" dataDxfId="1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0AE5C66-36DE-470F-B2F0-C7FA5FF29921}" name="Table8" displayName="Table8" ref="I17:O27" totalsRowShown="0" headerRowDxfId="10" headerRowBorderDxfId="9" tableBorderDxfId="8" totalsRowBorderDxfId="7">
  <autoFilter ref="I17:O27" xr:uid="{B0AE5C66-36DE-470F-B2F0-C7FA5FF29921}"/>
  <sortState xmlns:xlrd2="http://schemas.microsoft.com/office/spreadsheetml/2017/richdata2" ref="I18:O27">
    <sortCondition ref="N17:N27"/>
  </sortState>
  <tableColumns count="7">
    <tableColumn id="1" xr3:uid="{2BE22838-5381-4B54-BA65-52863265B4D7}" name="Rank" dataDxfId="6"/>
    <tableColumn id="2" xr3:uid="{81C70E66-B0F6-4EEB-A078-CD74925FA060}" name="Project ID" dataDxfId="5"/>
    <tableColumn id="3" xr3:uid="{D96D79B6-E5E7-4B9D-9537-62BFC0E2F2BC}" name="Location" dataDxfId="4"/>
    <tableColumn id="4" xr3:uid="{C3FCC008-2D0E-4D27-AE5A-2FC7D68EC755}" name="Project Length (Circuit Miles)" dataDxfId="3"/>
    <tableColumn id="5" xr3:uid="{D32E8734-FAC2-4E03-B981-BE595BD57DDB}" name="Project Capital Cost" dataDxfId="2"/>
    <tableColumn id="6" xr3:uid="{956ABDA2-D559-4AB9-A558-3435AAD329FB}" name="Project Duration (days)" dataDxfId="1"/>
    <tableColumn id="7" xr3:uid="{D78C4874-E34F-4C35-8832-949BAFD5B61E}" name="Capital Cost Per Circuit Mile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customProperty" Target="../customProperty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customProperty" Target="../customProperty3.bin"/><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6BE0D-3E17-4A0F-A141-F31B8E11E624}">
  <dimension ref="A1:M42"/>
  <sheetViews>
    <sheetView zoomScale="110" zoomScaleNormal="110" workbookViewId="0">
      <selection activeCell="B27" sqref="B27"/>
    </sheetView>
  </sheetViews>
  <sheetFormatPr defaultColWidth="9.140625" defaultRowHeight="15" x14ac:dyDescent="0.25"/>
  <cols>
    <col min="1" max="1" width="9.140625" style="23"/>
    <col min="2" max="2" width="58.140625" customWidth="1"/>
    <col min="3" max="3" width="19.28515625" style="5" customWidth="1"/>
    <col min="4" max="4" width="19.28515625" style="6" customWidth="1"/>
    <col min="5" max="6" width="19.28515625" style="2" customWidth="1"/>
    <col min="12" max="12" width="13.5703125" customWidth="1"/>
  </cols>
  <sheetData>
    <row r="1" spans="1:13" s="22" customFormat="1" ht="75" x14ac:dyDescent="0.25">
      <c r="A1" s="24"/>
      <c r="B1" s="18" t="s">
        <v>0</v>
      </c>
      <c r="C1" s="27" t="s">
        <v>1</v>
      </c>
      <c r="D1" s="28" t="s">
        <v>2</v>
      </c>
      <c r="E1" s="19" t="s">
        <v>149</v>
      </c>
      <c r="F1" s="19" t="s">
        <v>125</v>
      </c>
    </row>
    <row r="2" spans="1:13" x14ac:dyDescent="0.25">
      <c r="B2" s="29" t="s">
        <v>5</v>
      </c>
      <c r="C2" s="25"/>
      <c r="D2" s="26"/>
      <c r="E2" s="30"/>
      <c r="F2" s="30"/>
    </row>
    <row r="3" spans="1:13" x14ac:dyDescent="0.25">
      <c r="B3" s="29" t="s">
        <v>13</v>
      </c>
      <c r="C3" s="25"/>
      <c r="D3" s="26"/>
      <c r="E3" s="30"/>
      <c r="F3" s="30"/>
    </row>
    <row r="4" spans="1:13" x14ac:dyDescent="0.25">
      <c r="B4" s="3" t="s">
        <v>3</v>
      </c>
      <c r="C4" s="57">
        <v>892139</v>
      </c>
      <c r="D4" s="58">
        <v>648553.95387731201</v>
      </c>
      <c r="E4" s="49">
        <v>661.95356224474358</v>
      </c>
      <c r="F4" s="49">
        <v>508.28044314700918</v>
      </c>
    </row>
    <row r="5" spans="1:13" x14ac:dyDescent="0.25">
      <c r="B5" s="3" t="s">
        <v>23</v>
      </c>
      <c r="C5" s="25"/>
      <c r="D5" s="26"/>
      <c r="E5" s="30"/>
      <c r="F5" s="30"/>
    </row>
    <row r="6" spans="1:13" x14ac:dyDescent="0.25">
      <c r="B6" s="3" t="s">
        <v>6</v>
      </c>
      <c r="C6" s="25"/>
      <c r="D6" s="26"/>
      <c r="E6" s="30"/>
      <c r="F6" s="30"/>
      <c r="M6" s="2"/>
    </row>
    <row r="7" spans="1:13" x14ac:dyDescent="0.25">
      <c r="B7" s="3" t="s">
        <v>7</v>
      </c>
      <c r="C7" s="25"/>
      <c r="D7" s="26"/>
      <c r="E7" s="30"/>
      <c r="F7" s="30"/>
    </row>
    <row r="8" spans="1:13" x14ac:dyDescent="0.25">
      <c r="B8" s="3" t="s">
        <v>24</v>
      </c>
      <c r="C8" s="25"/>
      <c r="D8" s="26"/>
      <c r="E8" s="30"/>
      <c r="F8" s="30"/>
    </row>
    <row r="9" spans="1:13" x14ac:dyDescent="0.25">
      <c r="B9" s="3" t="s">
        <v>18</v>
      </c>
      <c r="C9" s="25"/>
      <c r="D9" s="26"/>
      <c r="E9" s="30"/>
      <c r="F9" s="30"/>
    </row>
    <row r="10" spans="1:13" x14ac:dyDescent="0.25">
      <c r="B10" s="3" t="s">
        <v>21</v>
      </c>
      <c r="C10" s="25"/>
      <c r="D10" s="26"/>
      <c r="E10" s="30"/>
      <c r="F10" s="30"/>
    </row>
    <row r="11" spans="1:13" x14ac:dyDescent="0.25">
      <c r="B11" s="3" t="s">
        <v>15</v>
      </c>
      <c r="C11" s="25"/>
      <c r="D11" s="26"/>
      <c r="E11" s="30"/>
      <c r="F11" s="30"/>
    </row>
    <row r="12" spans="1:13" x14ac:dyDescent="0.25">
      <c r="B12" s="3" t="s">
        <v>11</v>
      </c>
      <c r="C12" s="25"/>
      <c r="D12" s="26"/>
      <c r="E12" s="30"/>
      <c r="F12" s="30"/>
    </row>
    <row r="13" spans="1:13" x14ac:dyDescent="0.25">
      <c r="B13" s="3" t="s">
        <v>19</v>
      </c>
      <c r="C13" s="25"/>
      <c r="D13" s="26"/>
      <c r="E13" s="30"/>
      <c r="F13" s="30"/>
    </row>
    <row r="14" spans="1:13" x14ac:dyDescent="0.25">
      <c r="B14" s="3" t="s">
        <v>20</v>
      </c>
      <c r="C14" s="25"/>
      <c r="D14" s="26"/>
      <c r="E14" s="30"/>
      <c r="F14" s="30"/>
    </row>
    <row r="15" spans="1:13" x14ac:dyDescent="0.25">
      <c r="B15" s="3" t="s">
        <v>12</v>
      </c>
      <c r="C15" s="25"/>
      <c r="D15" s="26"/>
      <c r="E15" s="30"/>
      <c r="F15" s="30"/>
    </row>
    <row r="16" spans="1:13" x14ac:dyDescent="0.25">
      <c r="B16" s="3" t="s">
        <v>22</v>
      </c>
      <c r="C16" s="25"/>
      <c r="D16" s="26"/>
      <c r="E16" s="30"/>
      <c r="F16" s="30"/>
    </row>
    <row r="17" spans="2:6" x14ac:dyDescent="0.25">
      <c r="B17" s="3" t="s">
        <v>9</v>
      </c>
      <c r="C17" s="25"/>
      <c r="D17" s="26"/>
      <c r="E17" s="30"/>
      <c r="F17" s="30"/>
    </row>
    <row r="18" spans="2:6" x14ac:dyDescent="0.25">
      <c r="B18" s="3" t="s">
        <v>10</v>
      </c>
      <c r="C18" s="25"/>
      <c r="D18" s="26"/>
      <c r="E18" s="30"/>
      <c r="F18" s="30"/>
    </row>
    <row r="19" spans="2:6" x14ac:dyDescent="0.25">
      <c r="B19" s="3" t="s">
        <v>14</v>
      </c>
      <c r="C19" s="25"/>
      <c r="D19" s="26"/>
      <c r="E19" s="30"/>
      <c r="F19" s="30"/>
    </row>
    <row r="20" spans="2:6" x14ac:dyDescent="0.25">
      <c r="B20" s="3" t="s">
        <v>4</v>
      </c>
      <c r="C20" s="57">
        <v>4555000</v>
      </c>
      <c r="D20" s="58">
        <v>2253957.0800268995</v>
      </c>
      <c r="E20" s="49">
        <v>638.13333333333333</v>
      </c>
      <c r="F20" s="49">
        <v>758.70880968392737</v>
      </c>
    </row>
    <row r="21" spans="2:6" x14ac:dyDescent="0.25">
      <c r="B21" s="3" t="s">
        <v>16</v>
      </c>
      <c r="C21" s="25"/>
      <c r="D21" s="26"/>
      <c r="E21" s="30"/>
      <c r="F21" s="30"/>
    </row>
    <row r="22" spans="2:6" x14ac:dyDescent="0.25">
      <c r="B22" s="3" t="s">
        <v>17</v>
      </c>
      <c r="C22" s="25"/>
      <c r="D22" s="26"/>
      <c r="E22" s="30"/>
      <c r="F22" s="30"/>
    </row>
    <row r="24" spans="2:6" ht="49.9" customHeight="1" x14ac:dyDescent="0.25">
      <c r="B24" s="65" t="s">
        <v>155</v>
      </c>
      <c r="C24" s="65"/>
      <c r="D24" s="65"/>
      <c r="E24" s="65"/>
      <c r="F24" s="65"/>
    </row>
    <row r="40" spans="3:3" x14ac:dyDescent="0.25">
      <c r="C40" s="21"/>
    </row>
    <row r="41" spans="3:3" x14ac:dyDescent="0.25">
      <c r="C41" s="6"/>
    </row>
    <row r="42" spans="3:3" x14ac:dyDescent="0.25">
      <c r="C42" s="6"/>
    </row>
  </sheetData>
  <mergeCells count="1">
    <mergeCell ref="B24:F24"/>
  </mergeCell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7F8C5-B8E6-478B-A875-2D9F3668DC5A}">
  <dimension ref="A1:Y29"/>
  <sheetViews>
    <sheetView workbookViewId="0">
      <selection activeCell="D31" sqref="D31"/>
    </sheetView>
  </sheetViews>
  <sheetFormatPr defaultRowHeight="15" x14ac:dyDescent="0.25"/>
  <cols>
    <col min="1" max="1" width="5.5703125" customWidth="1"/>
    <col min="2" max="2" width="13" customWidth="1"/>
    <col min="3" max="3" width="18.140625" customWidth="1"/>
    <col min="4" max="4" width="13.140625" customWidth="1"/>
    <col min="5" max="5" width="15.7109375" style="17" customWidth="1"/>
    <col min="6" max="6" width="13.7109375" style="17" customWidth="1"/>
    <col min="7" max="7" width="16.5703125" style="17" customWidth="1"/>
    <col min="9" max="9" width="5.28515625" customWidth="1"/>
    <col min="10" max="10" width="11.7109375" customWidth="1"/>
    <col min="11" max="11" width="17" customWidth="1"/>
    <col min="12" max="12" width="13.5703125" customWidth="1"/>
    <col min="13" max="13" width="13.85546875" style="17" customWidth="1"/>
    <col min="14" max="14" width="14.7109375" style="17" customWidth="1"/>
    <col min="15" max="15" width="17.5703125" style="17" customWidth="1"/>
  </cols>
  <sheetData>
    <row r="1" spans="1:15" x14ac:dyDescent="0.25">
      <c r="A1" s="1" t="s">
        <v>25</v>
      </c>
      <c r="I1" s="1" t="s">
        <v>56</v>
      </c>
    </row>
    <row r="3" spans="1:15" x14ac:dyDescent="0.25">
      <c r="A3" s="1" t="s">
        <v>3</v>
      </c>
      <c r="I3" s="1" t="s">
        <v>3</v>
      </c>
    </row>
    <row r="4" spans="1:15" s="2" customFormat="1" ht="60" x14ac:dyDescent="0.25">
      <c r="A4" s="46" t="s">
        <v>123</v>
      </c>
      <c r="B4" s="34" t="s">
        <v>26</v>
      </c>
      <c r="C4" s="34" t="s">
        <v>27</v>
      </c>
      <c r="D4" s="34" t="s">
        <v>28</v>
      </c>
      <c r="E4" s="35" t="s">
        <v>29</v>
      </c>
      <c r="F4" s="35" t="s">
        <v>30</v>
      </c>
      <c r="G4" s="62" t="s">
        <v>132</v>
      </c>
      <c r="I4" s="46" t="s">
        <v>123</v>
      </c>
      <c r="J4" s="34" t="s">
        <v>26</v>
      </c>
      <c r="K4" s="34" t="s">
        <v>27</v>
      </c>
      <c r="L4" s="34" t="s">
        <v>28</v>
      </c>
      <c r="M4" s="35" t="s">
        <v>29</v>
      </c>
      <c r="N4" s="35" t="s">
        <v>30</v>
      </c>
      <c r="O4" s="62" t="s">
        <v>132</v>
      </c>
    </row>
    <row r="5" spans="1:15" x14ac:dyDescent="0.25">
      <c r="A5" s="32">
        <v>1</v>
      </c>
      <c r="B5" s="3" t="s">
        <v>87</v>
      </c>
      <c r="C5" s="3" t="s">
        <v>88</v>
      </c>
      <c r="D5" s="59">
        <v>8.6999999999999994E-2</v>
      </c>
      <c r="E5" s="40">
        <v>1141852.2993006257</v>
      </c>
      <c r="F5" s="20">
        <v>633</v>
      </c>
      <c r="G5" s="42">
        <v>13124739.072420986</v>
      </c>
      <c r="I5" s="32">
        <v>1</v>
      </c>
      <c r="J5" s="3" t="s">
        <v>112</v>
      </c>
      <c r="K5" s="3" t="s">
        <v>94</v>
      </c>
      <c r="L5" s="59">
        <v>0.54500000000000004</v>
      </c>
      <c r="M5" s="40">
        <v>14521.289621143156</v>
      </c>
      <c r="N5" s="20">
        <v>477</v>
      </c>
      <c r="O5" s="42">
        <v>26644.568112189274</v>
      </c>
    </row>
    <row r="6" spans="1:15" x14ac:dyDescent="0.25">
      <c r="A6" s="32">
        <v>2</v>
      </c>
      <c r="B6" s="3" t="s">
        <v>89</v>
      </c>
      <c r="C6" s="3" t="s">
        <v>90</v>
      </c>
      <c r="D6" s="59">
        <v>0.06</v>
      </c>
      <c r="E6" s="40">
        <v>618841.9437326584</v>
      </c>
      <c r="F6" s="20">
        <v>622</v>
      </c>
      <c r="G6" s="42">
        <v>10314032.395544307</v>
      </c>
      <c r="I6" s="32">
        <v>2</v>
      </c>
      <c r="J6" s="3" t="s">
        <v>111</v>
      </c>
      <c r="K6" s="3" t="s">
        <v>94</v>
      </c>
      <c r="L6" s="59">
        <v>0.2</v>
      </c>
      <c r="M6" s="40">
        <v>5889.0399999999991</v>
      </c>
      <c r="N6" s="20">
        <v>699</v>
      </c>
      <c r="O6" s="42">
        <v>29445.199999999993</v>
      </c>
    </row>
    <row r="7" spans="1:15" x14ac:dyDescent="0.25">
      <c r="A7" s="32">
        <v>3</v>
      </c>
      <c r="B7" s="3" t="s">
        <v>91</v>
      </c>
      <c r="C7" s="3" t="s">
        <v>92</v>
      </c>
      <c r="D7" s="59">
        <v>8.1000000000000003E-2</v>
      </c>
      <c r="E7" s="40">
        <v>728368.131366316</v>
      </c>
      <c r="F7" s="20">
        <v>630</v>
      </c>
      <c r="G7" s="42">
        <v>8992199.1526705679</v>
      </c>
      <c r="I7" s="32">
        <v>3</v>
      </c>
      <c r="J7" s="3" t="s">
        <v>109</v>
      </c>
      <c r="K7" s="3" t="s">
        <v>110</v>
      </c>
      <c r="L7" s="59">
        <v>0.86</v>
      </c>
      <c r="M7" s="40">
        <v>28441.630424375628</v>
      </c>
      <c r="N7" s="20">
        <v>67</v>
      </c>
      <c r="O7" s="42">
        <v>33071.663284157708</v>
      </c>
    </row>
    <row r="8" spans="1:15" x14ac:dyDescent="0.25">
      <c r="A8" s="32">
        <v>4</v>
      </c>
      <c r="B8" s="3" t="s">
        <v>93</v>
      </c>
      <c r="C8" s="3" t="s">
        <v>94</v>
      </c>
      <c r="D8" s="59">
        <v>8.9999999999999993E-3</v>
      </c>
      <c r="E8" s="40">
        <v>68192.132622051111</v>
      </c>
      <c r="F8" s="20">
        <v>483</v>
      </c>
      <c r="G8" s="42">
        <v>7576903.6246723458</v>
      </c>
      <c r="I8" s="32">
        <v>4</v>
      </c>
      <c r="J8" s="3" t="s">
        <v>108</v>
      </c>
      <c r="K8" s="3" t="s">
        <v>96</v>
      </c>
      <c r="L8" s="59">
        <v>0.44</v>
      </c>
      <c r="M8" s="40">
        <v>39596.112139449287</v>
      </c>
      <c r="N8" s="20">
        <v>888</v>
      </c>
      <c r="O8" s="42">
        <v>89991.163953293828</v>
      </c>
    </row>
    <row r="9" spans="1:15" x14ac:dyDescent="0.25">
      <c r="A9" s="32">
        <v>5</v>
      </c>
      <c r="B9" s="3" t="s">
        <v>95</v>
      </c>
      <c r="C9" s="3" t="s">
        <v>96</v>
      </c>
      <c r="D9" s="59">
        <v>0.01</v>
      </c>
      <c r="E9" s="40">
        <v>74283.058165752329</v>
      </c>
      <c r="F9" s="20">
        <v>390</v>
      </c>
      <c r="G9" s="42">
        <v>7428305.8165752329</v>
      </c>
      <c r="I9" s="32">
        <v>5</v>
      </c>
      <c r="J9" s="3" t="s">
        <v>107</v>
      </c>
      <c r="K9" s="3" t="s">
        <v>90</v>
      </c>
      <c r="L9" s="59">
        <v>1.016</v>
      </c>
      <c r="M9" s="40">
        <v>111228.36051102268</v>
      </c>
      <c r="N9" s="20">
        <v>449</v>
      </c>
      <c r="O9" s="42">
        <v>109476.73278643964</v>
      </c>
    </row>
    <row r="10" spans="1:15" x14ac:dyDescent="0.25">
      <c r="A10" s="32">
        <v>6</v>
      </c>
      <c r="B10" s="3" t="s">
        <v>97</v>
      </c>
      <c r="C10" s="3" t="s">
        <v>96</v>
      </c>
      <c r="D10" s="59">
        <v>4.1000000000000002E-2</v>
      </c>
      <c r="E10" s="40">
        <v>250059.21267477612</v>
      </c>
      <c r="F10" s="20">
        <v>350</v>
      </c>
      <c r="G10" s="42">
        <v>6099005.187189661</v>
      </c>
      <c r="I10" s="32">
        <v>6</v>
      </c>
      <c r="J10" s="3" t="s">
        <v>106</v>
      </c>
      <c r="K10" s="3" t="s">
        <v>94</v>
      </c>
      <c r="L10" s="59">
        <v>6.65</v>
      </c>
      <c r="M10" s="40">
        <v>958670.46277945209</v>
      </c>
      <c r="N10" s="20">
        <v>590</v>
      </c>
      <c r="O10" s="42">
        <v>144160.97184653414</v>
      </c>
    </row>
    <row r="11" spans="1:15" x14ac:dyDescent="0.25">
      <c r="A11" s="32">
        <v>7</v>
      </c>
      <c r="B11" s="3" t="s">
        <v>98</v>
      </c>
      <c r="C11" s="3" t="s">
        <v>94</v>
      </c>
      <c r="D11" s="59">
        <v>0.08</v>
      </c>
      <c r="E11" s="40">
        <v>448590.47761475446</v>
      </c>
      <c r="F11" s="20">
        <v>453</v>
      </c>
      <c r="G11" s="42">
        <v>5607380.9701844305</v>
      </c>
      <c r="I11" s="32">
        <v>7</v>
      </c>
      <c r="J11" s="3" t="s">
        <v>105</v>
      </c>
      <c r="K11" s="3" t="s">
        <v>94</v>
      </c>
      <c r="L11" s="59">
        <v>6.12</v>
      </c>
      <c r="M11" s="40">
        <v>966550.03778423928</v>
      </c>
      <c r="N11" s="20">
        <v>709</v>
      </c>
      <c r="O11" s="42">
        <v>157933.01270984302</v>
      </c>
    </row>
    <row r="12" spans="1:15" x14ac:dyDescent="0.25">
      <c r="A12" s="32">
        <v>8</v>
      </c>
      <c r="B12" s="3" t="s">
        <v>99</v>
      </c>
      <c r="C12" s="3" t="s">
        <v>96</v>
      </c>
      <c r="D12" s="59">
        <v>7.0000000000000007E-2</v>
      </c>
      <c r="E12" s="40">
        <v>390416.04601278086</v>
      </c>
      <c r="F12" s="20">
        <v>531</v>
      </c>
      <c r="G12" s="42">
        <v>5577372.0858968692</v>
      </c>
      <c r="I12" s="32">
        <v>8</v>
      </c>
      <c r="J12" s="3" t="s">
        <v>104</v>
      </c>
      <c r="K12" s="3" t="s">
        <v>94</v>
      </c>
      <c r="L12" s="59">
        <v>1.81</v>
      </c>
      <c r="M12" s="40">
        <v>347698.95181976049</v>
      </c>
      <c r="N12" s="20">
        <v>291</v>
      </c>
      <c r="O12" s="42">
        <v>192098.86840870744</v>
      </c>
    </row>
    <row r="13" spans="1:15" x14ac:dyDescent="0.25">
      <c r="A13" s="32">
        <v>9</v>
      </c>
      <c r="B13" s="3" t="s">
        <v>100</v>
      </c>
      <c r="C13" s="3" t="s">
        <v>96</v>
      </c>
      <c r="D13" s="59">
        <v>0.06</v>
      </c>
      <c r="E13" s="40">
        <v>305110.45728398627</v>
      </c>
      <c r="F13" s="20">
        <v>318</v>
      </c>
      <c r="G13" s="42">
        <v>5085174.2880664384</v>
      </c>
      <c r="I13" s="32">
        <v>9</v>
      </c>
      <c r="J13" s="3" t="s">
        <v>103</v>
      </c>
      <c r="K13" s="3" t="s">
        <v>94</v>
      </c>
      <c r="L13" s="59">
        <v>2.86</v>
      </c>
      <c r="M13" s="40">
        <v>556523.71668890712</v>
      </c>
      <c r="N13" s="20">
        <v>614</v>
      </c>
      <c r="O13" s="42">
        <v>194588.71212898853</v>
      </c>
    </row>
    <row r="14" spans="1:15" x14ac:dyDescent="0.25">
      <c r="A14" s="36">
        <v>10</v>
      </c>
      <c r="B14" s="37" t="s">
        <v>101</v>
      </c>
      <c r="C14" s="37" t="s">
        <v>96</v>
      </c>
      <c r="D14" s="60">
        <v>0.01</v>
      </c>
      <c r="E14" s="41">
        <v>48773.298050735575</v>
      </c>
      <c r="F14" s="38">
        <v>401</v>
      </c>
      <c r="G14" s="43">
        <v>4877329.8050735574</v>
      </c>
      <c r="I14" s="36">
        <v>10</v>
      </c>
      <c r="J14" s="37" t="s">
        <v>102</v>
      </c>
      <c r="K14" s="37" t="s">
        <v>92</v>
      </c>
      <c r="L14" s="60">
        <v>0.36</v>
      </c>
      <c r="M14" s="41">
        <v>72429.720974705968</v>
      </c>
      <c r="N14" s="38">
        <v>232</v>
      </c>
      <c r="O14" s="43">
        <v>201193.66937418326</v>
      </c>
    </row>
    <row r="16" spans="1:15" x14ac:dyDescent="0.25">
      <c r="A16" s="1" t="s">
        <v>122</v>
      </c>
      <c r="I16" s="1" t="s">
        <v>122</v>
      </c>
    </row>
    <row r="17" spans="1:25" s="2" customFormat="1" ht="60" x14ac:dyDescent="0.25">
      <c r="A17" s="44" t="s">
        <v>123</v>
      </c>
      <c r="B17" s="45" t="s">
        <v>26</v>
      </c>
      <c r="C17" s="45" t="s">
        <v>27</v>
      </c>
      <c r="D17" s="45" t="s">
        <v>28</v>
      </c>
      <c r="E17" s="45" t="s">
        <v>29</v>
      </c>
      <c r="F17" s="45" t="s">
        <v>30</v>
      </c>
      <c r="G17" s="61" t="s">
        <v>131</v>
      </c>
      <c r="I17" s="46" t="s">
        <v>123</v>
      </c>
      <c r="J17" s="34" t="s">
        <v>26</v>
      </c>
      <c r="K17" s="34" t="s">
        <v>27</v>
      </c>
      <c r="L17" s="34" t="s">
        <v>28</v>
      </c>
      <c r="M17" s="35" t="s">
        <v>29</v>
      </c>
      <c r="N17" s="35" t="s">
        <v>30</v>
      </c>
      <c r="O17" s="62" t="s">
        <v>132</v>
      </c>
    </row>
    <row r="18" spans="1:25" x14ac:dyDescent="0.25">
      <c r="A18" s="32">
        <v>1</v>
      </c>
      <c r="B18" s="3" t="s">
        <v>115</v>
      </c>
      <c r="C18" s="3" t="s">
        <v>96</v>
      </c>
      <c r="D18" s="59">
        <v>0.52</v>
      </c>
      <c r="E18" s="40">
        <v>1163783</v>
      </c>
      <c r="F18" s="3">
        <v>848</v>
      </c>
      <c r="G18" s="42">
        <v>2238044.2307692305</v>
      </c>
      <c r="I18" s="3">
        <v>1</v>
      </c>
      <c r="J18" s="3" t="s">
        <v>121</v>
      </c>
      <c r="K18" s="3" t="s">
        <v>96</v>
      </c>
      <c r="L18" s="59">
        <v>0.38</v>
      </c>
      <c r="M18" s="40">
        <v>421990</v>
      </c>
      <c r="N18" s="20">
        <v>757</v>
      </c>
      <c r="O18" s="42">
        <v>1110500</v>
      </c>
    </row>
    <row r="19" spans="1:25" x14ac:dyDescent="0.25">
      <c r="A19" s="32">
        <v>2</v>
      </c>
      <c r="B19" s="3" t="s">
        <v>116</v>
      </c>
      <c r="C19" s="3" t="s">
        <v>96</v>
      </c>
      <c r="D19" s="59">
        <v>0.62</v>
      </c>
      <c r="E19" s="40">
        <v>1060475</v>
      </c>
      <c r="F19" s="3">
        <v>733</v>
      </c>
      <c r="G19" s="42">
        <v>1710443.5483870967</v>
      </c>
      <c r="I19" s="3">
        <v>2</v>
      </c>
      <c r="J19" s="3" t="s">
        <v>118</v>
      </c>
      <c r="K19" s="3" t="s">
        <v>119</v>
      </c>
      <c r="L19" s="59">
        <v>0.78</v>
      </c>
      <c r="M19" s="40">
        <v>871458</v>
      </c>
      <c r="N19" s="20">
        <v>764</v>
      </c>
      <c r="O19" s="42">
        <v>1117253.846153846</v>
      </c>
    </row>
    <row r="20" spans="1:25" x14ac:dyDescent="0.25">
      <c r="A20" s="32">
        <v>3</v>
      </c>
      <c r="B20" s="3" t="s">
        <v>117</v>
      </c>
      <c r="C20" s="3" t="s">
        <v>96</v>
      </c>
      <c r="D20" s="59">
        <v>0.57999999999999996</v>
      </c>
      <c r="E20" s="40">
        <v>889535</v>
      </c>
      <c r="F20" s="3">
        <v>757</v>
      </c>
      <c r="G20" s="42">
        <v>1533681.0344827587</v>
      </c>
      <c r="I20" s="3">
        <v>3</v>
      </c>
      <c r="J20" s="3" t="s">
        <v>120</v>
      </c>
      <c r="K20" s="3" t="s">
        <v>96</v>
      </c>
      <c r="L20" s="59">
        <v>0.54</v>
      </c>
      <c r="M20" s="40">
        <v>682400</v>
      </c>
      <c r="N20" s="20">
        <v>757</v>
      </c>
      <c r="O20" s="42">
        <v>1263703.7037037036</v>
      </c>
    </row>
    <row r="21" spans="1:25" x14ac:dyDescent="0.25">
      <c r="A21" s="32">
        <v>4</v>
      </c>
      <c r="B21" s="3" t="s">
        <v>114</v>
      </c>
      <c r="C21" s="3" t="s">
        <v>92</v>
      </c>
      <c r="D21" s="59">
        <v>1.26</v>
      </c>
      <c r="E21" s="40">
        <v>1922160</v>
      </c>
      <c r="F21" s="3">
        <v>539</v>
      </c>
      <c r="G21" s="42">
        <v>1525523.8095238095</v>
      </c>
      <c r="I21" s="3">
        <v>4</v>
      </c>
      <c r="J21" s="3" t="s">
        <v>113</v>
      </c>
      <c r="K21" s="3" t="s">
        <v>92</v>
      </c>
      <c r="L21" s="59">
        <v>1.77</v>
      </c>
      <c r="M21" s="40">
        <v>2342656</v>
      </c>
      <c r="N21" s="20">
        <v>521</v>
      </c>
      <c r="O21" s="42">
        <v>1323534.4632768361</v>
      </c>
      <c r="Y21" s="47"/>
    </row>
    <row r="22" spans="1:25" x14ac:dyDescent="0.25">
      <c r="A22" s="32">
        <v>5</v>
      </c>
      <c r="B22" s="3" t="s">
        <v>113</v>
      </c>
      <c r="C22" s="3" t="s">
        <v>92</v>
      </c>
      <c r="D22" s="59">
        <v>1.77</v>
      </c>
      <c r="E22" s="40">
        <v>2342656</v>
      </c>
      <c r="F22" s="3">
        <v>521</v>
      </c>
      <c r="G22" s="42">
        <v>1323534.4632768361</v>
      </c>
      <c r="I22" s="3">
        <v>5</v>
      </c>
      <c r="J22" s="3" t="s">
        <v>114</v>
      </c>
      <c r="K22" s="3" t="s">
        <v>92</v>
      </c>
      <c r="L22" s="59">
        <v>1.26</v>
      </c>
      <c r="M22" s="40">
        <v>1922160</v>
      </c>
      <c r="N22" s="20">
        <v>539</v>
      </c>
      <c r="O22" s="42">
        <v>1525523.8095238095</v>
      </c>
    </row>
    <row r="23" spans="1:25" x14ac:dyDescent="0.25">
      <c r="A23" s="32">
        <v>6</v>
      </c>
      <c r="B23" s="3" t="s">
        <v>120</v>
      </c>
      <c r="C23" s="3" t="s">
        <v>96</v>
      </c>
      <c r="D23" s="59">
        <v>0.54</v>
      </c>
      <c r="E23" s="40">
        <v>682400</v>
      </c>
      <c r="F23" s="3">
        <v>757</v>
      </c>
      <c r="G23" s="42">
        <v>1263703.7037037036</v>
      </c>
      <c r="I23" s="3">
        <v>6</v>
      </c>
      <c r="J23" s="3" t="s">
        <v>117</v>
      </c>
      <c r="K23" s="3" t="s">
        <v>96</v>
      </c>
      <c r="L23" s="59">
        <v>0.57999999999999996</v>
      </c>
      <c r="M23" s="40">
        <v>889535</v>
      </c>
      <c r="N23" s="20">
        <v>757</v>
      </c>
      <c r="O23" s="42">
        <v>1533681.0344827587</v>
      </c>
    </row>
    <row r="24" spans="1:25" x14ac:dyDescent="0.25">
      <c r="A24" s="32">
        <v>7</v>
      </c>
      <c r="B24" s="3" t="s">
        <v>118</v>
      </c>
      <c r="C24" s="3" t="s">
        <v>119</v>
      </c>
      <c r="D24" s="59">
        <v>0.78</v>
      </c>
      <c r="E24" s="40">
        <v>871458</v>
      </c>
      <c r="F24" s="3">
        <v>764</v>
      </c>
      <c r="G24" s="42">
        <v>1117253.846153846</v>
      </c>
      <c r="I24" s="3">
        <v>7</v>
      </c>
      <c r="J24" s="3" t="s">
        <v>116</v>
      </c>
      <c r="K24" s="3" t="s">
        <v>96</v>
      </c>
      <c r="L24" s="59">
        <v>0.62</v>
      </c>
      <c r="M24" s="40">
        <v>1060475</v>
      </c>
      <c r="N24" s="20">
        <v>733</v>
      </c>
      <c r="O24" s="42">
        <v>1710443.5483870967</v>
      </c>
    </row>
    <row r="25" spans="1:25" x14ac:dyDescent="0.25">
      <c r="A25" s="32">
        <v>8</v>
      </c>
      <c r="B25" s="3" t="s">
        <v>121</v>
      </c>
      <c r="C25" s="3" t="s">
        <v>96</v>
      </c>
      <c r="D25" s="59">
        <v>0.38</v>
      </c>
      <c r="E25" s="40">
        <v>421990</v>
      </c>
      <c r="F25" s="3">
        <v>757</v>
      </c>
      <c r="G25" s="42">
        <v>1110500</v>
      </c>
      <c r="I25" s="3">
        <v>8</v>
      </c>
      <c r="J25" s="3" t="s">
        <v>115</v>
      </c>
      <c r="K25" s="3" t="s">
        <v>96</v>
      </c>
      <c r="L25" s="59">
        <v>0.52</v>
      </c>
      <c r="M25" s="40">
        <v>1163783</v>
      </c>
      <c r="N25" s="20">
        <v>848</v>
      </c>
      <c r="O25" s="42">
        <v>2238044.2307692305</v>
      </c>
    </row>
    <row r="26" spans="1:25" x14ac:dyDescent="0.25">
      <c r="A26" s="32">
        <v>9</v>
      </c>
      <c r="B26" s="3"/>
      <c r="C26" s="3"/>
      <c r="D26" s="59"/>
      <c r="E26" s="40"/>
      <c r="F26" s="3"/>
      <c r="G26" s="42"/>
      <c r="I26" s="3">
        <v>9</v>
      </c>
      <c r="J26" s="3"/>
      <c r="K26" s="3"/>
      <c r="L26" s="59"/>
      <c r="M26" s="40"/>
      <c r="N26" s="20"/>
      <c r="O26" s="42"/>
    </row>
    <row r="27" spans="1:25" x14ac:dyDescent="0.25">
      <c r="A27" s="36">
        <v>10</v>
      </c>
      <c r="B27" s="37"/>
      <c r="C27" s="37"/>
      <c r="D27" s="60"/>
      <c r="E27" s="41"/>
      <c r="F27" s="37"/>
      <c r="G27" s="43"/>
      <c r="I27" s="3">
        <v>10</v>
      </c>
      <c r="J27" s="37"/>
      <c r="K27" s="37"/>
      <c r="L27" s="60"/>
      <c r="M27" s="41"/>
      <c r="N27" s="38"/>
      <c r="O27" s="43"/>
    </row>
    <row r="29" spans="1:25" ht="34.9" customHeight="1" x14ac:dyDescent="0.25">
      <c r="A29" s="66" t="s">
        <v>147</v>
      </c>
      <c r="B29" s="66"/>
      <c r="C29" s="66"/>
      <c r="D29" s="66"/>
      <c r="E29" s="66"/>
      <c r="F29" s="66"/>
      <c r="G29" s="66"/>
      <c r="H29" s="66"/>
      <c r="I29" s="66"/>
      <c r="J29" s="66"/>
      <c r="K29" s="66"/>
      <c r="L29" s="66"/>
      <c r="M29" s="66"/>
      <c r="N29" s="66"/>
      <c r="O29" s="66"/>
    </row>
  </sheetData>
  <mergeCells count="1">
    <mergeCell ref="A29:O29"/>
  </mergeCells>
  <pageMargins left="0.7" right="0.7" top="0.75" bottom="0.75" header="0.3" footer="0.3"/>
  <customProperties>
    <customPr name="_pios_id" r:id="rId1"/>
  </customProperties>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43C0E-4DAD-4903-B013-B7C9513991EB}">
  <dimension ref="A1:V30"/>
  <sheetViews>
    <sheetView workbookViewId="0">
      <selection activeCell="D33" sqref="D33"/>
    </sheetView>
  </sheetViews>
  <sheetFormatPr defaultRowHeight="15" x14ac:dyDescent="0.25"/>
  <cols>
    <col min="1" max="1" width="6.140625" customWidth="1"/>
    <col min="2" max="2" width="13" customWidth="1"/>
    <col min="3" max="3" width="19.7109375" customWidth="1"/>
    <col min="4" max="4" width="14" customWidth="1"/>
    <col min="5" max="6" width="15.85546875" customWidth="1"/>
    <col min="7" max="7" width="17.5703125" customWidth="1"/>
    <col min="9" max="9" width="6.140625" customWidth="1"/>
    <col min="10" max="10" width="13.28515625" customWidth="1"/>
    <col min="11" max="11" width="19.5703125" customWidth="1"/>
    <col min="12" max="12" width="13.28515625" customWidth="1"/>
    <col min="13" max="13" width="17.5703125" customWidth="1"/>
    <col min="14" max="14" width="15.28515625" customWidth="1"/>
    <col min="15" max="15" width="20.5703125" customWidth="1"/>
  </cols>
  <sheetData>
    <row r="1" spans="1:22" x14ac:dyDescent="0.25">
      <c r="A1" s="1" t="s">
        <v>57</v>
      </c>
      <c r="B1" s="1"/>
      <c r="C1" s="1"/>
      <c r="D1" s="1"/>
      <c r="E1" s="1"/>
      <c r="F1" s="1"/>
      <c r="G1" s="1"/>
      <c r="H1" s="1"/>
      <c r="I1" s="1" t="s">
        <v>58</v>
      </c>
      <c r="J1" s="1"/>
      <c r="K1" s="1"/>
      <c r="L1" s="1"/>
      <c r="M1" s="1"/>
      <c r="N1" s="1"/>
      <c r="O1" s="1"/>
    </row>
    <row r="2" spans="1:22" x14ac:dyDescent="0.25">
      <c r="A2" s="1"/>
      <c r="B2" s="1"/>
      <c r="C2" s="1"/>
      <c r="D2" s="1"/>
      <c r="E2" s="1"/>
      <c r="F2" s="1"/>
      <c r="G2" s="1"/>
      <c r="H2" s="1"/>
      <c r="I2" s="1"/>
      <c r="J2" s="1"/>
      <c r="K2" s="1"/>
      <c r="L2" s="1"/>
      <c r="M2" s="1"/>
      <c r="N2" s="1"/>
      <c r="O2" s="1"/>
    </row>
    <row r="3" spans="1:22" x14ac:dyDescent="0.25">
      <c r="A3" s="1" t="s">
        <v>3</v>
      </c>
      <c r="H3" s="1"/>
      <c r="I3" s="1" t="s">
        <v>3</v>
      </c>
    </row>
    <row r="4" spans="1:22" s="2" customFormat="1" ht="61.5" x14ac:dyDescent="0.25">
      <c r="A4" s="46" t="s">
        <v>123</v>
      </c>
      <c r="B4" s="34" t="s">
        <v>26</v>
      </c>
      <c r="C4" s="34" t="s">
        <v>27</v>
      </c>
      <c r="D4" s="34" t="s">
        <v>28</v>
      </c>
      <c r="E4" s="34" t="s">
        <v>29</v>
      </c>
      <c r="F4" s="34" t="s">
        <v>30</v>
      </c>
      <c r="G4" s="62" t="s">
        <v>132</v>
      </c>
      <c r="H4" s="4"/>
      <c r="I4" s="46" t="s">
        <v>123</v>
      </c>
      <c r="J4" s="34" t="s">
        <v>26</v>
      </c>
      <c r="K4" s="34" t="s">
        <v>27</v>
      </c>
      <c r="L4" s="34" t="s">
        <v>148</v>
      </c>
      <c r="M4" s="34" t="s">
        <v>29</v>
      </c>
      <c r="N4" s="34" t="s">
        <v>30</v>
      </c>
      <c r="O4" s="62" t="s">
        <v>132</v>
      </c>
      <c r="Q4"/>
      <c r="R4"/>
      <c r="S4"/>
      <c r="T4"/>
      <c r="U4"/>
      <c r="V4"/>
    </row>
    <row r="5" spans="1:22" x14ac:dyDescent="0.25">
      <c r="A5" s="32">
        <v>1</v>
      </c>
      <c r="B5" s="3" t="s">
        <v>133</v>
      </c>
      <c r="C5" s="3" t="s">
        <v>88</v>
      </c>
      <c r="D5" s="59">
        <v>3.98</v>
      </c>
      <c r="E5" s="54">
        <v>2513460.5867520389</v>
      </c>
      <c r="F5" s="20">
        <v>1212</v>
      </c>
      <c r="G5" s="55">
        <f>Table5[[#This Row],[Project Capital Cost]]/Table5[[#This Row],[Project Length (Circuit Miles)]]</f>
        <v>631522.76049046207</v>
      </c>
      <c r="I5" s="32">
        <v>1</v>
      </c>
      <c r="J5" s="3" t="s">
        <v>146</v>
      </c>
      <c r="K5" s="3" t="s">
        <v>92</v>
      </c>
      <c r="L5" s="63">
        <v>0.05</v>
      </c>
      <c r="M5" s="54">
        <v>29416.089999999997</v>
      </c>
      <c r="N5" s="3">
        <v>72</v>
      </c>
      <c r="O5" s="55">
        <f>IFERROR(Table7[[#This Row],[Project Capital Cost]]/Table7[[#This Row],[Project Length (Circuit Miles)2]],"")</f>
        <v>588321.79999999993</v>
      </c>
    </row>
    <row r="6" spans="1:22" x14ac:dyDescent="0.25">
      <c r="A6" s="32">
        <v>2</v>
      </c>
      <c r="B6" s="3" t="s">
        <v>134</v>
      </c>
      <c r="C6" s="3" t="s">
        <v>96</v>
      </c>
      <c r="D6" s="59">
        <v>0.39</v>
      </c>
      <c r="E6" s="54">
        <v>384959.46113720495</v>
      </c>
      <c r="F6" s="20">
        <v>1168</v>
      </c>
      <c r="G6" s="55">
        <f>Table5[[#This Row],[Project Capital Cost]]/Table5[[#This Row],[Project Length (Circuit Miles)]]</f>
        <v>987075.54137744859</v>
      </c>
      <c r="I6" s="32">
        <v>2</v>
      </c>
      <c r="J6" s="3" t="s">
        <v>109</v>
      </c>
      <c r="K6" s="3" t="s">
        <v>110</v>
      </c>
      <c r="L6" s="63">
        <v>0.86</v>
      </c>
      <c r="M6" s="54">
        <v>28441.630424375628</v>
      </c>
      <c r="N6" s="3">
        <v>85</v>
      </c>
      <c r="O6" s="55">
        <f>IFERROR(Table7[[#This Row],[Project Capital Cost]]/Table7[[#This Row],[Project Length (Circuit Miles)2]],"")</f>
        <v>33071.663284157708</v>
      </c>
    </row>
    <row r="7" spans="1:22" x14ac:dyDescent="0.25">
      <c r="A7" s="32">
        <v>3</v>
      </c>
      <c r="B7" s="3" t="s">
        <v>135</v>
      </c>
      <c r="C7" s="3" t="s">
        <v>110</v>
      </c>
      <c r="D7" s="59">
        <v>1.47</v>
      </c>
      <c r="E7" s="54">
        <v>913807.54060614191</v>
      </c>
      <c r="F7" s="20">
        <v>1140</v>
      </c>
      <c r="G7" s="55">
        <f>Table5[[#This Row],[Project Capital Cost]]/Table5[[#This Row],[Project Length (Circuit Miles)]]</f>
        <v>621637.78272526665</v>
      </c>
      <c r="I7" s="32">
        <v>3</v>
      </c>
      <c r="J7" s="3" t="s">
        <v>145</v>
      </c>
      <c r="K7" s="3" t="s">
        <v>90</v>
      </c>
      <c r="L7" s="63">
        <v>0.08</v>
      </c>
      <c r="M7" s="54">
        <v>192875.36</v>
      </c>
      <c r="N7" s="3">
        <v>109</v>
      </c>
      <c r="O7" s="55">
        <f>IFERROR(Table7[[#This Row],[Project Capital Cost]]/Table7[[#This Row],[Project Length (Circuit Miles)2]],"")</f>
        <v>2410942</v>
      </c>
    </row>
    <row r="8" spans="1:22" x14ac:dyDescent="0.25">
      <c r="A8" s="32">
        <v>4</v>
      </c>
      <c r="B8" s="3" t="s">
        <v>136</v>
      </c>
      <c r="C8" s="3" t="s">
        <v>96</v>
      </c>
      <c r="D8" s="59">
        <v>0.09</v>
      </c>
      <c r="E8" s="54">
        <v>57631.655927316497</v>
      </c>
      <c r="F8" s="20">
        <v>1133</v>
      </c>
      <c r="G8" s="55">
        <f>Table5[[#This Row],[Project Capital Cost]]/Table5[[#This Row],[Project Length (Circuit Miles)]]</f>
        <v>640351.73252573889</v>
      </c>
      <c r="I8" s="32">
        <v>4</v>
      </c>
      <c r="J8" s="3" t="s">
        <v>144</v>
      </c>
      <c r="K8" s="3" t="s">
        <v>110</v>
      </c>
      <c r="L8" s="63">
        <v>0.19</v>
      </c>
      <c r="M8" s="54">
        <v>248099.43</v>
      </c>
      <c r="N8" s="3">
        <v>116</v>
      </c>
      <c r="O8" s="55">
        <f>IFERROR(Table7[[#This Row],[Project Capital Cost]]/Table7[[#This Row],[Project Length (Circuit Miles)2]],"")</f>
        <v>1305786.4736842106</v>
      </c>
    </row>
    <row r="9" spans="1:22" x14ac:dyDescent="0.25">
      <c r="A9" s="32">
        <v>5</v>
      </c>
      <c r="B9" s="3" t="s">
        <v>137</v>
      </c>
      <c r="C9" s="3" t="s">
        <v>96</v>
      </c>
      <c r="D9" s="59">
        <v>7.0000000000000007E-2</v>
      </c>
      <c r="E9" s="54">
        <v>120287.77602124147</v>
      </c>
      <c r="F9" s="20">
        <v>1129</v>
      </c>
      <c r="G9" s="55">
        <f>Table5[[#This Row],[Project Capital Cost]]/Table5[[#This Row],[Project Length (Circuit Miles)]]</f>
        <v>1718396.8003034494</v>
      </c>
      <c r="I9" s="32">
        <v>5</v>
      </c>
      <c r="J9" s="37" t="s">
        <v>143</v>
      </c>
      <c r="K9" s="37" t="s">
        <v>92</v>
      </c>
      <c r="L9" s="64">
        <v>0.8</v>
      </c>
      <c r="M9" s="54">
        <v>546467.04</v>
      </c>
      <c r="N9" s="37">
        <v>121</v>
      </c>
      <c r="O9" s="55">
        <f>IFERROR(Table7[[#This Row],[Project Capital Cost]]/Table7[[#This Row],[Project Length (Circuit Miles)2]],"")</f>
        <v>683083.8</v>
      </c>
    </row>
    <row r="10" spans="1:22" x14ac:dyDescent="0.25">
      <c r="A10" s="32">
        <v>6</v>
      </c>
      <c r="B10" s="3" t="s">
        <v>138</v>
      </c>
      <c r="C10" s="3" t="s">
        <v>88</v>
      </c>
      <c r="D10" s="59">
        <v>0.99</v>
      </c>
      <c r="E10" s="54">
        <v>2925111.3595228698</v>
      </c>
      <c r="F10" s="20">
        <v>1093</v>
      </c>
      <c r="G10" s="55">
        <f>Table5[[#This Row],[Project Capital Cost]]/Table5[[#This Row],[Project Length (Circuit Miles)]]</f>
        <v>2954657.9389119898</v>
      </c>
      <c r="I10" s="32">
        <v>6</v>
      </c>
      <c r="J10" s="3" t="s">
        <v>150</v>
      </c>
      <c r="K10" s="3" t="s">
        <v>92</v>
      </c>
      <c r="L10" s="63">
        <v>0.19</v>
      </c>
      <c r="M10" s="54">
        <v>253514.13</v>
      </c>
      <c r="N10" s="3">
        <v>122</v>
      </c>
      <c r="O10" s="55">
        <f>IFERROR(Table7[[#This Row],[Project Capital Cost]]/Table7[[#This Row],[Project Length (Circuit Miles)2]],"")</f>
        <v>1334284.894736842</v>
      </c>
    </row>
    <row r="11" spans="1:22" x14ac:dyDescent="0.25">
      <c r="A11" s="32">
        <v>7</v>
      </c>
      <c r="B11" s="3" t="s">
        <v>139</v>
      </c>
      <c r="C11" s="3" t="s">
        <v>88</v>
      </c>
      <c r="D11" s="59">
        <v>1.1000000000000001</v>
      </c>
      <c r="E11" s="54">
        <v>1547096.6418815141</v>
      </c>
      <c r="F11" s="20">
        <v>1092</v>
      </c>
      <c r="G11" s="55">
        <f>Table5[[#This Row],[Project Capital Cost]]/Table5[[#This Row],[Project Length (Circuit Miles)]]</f>
        <v>1406451.4926195582</v>
      </c>
      <c r="I11" s="32">
        <v>7</v>
      </c>
      <c r="J11" s="3" t="s">
        <v>151</v>
      </c>
      <c r="K11" s="3" t="s">
        <v>92</v>
      </c>
      <c r="L11" s="63">
        <v>0.12</v>
      </c>
      <c r="M11" s="54">
        <v>57529.82</v>
      </c>
      <c r="N11" s="3">
        <v>122</v>
      </c>
      <c r="O11" s="55">
        <f>IFERROR(Table7[[#This Row],[Project Capital Cost]]/Table7[[#This Row],[Project Length (Circuit Miles)2]],"")</f>
        <v>479415.16666666669</v>
      </c>
    </row>
    <row r="12" spans="1:22" x14ac:dyDescent="0.25">
      <c r="A12" s="32">
        <v>8</v>
      </c>
      <c r="B12" s="3" t="s">
        <v>140</v>
      </c>
      <c r="C12" s="3" t="s">
        <v>88</v>
      </c>
      <c r="D12" s="59">
        <v>0.93</v>
      </c>
      <c r="E12" s="54">
        <v>1925650.634098588</v>
      </c>
      <c r="F12" s="20">
        <v>1079</v>
      </c>
      <c r="G12" s="55">
        <f>Table5[[#This Row],[Project Capital Cost]]/Table5[[#This Row],[Project Length (Circuit Miles)]]</f>
        <v>2070592.079675901</v>
      </c>
      <c r="I12" s="32">
        <v>8</v>
      </c>
      <c r="J12" s="3" t="s">
        <v>152</v>
      </c>
      <c r="K12" s="3" t="s">
        <v>92</v>
      </c>
      <c r="L12" s="63">
        <v>0.23</v>
      </c>
      <c r="M12" s="54">
        <v>146405.77159999998</v>
      </c>
      <c r="N12" s="3">
        <v>127</v>
      </c>
      <c r="O12" s="55">
        <f>IFERROR(Table7[[#This Row],[Project Capital Cost]]/Table7[[#This Row],[Project Length (Circuit Miles)2]],"")</f>
        <v>636546.8330434782</v>
      </c>
    </row>
    <row r="13" spans="1:22" x14ac:dyDescent="0.25">
      <c r="A13" s="32">
        <v>9</v>
      </c>
      <c r="B13" s="3" t="s">
        <v>141</v>
      </c>
      <c r="C13" s="3" t="s">
        <v>88</v>
      </c>
      <c r="D13" s="59">
        <v>1.1399999999999999</v>
      </c>
      <c r="E13" s="54">
        <v>1703647.3986138033</v>
      </c>
      <c r="F13" s="20">
        <v>1077</v>
      </c>
      <c r="G13" s="55">
        <f>Table5[[#This Row],[Project Capital Cost]]/Table5[[#This Row],[Project Length (Circuit Miles)]]</f>
        <v>1494427.5426436872</v>
      </c>
      <c r="I13" s="32">
        <v>9</v>
      </c>
      <c r="J13" s="3" t="s">
        <v>153</v>
      </c>
      <c r="K13" s="3" t="s">
        <v>92</v>
      </c>
      <c r="L13" s="63">
        <v>0.28000000000000003</v>
      </c>
      <c r="M13" s="54">
        <v>245565.99000000002</v>
      </c>
      <c r="N13" s="3">
        <v>132</v>
      </c>
      <c r="O13" s="55">
        <f>IFERROR(Table7[[#This Row],[Project Capital Cost]]/Table7[[#This Row],[Project Length (Circuit Miles)2]],"")</f>
        <v>877021.39285714284</v>
      </c>
    </row>
    <row r="14" spans="1:22" x14ac:dyDescent="0.25">
      <c r="A14" s="36">
        <v>10</v>
      </c>
      <c r="B14" s="37" t="s">
        <v>142</v>
      </c>
      <c r="C14" s="37" t="s">
        <v>96</v>
      </c>
      <c r="D14" s="60">
        <v>1.21</v>
      </c>
      <c r="E14" s="54">
        <v>1781042.2044101285</v>
      </c>
      <c r="F14" s="38">
        <v>1077</v>
      </c>
      <c r="G14" s="56">
        <f>Table5[[#This Row],[Project Capital Cost]]/Table5[[#This Row],[Project Length (Circuit Miles)]]</f>
        <v>1471935.7061240731</v>
      </c>
      <c r="I14" s="36">
        <v>10</v>
      </c>
      <c r="J14" s="37" t="s">
        <v>154</v>
      </c>
      <c r="K14" s="37" t="s">
        <v>92</v>
      </c>
      <c r="L14" s="64">
        <v>0.25</v>
      </c>
      <c r="M14" s="54">
        <v>56802.21</v>
      </c>
      <c r="N14" s="37">
        <v>133</v>
      </c>
      <c r="O14" s="55">
        <f>IFERROR(Table7[[#This Row],[Project Capital Cost]]/Table7[[#This Row],[Project Length (Circuit Miles)2]],"")</f>
        <v>227208.84</v>
      </c>
    </row>
    <row r="15" spans="1:22" ht="16.5" x14ac:dyDescent="0.25">
      <c r="A15" s="48"/>
    </row>
    <row r="16" spans="1:22" x14ac:dyDescent="0.25">
      <c r="A16" s="1" t="s">
        <v>124</v>
      </c>
      <c r="I16" s="1" t="s">
        <v>4</v>
      </c>
    </row>
    <row r="17" spans="1:15" ht="60" x14ac:dyDescent="0.25">
      <c r="A17" s="33" t="s">
        <v>123</v>
      </c>
      <c r="B17" s="34" t="s">
        <v>26</v>
      </c>
      <c r="C17" s="34" t="s">
        <v>27</v>
      </c>
      <c r="D17" s="34" t="s">
        <v>28</v>
      </c>
      <c r="E17" s="34" t="s">
        <v>29</v>
      </c>
      <c r="F17" s="34" t="s">
        <v>30</v>
      </c>
      <c r="G17" s="62" t="s">
        <v>132</v>
      </c>
      <c r="I17" s="33" t="s">
        <v>123</v>
      </c>
      <c r="J17" s="34" t="s">
        <v>26</v>
      </c>
      <c r="K17" s="34" t="s">
        <v>27</v>
      </c>
      <c r="L17" s="34" t="s">
        <v>28</v>
      </c>
      <c r="M17" s="34" t="s">
        <v>29</v>
      </c>
      <c r="N17" s="34" t="s">
        <v>30</v>
      </c>
      <c r="O17" s="62" t="s">
        <v>132</v>
      </c>
    </row>
    <row r="18" spans="1:15" x14ac:dyDescent="0.25">
      <c r="A18" s="32">
        <v>1</v>
      </c>
      <c r="B18" s="3" t="s">
        <v>115</v>
      </c>
      <c r="C18" s="3" t="s">
        <v>96</v>
      </c>
      <c r="D18" s="59">
        <v>0.52</v>
      </c>
      <c r="E18" s="54">
        <v>1163783</v>
      </c>
      <c r="F18" s="3">
        <v>848</v>
      </c>
      <c r="G18" s="55">
        <v>2238044.2307692305</v>
      </c>
      <c r="I18" s="32">
        <v>1</v>
      </c>
      <c r="J18" s="3" t="s">
        <v>113</v>
      </c>
      <c r="K18" s="3" t="s">
        <v>92</v>
      </c>
      <c r="L18" s="59">
        <v>1.77</v>
      </c>
      <c r="M18" s="54">
        <v>2342656</v>
      </c>
      <c r="N18" s="3">
        <v>521</v>
      </c>
      <c r="O18" s="55">
        <v>1323534.4632768361</v>
      </c>
    </row>
    <row r="19" spans="1:15" x14ac:dyDescent="0.25">
      <c r="A19" s="32">
        <v>2</v>
      </c>
      <c r="B19" s="3" t="s">
        <v>118</v>
      </c>
      <c r="C19" s="3" t="s">
        <v>119</v>
      </c>
      <c r="D19" s="59">
        <v>0.78</v>
      </c>
      <c r="E19" s="54">
        <v>871458</v>
      </c>
      <c r="F19" s="3">
        <v>764</v>
      </c>
      <c r="G19" s="55">
        <v>1117253.846153846</v>
      </c>
      <c r="I19" s="32">
        <v>2</v>
      </c>
      <c r="J19" s="3" t="s">
        <v>114</v>
      </c>
      <c r="K19" s="3" t="s">
        <v>92</v>
      </c>
      <c r="L19" s="59">
        <v>1.26</v>
      </c>
      <c r="M19" s="54">
        <v>1922160</v>
      </c>
      <c r="N19" s="3">
        <v>539</v>
      </c>
      <c r="O19" s="55">
        <v>1525523.8095238095</v>
      </c>
    </row>
    <row r="20" spans="1:15" x14ac:dyDescent="0.25">
      <c r="A20" s="32">
        <v>3</v>
      </c>
      <c r="B20" s="3" t="s">
        <v>121</v>
      </c>
      <c r="C20" s="3" t="s">
        <v>96</v>
      </c>
      <c r="D20" s="59">
        <v>0.38</v>
      </c>
      <c r="E20" s="54">
        <v>421990</v>
      </c>
      <c r="F20" s="3">
        <v>757</v>
      </c>
      <c r="G20" s="55">
        <v>1110500</v>
      </c>
      <c r="I20" s="32">
        <v>3</v>
      </c>
      <c r="J20" s="3" t="s">
        <v>116</v>
      </c>
      <c r="K20" s="3" t="s">
        <v>96</v>
      </c>
      <c r="L20" s="59">
        <v>0.62</v>
      </c>
      <c r="M20" s="54">
        <v>1060475</v>
      </c>
      <c r="N20" s="3">
        <v>733</v>
      </c>
      <c r="O20" s="55">
        <v>1710443.5483870967</v>
      </c>
    </row>
    <row r="21" spans="1:15" x14ac:dyDescent="0.25">
      <c r="A21" s="32">
        <v>4</v>
      </c>
      <c r="B21" s="3" t="s">
        <v>120</v>
      </c>
      <c r="C21" s="3" t="s">
        <v>96</v>
      </c>
      <c r="D21" s="59">
        <v>0.54</v>
      </c>
      <c r="E21" s="54">
        <v>682400</v>
      </c>
      <c r="F21" s="3">
        <v>757</v>
      </c>
      <c r="G21" s="55">
        <v>1263703.7037037036</v>
      </c>
      <c r="I21" s="32">
        <v>4</v>
      </c>
      <c r="J21" s="3" t="s">
        <v>117</v>
      </c>
      <c r="K21" s="3" t="s">
        <v>96</v>
      </c>
      <c r="L21" s="59">
        <v>0.57999999999999996</v>
      </c>
      <c r="M21" s="54">
        <v>889535</v>
      </c>
      <c r="N21" s="3">
        <v>757</v>
      </c>
      <c r="O21" s="55">
        <v>1533681.0344827587</v>
      </c>
    </row>
    <row r="22" spans="1:15" x14ac:dyDescent="0.25">
      <c r="A22" s="32">
        <v>5</v>
      </c>
      <c r="B22" s="3" t="s">
        <v>117</v>
      </c>
      <c r="C22" s="3" t="s">
        <v>96</v>
      </c>
      <c r="D22" s="59">
        <v>0.57999999999999996</v>
      </c>
      <c r="E22" s="54">
        <v>889535</v>
      </c>
      <c r="F22" s="3">
        <v>757</v>
      </c>
      <c r="G22" s="55">
        <v>1533681.0344827587</v>
      </c>
      <c r="I22" s="32">
        <v>5</v>
      </c>
      <c r="J22" s="3" t="s">
        <v>120</v>
      </c>
      <c r="K22" s="3" t="s">
        <v>96</v>
      </c>
      <c r="L22" s="59">
        <v>0.54</v>
      </c>
      <c r="M22" s="54">
        <v>682400</v>
      </c>
      <c r="N22" s="3">
        <v>757</v>
      </c>
      <c r="O22" s="55">
        <v>1263703.7037037036</v>
      </c>
    </row>
    <row r="23" spans="1:15" x14ac:dyDescent="0.25">
      <c r="A23" s="32">
        <v>6</v>
      </c>
      <c r="B23" s="3" t="s">
        <v>116</v>
      </c>
      <c r="C23" s="3" t="s">
        <v>96</v>
      </c>
      <c r="D23" s="59">
        <v>0.62</v>
      </c>
      <c r="E23" s="54">
        <v>1060475</v>
      </c>
      <c r="F23" s="3">
        <v>733</v>
      </c>
      <c r="G23" s="55">
        <v>1710443.5483870967</v>
      </c>
      <c r="I23" s="32">
        <v>6</v>
      </c>
      <c r="J23" s="3" t="s">
        <v>121</v>
      </c>
      <c r="K23" s="3" t="s">
        <v>96</v>
      </c>
      <c r="L23" s="59">
        <v>0.38</v>
      </c>
      <c r="M23" s="54">
        <v>421990</v>
      </c>
      <c r="N23" s="3">
        <v>757</v>
      </c>
      <c r="O23" s="55">
        <v>1110500</v>
      </c>
    </row>
    <row r="24" spans="1:15" x14ac:dyDescent="0.25">
      <c r="A24" s="32">
        <v>7</v>
      </c>
      <c r="B24" s="3" t="s">
        <v>114</v>
      </c>
      <c r="C24" s="3" t="s">
        <v>92</v>
      </c>
      <c r="D24" s="59">
        <v>1.26</v>
      </c>
      <c r="E24" s="54">
        <v>1922160</v>
      </c>
      <c r="F24" s="3">
        <v>539</v>
      </c>
      <c r="G24" s="55">
        <v>1525523.8095238095</v>
      </c>
      <c r="I24" s="32">
        <v>7</v>
      </c>
      <c r="J24" s="3" t="s">
        <v>118</v>
      </c>
      <c r="K24" s="3" t="s">
        <v>119</v>
      </c>
      <c r="L24" s="59">
        <v>0.78</v>
      </c>
      <c r="M24" s="54">
        <v>871458</v>
      </c>
      <c r="N24" s="3">
        <v>764</v>
      </c>
      <c r="O24" s="55">
        <v>1117253.846153846</v>
      </c>
    </row>
    <row r="25" spans="1:15" x14ac:dyDescent="0.25">
      <c r="A25" s="32">
        <v>8</v>
      </c>
      <c r="B25" s="3" t="s">
        <v>113</v>
      </c>
      <c r="C25" s="3" t="s">
        <v>92</v>
      </c>
      <c r="D25" s="59">
        <v>1.77</v>
      </c>
      <c r="E25" s="54">
        <v>2342656</v>
      </c>
      <c r="F25" s="3">
        <v>521</v>
      </c>
      <c r="G25" s="55">
        <v>1323534.4632768361</v>
      </c>
      <c r="I25" s="32">
        <v>8</v>
      </c>
      <c r="J25" s="3" t="s">
        <v>115</v>
      </c>
      <c r="K25" s="3" t="s">
        <v>96</v>
      </c>
      <c r="L25" s="59">
        <v>0.52</v>
      </c>
      <c r="M25" s="54">
        <v>1163783</v>
      </c>
      <c r="N25" s="3">
        <v>848</v>
      </c>
      <c r="O25" s="55">
        <v>2238044.2307692305</v>
      </c>
    </row>
    <row r="26" spans="1:15" x14ac:dyDescent="0.25">
      <c r="A26" s="32">
        <v>9</v>
      </c>
      <c r="B26" s="3"/>
      <c r="C26" s="3"/>
      <c r="D26" s="3"/>
      <c r="E26" s="3"/>
      <c r="F26" s="3"/>
      <c r="G26" s="29"/>
      <c r="I26" s="32">
        <v>9</v>
      </c>
      <c r="J26" s="3"/>
      <c r="K26" s="3"/>
      <c r="L26" s="3"/>
      <c r="M26" s="3"/>
      <c r="N26" s="3"/>
      <c r="O26" s="29"/>
    </row>
    <row r="27" spans="1:15" x14ac:dyDescent="0.25">
      <c r="A27" s="36">
        <v>10</v>
      </c>
      <c r="B27" s="37"/>
      <c r="C27" s="37"/>
      <c r="D27" s="37"/>
      <c r="E27" s="37"/>
      <c r="F27" s="37"/>
      <c r="G27" s="39"/>
      <c r="I27" s="36">
        <v>10</v>
      </c>
      <c r="J27" s="37"/>
      <c r="K27" s="37"/>
      <c r="L27" s="37"/>
      <c r="M27" s="37"/>
      <c r="N27" s="37"/>
      <c r="O27" s="39"/>
    </row>
    <row r="28" spans="1:15" x14ac:dyDescent="0.25">
      <c r="B28" s="53"/>
    </row>
    <row r="29" spans="1:15" ht="30" customHeight="1" x14ac:dyDescent="0.25">
      <c r="A29" s="66" t="s">
        <v>147</v>
      </c>
      <c r="B29" s="66"/>
      <c r="C29" s="66"/>
      <c r="D29" s="66"/>
      <c r="E29" s="66"/>
      <c r="F29" s="66"/>
      <c r="G29" s="66"/>
      <c r="H29" s="66"/>
      <c r="I29" s="66"/>
      <c r="J29" s="66"/>
      <c r="K29" s="66"/>
      <c r="L29" s="66"/>
      <c r="M29" s="66"/>
      <c r="N29" s="66"/>
      <c r="O29" s="66"/>
    </row>
    <row r="30" spans="1:15" ht="16.5" x14ac:dyDescent="0.25">
      <c r="A30" s="48"/>
    </row>
  </sheetData>
  <mergeCells count="1">
    <mergeCell ref="A29:O29"/>
  </mergeCells>
  <pageMargins left="0.7" right="0.7" top="0.75" bottom="0.75" header="0.3" footer="0.3"/>
  <customProperties>
    <customPr name="_pios_id" r:id="rId1"/>
  </customProperties>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079BD-EF7A-4EFF-BE9F-450471875D26}">
  <dimension ref="A1:V28"/>
  <sheetViews>
    <sheetView workbookViewId="0">
      <selection activeCell="B29" sqref="B29"/>
    </sheetView>
  </sheetViews>
  <sheetFormatPr defaultRowHeight="15" x14ac:dyDescent="0.25"/>
  <cols>
    <col min="1" max="1" width="53" style="2" bestFit="1" customWidth="1"/>
    <col min="2" max="2" width="18.140625" style="2" customWidth="1"/>
    <col min="3" max="3" width="129" style="2" customWidth="1"/>
    <col min="4" max="22" width="20.85546875" style="2" customWidth="1"/>
  </cols>
  <sheetData>
    <row r="1" spans="1:3" x14ac:dyDescent="0.25">
      <c r="A1" s="4" t="s">
        <v>59</v>
      </c>
    </row>
    <row r="2" spans="1:3" ht="30" x14ac:dyDescent="0.25">
      <c r="A2" s="9" t="s">
        <v>33</v>
      </c>
      <c r="B2" s="9" t="s">
        <v>32</v>
      </c>
      <c r="C2" s="9" t="s">
        <v>40</v>
      </c>
    </row>
    <row r="3" spans="1:3" customFormat="1" x14ac:dyDescent="0.25">
      <c r="A3" s="8" t="s">
        <v>3</v>
      </c>
      <c r="B3" s="11" t="s">
        <v>34</v>
      </c>
      <c r="C3" s="16" t="s">
        <v>50</v>
      </c>
    </row>
    <row r="4" spans="1:3" customFormat="1" x14ac:dyDescent="0.25">
      <c r="A4" s="8" t="s">
        <v>4</v>
      </c>
      <c r="B4" s="11" t="s">
        <v>34</v>
      </c>
      <c r="C4" s="16" t="s">
        <v>50</v>
      </c>
    </row>
    <row r="5" spans="1:3" customFormat="1" x14ac:dyDescent="0.25">
      <c r="A5" s="8" t="s">
        <v>5</v>
      </c>
      <c r="B5" s="11" t="s">
        <v>34</v>
      </c>
      <c r="C5" s="16" t="s">
        <v>49</v>
      </c>
    </row>
    <row r="6" spans="1:3" customFormat="1" x14ac:dyDescent="0.25">
      <c r="A6" s="8" t="s">
        <v>6</v>
      </c>
      <c r="B6" s="11" t="s">
        <v>34</v>
      </c>
      <c r="C6" s="16" t="s">
        <v>49</v>
      </c>
    </row>
    <row r="7" spans="1:3" customFormat="1" x14ac:dyDescent="0.25">
      <c r="A7" s="8" t="s">
        <v>46</v>
      </c>
      <c r="B7" s="11" t="s">
        <v>34</v>
      </c>
      <c r="C7" s="16" t="s">
        <v>8</v>
      </c>
    </row>
    <row r="8" spans="1:3" customFormat="1" x14ac:dyDescent="0.25">
      <c r="A8" s="8" t="s">
        <v>11</v>
      </c>
      <c r="B8" s="11" t="s">
        <v>34</v>
      </c>
      <c r="C8" s="16" t="s">
        <v>51</v>
      </c>
    </row>
    <row r="9" spans="1:3" customFormat="1" x14ac:dyDescent="0.25">
      <c r="A9" s="8" t="s">
        <v>12</v>
      </c>
      <c r="B9" s="11" t="s">
        <v>34</v>
      </c>
      <c r="C9" s="16" t="s">
        <v>49</v>
      </c>
    </row>
    <row r="10" spans="1:3" customFormat="1" x14ac:dyDescent="0.25">
      <c r="A10" s="8" t="s">
        <v>13</v>
      </c>
      <c r="B10" s="11" t="s">
        <v>34</v>
      </c>
      <c r="C10" s="16" t="s">
        <v>49</v>
      </c>
    </row>
    <row r="11" spans="1:3" customFormat="1" x14ac:dyDescent="0.25">
      <c r="A11" s="8" t="s">
        <v>14</v>
      </c>
      <c r="B11" s="11" t="s">
        <v>34</v>
      </c>
      <c r="C11" s="16" t="s">
        <v>50</v>
      </c>
    </row>
    <row r="12" spans="1:3" customFormat="1" x14ac:dyDescent="0.25">
      <c r="A12" s="8" t="s">
        <v>15</v>
      </c>
      <c r="B12" s="11" t="s">
        <v>34</v>
      </c>
      <c r="C12" s="16" t="s">
        <v>49</v>
      </c>
    </row>
    <row r="13" spans="1:3" customFormat="1" x14ac:dyDescent="0.25">
      <c r="A13" s="8" t="s">
        <v>16</v>
      </c>
      <c r="B13" s="11" t="s">
        <v>34</v>
      </c>
      <c r="C13" s="16" t="s">
        <v>49</v>
      </c>
    </row>
    <row r="14" spans="1:3" customFormat="1" x14ac:dyDescent="0.25">
      <c r="A14" s="8" t="s">
        <v>17</v>
      </c>
      <c r="B14" s="11" t="s">
        <v>34</v>
      </c>
      <c r="C14" s="16" t="s">
        <v>49</v>
      </c>
    </row>
    <row r="15" spans="1:3" customFormat="1" x14ac:dyDescent="0.25">
      <c r="A15" s="8" t="s">
        <v>18</v>
      </c>
      <c r="B15" s="11" t="s">
        <v>34</v>
      </c>
      <c r="C15" s="16" t="s">
        <v>54</v>
      </c>
    </row>
    <row r="16" spans="1:3" customFormat="1" ht="45" x14ac:dyDescent="0.25">
      <c r="A16" s="8" t="s">
        <v>42</v>
      </c>
      <c r="B16" s="11" t="s">
        <v>34</v>
      </c>
      <c r="C16" s="31" t="s">
        <v>80</v>
      </c>
    </row>
    <row r="17" spans="1:3" customFormat="1" ht="45" x14ac:dyDescent="0.25">
      <c r="A17" s="8" t="s">
        <v>43</v>
      </c>
      <c r="B17" s="11" t="s">
        <v>34</v>
      </c>
      <c r="C17" s="31" t="s">
        <v>84</v>
      </c>
    </row>
    <row r="18" spans="1:3" customFormat="1" x14ac:dyDescent="0.25">
      <c r="A18" s="8" t="s">
        <v>21</v>
      </c>
      <c r="B18" s="11" t="s">
        <v>34</v>
      </c>
      <c r="C18" s="16" t="s">
        <v>81</v>
      </c>
    </row>
    <row r="19" spans="1:3" customFormat="1" x14ac:dyDescent="0.25">
      <c r="A19" s="8" t="s">
        <v>31</v>
      </c>
      <c r="B19" s="11" t="s">
        <v>34</v>
      </c>
      <c r="C19" s="16" t="s">
        <v>52</v>
      </c>
    </row>
    <row r="20" spans="1:3" customFormat="1" x14ac:dyDescent="0.25">
      <c r="A20" s="8" t="s">
        <v>24</v>
      </c>
      <c r="B20" s="11" t="s">
        <v>60</v>
      </c>
      <c r="C20" s="16" t="s">
        <v>85</v>
      </c>
    </row>
    <row r="21" spans="1:3" customFormat="1" x14ac:dyDescent="0.25">
      <c r="A21" s="8" t="s">
        <v>22</v>
      </c>
      <c r="B21" s="11" t="s">
        <v>35</v>
      </c>
      <c r="C21" s="16" t="s">
        <v>53</v>
      </c>
    </row>
    <row r="22" spans="1:3" customFormat="1" x14ac:dyDescent="0.25">
      <c r="A22" s="8" t="s">
        <v>9</v>
      </c>
      <c r="B22" s="11" t="s">
        <v>35</v>
      </c>
      <c r="C22" s="16" t="s">
        <v>86</v>
      </c>
    </row>
    <row r="23" spans="1:3" customFormat="1" x14ac:dyDescent="0.25">
      <c r="A23" s="8" t="s">
        <v>44</v>
      </c>
      <c r="B23" s="11" t="s">
        <v>35</v>
      </c>
      <c r="C23" s="16" t="s">
        <v>8</v>
      </c>
    </row>
    <row r="24" spans="1:3" x14ac:dyDescent="0.25">
      <c r="A24" t="s">
        <v>41</v>
      </c>
    </row>
    <row r="25" spans="1:3" x14ac:dyDescent="0.25">
      <c r="A25" t="s">
        <v>47</v>
      </c>
    </row>
    <row r="26" spans="1:3" x14ac:dyDescent="0.25">
      <c r="A26" t="s">
        <v>82</v>
      </c>
    </row>
    <row r="27" spans="1:3" x14ac:dyDescent="0.25">
      <c r="A27" t="s">
        <v>45</v>
      </c>
    </row>
    <row r="28" spans="1:3" x14ac:dyDescent="0.25">
      <c r="A28" t="s">
        <v>55</v>
      </c>
    </row>
  </sheetData>
  <pageMargins left="0.7" right="0.7" top="0.75" bottom="0.75" header="0.3" footer="0.3"/>
  <customProperties>
    <customPr name="_pios_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F4F8-2E8A-4C27-A67E-2E7EA1AA741C}">
  <dimension ref="A1:W30"/>
  <sheetViews>
    <sheetView workbookViewId="0">
      <selection activeCell="D25" sqref="D25"/>
    </sheetView>
  </sheetViews>
  <sheetFormatPr defaultRowHeight="15" x14ac:dyDescent="0.25"/>
  <cols>
    <col min="1" max="1" width="37.7109375" style="2" customWidth="1"/>
    <col min="2" max="20" width="11.28515625" style="2" customWidth="1"/>
    <col min="21" max="23" width="20.85546875" style="2" customWidth="1"/>
  </cols>
  <sheetData>
    <row r="1" spans="1:20" ht="45" x14ac:dyDescent="0.25">
      <c r="A1" s="4" t="s">
        <v>38</v>
      </c>
      <c r="B1" s="13" t="s">
        <v>3</v>
      </c>
      <c r="C1" s="13" t="s">
        <v>4</v>
      </c>
      <c r="D1" s="13" t="s">
        <v>5</v>
      </c>
      <c r="E1" s="13" t="s">
        <v>36</v>
      </c>
      <c r="F1" s="13" t="s">
        <v>37</v>
      </c>
      <c r="G1" s="13" t="s">
        <v>61</v>
      </c>
      <c r="H1" s="13" t="s">
        <v>77</v>
      </c>
      <c r="I1" s="13" t="s">
        <v>12</v>
      </c>
      <c r="J1" s="13" t="s">
        <v>13</v>
      </c>
      <c r="K1" s="13" t="s">
        <v>14</v>
      </c>
      <c r="L1" s="13" t="s">
        <v>15</v>
      </c>
      <c r="M1" s="13" t="s">
        <v>16</v>
      </c>
      <c r="N1" s="13" t="s">
        <v>17</v>
      </c>
      <c r="O1" s="13" t="s">
        <v>18</v>
      </c>
      <c r="P1" s="13" t="s">
        <v>62</v>
      </c>
      <c r="Q1" s="13" t="s">
        <v>63</v>
      </c>
      <c r="R1" s="13" t="s">
        <v>21</v>
      </c>
      <c r="S1" s="13" t="s">
        <v>31</v>
      </c>
      <c r="T1" s="13" t="s">
        <v>24</v>
      </c>
    </row>
    <row r="2" spans="1:20" x14ac:dyDescent="0.25">
      <c r="A2" s="12" t="s">
        <v>3</v>
      </c>
      <c r="B2" s="15"/>
      <c r="C2" s="15"/>
      <c r="D2" s="15"/>
      <c r="E2" s="15"/>
      <c r="F2" s="15"/>
      <c r="G2" s="15"/>
      <c r="H2" s="15"/>
      <c r="I2" s="15"/>
      <c r="J2" s="15"/>
      <c r="K2" s="15"/>
      <c r="L2" s="15"/>
      <c r="M2" s="15"/>
      <c r="N2" s="15"/>
      <c r="O2" s="15"/>
      <c r="P2" s="15"/>
      <c r="Q2" s="15"/>
      <c r="R2" s="15"/>
      <c r="S2" s="15"/>
      <c r="T2" s="15"/>
    </row>
    <row r="3" spans="1:20" x14ac:dyDescent="0.25">
      <c r="A3" s="12" t="s">
        <v>4</v>
      </c>
      <c r="B3" s="10">
        <v>4</v>
      </c>
      <c r="C3" s="14"/>
      <c r="D3" s="14"/>
      <c r="E3" s="14"/>
      <c r="F3" s="14"/>
      <c r="G3" s="14"/>
      <c r="H3" s="14"/>
      <c r="I3" s="14"/>
      <c r="J3" s="14"/>
      <c r="K3" s="14"/>
      <c r="L3" s="14"/>
      <c r="M3" s="14"/>
      <c r="N3" s="14"/>
      <c r="O3" s="14"/>
      <c r="P3" s="14"/>
      <c r="Q3" s="14"/>
      <c r="R3" s="14"/>
      <c r="S3" s="14"/>
      <c r="T3" s="14"/>
    </row>
    <row r="4" spans="1:20" x14ac:dyDescent="0.25">
      <c r="A4" s="12" t="s">
        <v>73</v>
      </c>
      <c r="B4" s="10">
        <v>1</v>
      </c>
      <c r="C4" s="10">
        <v>4</v>
      </c>
      <c r="D4" s="14"/>
      <c r="E4" s="14"/>
      <c r="F4" s="14"/>
      <c r="G4" s="14"/>
      <c r="H4" s="14"/>
      <c r="I4" s="14"/>
      <c r="J4" s="14"/>
      <c r="K4" s="14"/>
      <c r="L4" s="14"/>
      <c r="M4" s="14"/>
      <c r="N4" s="14"/>
      <c r="O4" s="14"/>
      <c r="P4" s="14"/>
      <c r="Q4" s="14"/>
      <c r="R4" s="14"/>
      <c r="S4" s="14"/>
      <c r="T4" s="14"/>
    </row>
    <row r="5" spans="1:20" x14ac:dyDescent="0.25">
      <c r="A5" s="12" t="s">
        <v>36</v>
      </c>
      <c r="B5" s="10">
        <v>1</v>
      </c>
      <c r="C5" s="10" t="s">
        <v>74</v>
      </c>
      <c r="D5" s="10">
        <v>2</v>
      </c>
      <c r="E5" s="14"/>
      <c r="F5" s="14"/>
      <c r="G5" s="14"/>
      <c r="H5" s="14"/>
      <c r="I5" s="14"/>
      <c r="J5" s="14"/>
      <c r="K5" s="14"/>
      <c r="L5" s="14"/>
      <c r="M5" s="14"/>
      <c r="N5" s="14"/>
      <c r="O5" s="14"/>
      <c r="P5" s="14"/>
      <c r="Q5" s="14"/>
      <c r="R5" s="14"/>
      <c r="S5" s="14"/>
      <c r="T5" s="14"/>
    </row>
    <row r="6" spans="1:20" x14ac:dyDescent="0.25">
      <c r="A6" s="12" t="s">
        <v>37</v>
      </c>
      <c r="B6" s="10" t="s">
        <v>66</v>
      </c>
      <c r="C6" s="10" t="s">
        <v>66</v>
      </c>
      <c r="D6" s="10" t="s">
        <v>66</v>
      </c>
      <c r="E6" s="10" t="s">
        <v>66</v>
      </c>
      <c r="F6" s="14"/>
      <c r="G6" s="14"/>
      <c r="H6" s="14"/>
      <c r="I6" s="14"/>
      <c r="J6" s="14"/>
      <c r="K6" s="14"/>
      <c r="L6" s="14"/>
      <c r="M6" s="14"/>
      <c r="N6" s="14"/>
      <c r="O6" s="14"/>
      <c r="P6" s="14"/>
      <c r="Q6" s="14"/>
      <c r="R6" s="14"/>
      <c r="S6" s="14"/>
      <c r="T6" s="14"/>
    </row>
    <row r="7" spans="1:20" x14ac:dyDescent="0.25">
      <c r="A7" s="12" t="s">
        <v>61</v>
      </c>
      <c r="B7" s="10">
        <v>2</v>
      </c>
      <c r="C7" s="10">
        <v>2</v>
      </c>
      <c r="D7" s="10">
        <v>2</v>
      </c>
      <c r="E7" s="10">
        <v>2</v>
      </c>
      <c r="F7" s="10" t="s">
        <v>66</v>
      </c>
      <c r="G7" s="14"/>
      <c r="H7" s="14"/>
      <c r="I7" s="14"/>
      <c r="J7" s="14"/>
      <c r="K7" s="14"/>
      <c r="L7" s="14"/>
      <c r="M7" s="14"/>
      <c r="N7" s="14"/>
      <c r="O7" s="14"/>
      <c r="P7" s="14"/>
      <c r="Q7" s="14"/>
      <c r="R7" s="14"/>
      <c r="S7" s="14"/>
      <c r="T7" s="14"/>
    </row>
    <row r="8" spans="1:20" x14ac:dyDescent="0.25">
      <c r="A8" s="12" t="s">
        <v>76</v>
      </c>
      <c r="B8" s="10">
        <v>4</v>
      </c>
      <c r="C8" s="10">
        <v>4</v>
      </c>
      <c r="D8" s="10">
        <v>4</v>
      </c>
      <c r="E8" s="10">
        <v>4</v>
      </c>
      <c r="F8" s="10" t="s">
        <v>66</v>
      </c>
      <c r="G8" s="10">
        <v>4</v>
      </c>
      <c r="H8" s="14"/>
      <c r="I8" s="14"/>
      <c r="J8" s="14"/>
      <c r="K8" s="14"/>
      <c r="L8" s="14"/>
      <c r="M8" s="14"/>
      <c r="N8" s="14"/>
      <c r="O8" s="14"/>
      <c r="P8" s="14"/>
      <c r="Q8" s="14"/>
      <c r="R8" s="14"/>
      <c r="S8" s="14"/>
      <c r="T8" s="14"/>
    </row>
    <row r="9" spans="1:20" x14ac:dyDescent="0.25">
      <c r="A9" s="12" t="s">
        <v>12</v>
      </c>
      <c r="B9" s="10">
        <v>1</v>
      </c>
      <c r="C9" s="10" t="s">
        <v>74</v>
      </c>
      <c r="D9" s="10">
        <v>1</v>
      </c>
      <c r="E9" s="10">
        <v>2</v>
      </c>
      <c r="F9" s="10" t="s">
        <v>66</v>
      </c>
      <c r="G9" s="10">
        <v>2</v>
      </c>
      <c r="H9" s="10">
        <v>4</v>
      </c>
      <c r="I9" s="14"/>
      <c r="J9" s="14"/>
      <c r="K9" s="14"/>
      <c r="L9" s="14"/>
      <c r="M9" s="14"/>
      <c r="N9" s="14"/>
      <c r="O9" s="14"/>
      <c r="P9" s="14"/>
      <c r="Q9" s="14"/>
      <c r="R9" s="14"/>
      <c r="S9" s="14"/>
      <c r="T9" s="14"/>
    </row>
    <row r="10" spans="1:20" x14ac:dyDescent="0.25">
      <c r="A10" s="12" t="s">
        <v>13</v>
      </c>
      <c r="B10" s="10">
        <v>1</v>
      </c>
      <c r="C10" s="10" t="s">
        <v>74</v>
      </c>
      <c r="D10" s="10">
        <v>1</v>
      </c>
      <c r="E10" s="10">
        <v>2</v>
      </c>
      <c r="F10" s="10" t="s">
        <v>66</v>
      </c>
      <c r="G10" s="10">
        <v>2</v>
      </c>
      <c r="H10" s="10">
        <v>4</v>
      </c>
      <c r="I10" s="10">
        <v>1</v>
      </c>
      <c r="J10" s="14"/>
      <c r="K10" s="14"/>
      <c r="L10" s="14"/>
      <c r="M10" s="14"/>
      <c r="N10" s="14"/>
      <c r="O10" s="14"/>
      <c r="P10" s="14"/>
      <c r="Q10" s="14"/>
      <c r="R10" s="14"/>
      <c r="S10" s="14"/>
      <c r="T10" s="14"/>
    </row>
    <row r="11" spans="1:20" x14ac:dyDescent="0.25">
      <c r="A11" s="12" t="s">
        <v>14</v>
      </c>
      <c r="B11" s="10">
        <v>1</v>
      </c>
      <c r="C11" s="10">
        <v>4</v>
      </c>
      <c r="D11" s="10">
        <v>1</v>
      </c>
      <c r="E11" s="10">
        <v>4</v>
      </c>
      <c r="F11" s="10" t="s">
        <v>66</v>
      </c>
      <c r="G11" s="10">
        <v>2</v>
      </c>
      <c r="H11" s="10">
        <v>4</v>
      </c>
      <c r="I11" s="10">
        <v>1</v>
      </c>
      <c r="J11" s="10">
        <v>1</v>
      </c>
      <c r="K11" s="14"/>
      <c r="L11" s="14"/>
      <c r="M11" s="14"/>
      <c r="N11" s="14"/>
      <c r="O11" s="14"/>
      <c r="P11" s="14"/>
      <c r="Q11" s="14"/>
      <c r="R11" s="14"/>
      <c r="S11" s="14"/>
      <c r="T11" s="14"/>
    </row>
    <row r="12" spans="1:20" x14ac:dyDescent="0.25">
      <c r="A12" s="12" t="s">
        <v>15</v>
      </c>
      <c r="B12" s="10" t="s">
        <v>67</v>
      </c>
      <c r="C12" s="10">
        <v>4</v>
      </c>
      <c r="D12" s="10">
        <v>1</v>
      </c>
      <c r="E12" s="10">
        <v>2</v>
      </c>
      <c r="F12" s="10" t="s">
        <v>66</v>
      </c>
      <c r="G12" s="10">
        <v>2</v>
      </c>
      <c r="H12" s="10">
        <v>4</v>
      </c>
      <c r="I12" s="10">
        <v>1</v>
      </c>
      <c r="J12" s="10">
        <v>1</v>
      </c>
      <c r="K12" s="10">
        <v>4</v>
      </c>
      <c r="L12" s="14"/>
      <c r="M12" s="14"/>
      <c r="N12" s="14"/>
      <c r="O12" s="14"/>
      <c r="P12" s="14"/>
      <c r="Q12" s="14"/>
      <c r="R12" s="14"/>
      <c r="S12" s="14"/>
      <c r="T12" s="14"/>
    </row>
    <row r="13" spans="1:20" x14ac:dyDescent="0.25">
      <c r="A13" s="12" t="s">
        <v>16</v>
      </c>
      <c r="B13" s="10">
        <v>1</v>
      </c>
      <c r="C13" s="10">
        <v>4</v>
      </c>
      <c r="D13" s="10">
        <v>1</v>
      </c>
      <c r="E13" s="10">
        <v>2</v>
      </c>
      <c r="F13" s="10" t="s">
        <v>66</v>
      </c>
      <c r="G13" s="10">
        <v>2</v>
      </c>
      <c r="H13" s="10">
        <v>4</v>
      </c>
      <c r="I13" s="10">
        <v>1</v>
      </c>
      <c r="J13" s="10">
        <v>1</v>
      </c>
      <c r="K13" s="10">
        <v>4</v>
      </c>
      <c r="L13" s="10">
        <v>1</v>
      </c>
      <c r="M13" s="14"/>
      <c r="N13" s="14"/>
      <c r="O13" s="14"/>
      <c r="P13" s="14"/>
      <c r="Q13" s="14"/>
      <c r="R13" s="14"/>
      <c r="S13" s="14"/>
      <c r="T13" s="14"/>
    </row>
    <row r="14" spans="1:20" x14ac:dyDescent="0.25">
      <c r="A14" s="12" t="s">
        <v>17</v>
      </c>
      <c r="B14" s="10">
        <v>1</v>
      </c>
      <c r="C14" s="10">
        <v>4</v>
      </c>
      <c r="D14" s="10">
        <v>1</v>
      </c>
      <c r="E14" s="10">
        <v>2</v>
      </c>
      <c r="F14" s="10" t="s">
        <v>66</v>
      </c>
      <c r="G14" s="10">
        <v>2</v>
      </c>
      <c r="H14" s="10">
        <v>4</v>
      </c>
      <c r="I14" s="10">
        <v>1</v>
      </c>
      <c r="J14" s="10">
        <v>1</v>
      </c>
      <c r="K14" s="10">
        <v>4</v>
      </c>
      <c r="L14" s="10">
        <v>1</v>
      </c>
      <c r="M14" s="10">
        <v>1</v>
      </c>
      <c r="N14" s="14"/>
      <c r="O14" s="14"/>
      <c r="P14" s="14"/>
      <c r="Q14" s="14"/>
      <c r="R14" s="14"/>
      <c r="S14" s="14"/>
      <c r="T14" s="14"/>
    </row>
    <row r="15" spans="1:20" x14ac:dyDescent="0.25">
      <c r="A15" s="12" t="s">
        <v>18</v>
      </c>
      <c r="B15" s="10">
        <v>1</v>
      </c>
      <c r="C15" s="10">
        <v>4</v>
      </c>
      <c r="D15" s="10">
        <v>1</v>
      </c>
      <c r="E15" s="10">
        <v>4</v>
      </c>
      <c r="F15" s="10" t="s">
        <v>66</v>
      </c>
      <c r="G15" s="10">
        <v>2</v>
      </c>
      <c r="H15" s="10">
        <v>4</v>
      </c>
      <c r="I15" s="10">
        <v>1</v>
      </c>
      <c r="J15" s="10">
        <v>1</v>
      </c>
      <c r="K15" s="10">
        <v>1</v>
      </c>
      <c r="L15" s="10">
        <v>1</v>
      </c>
      <c r="M15" s="10">
        <v>1</v>
      </c>
      <c r="N15" s="10">
        <v>1</v>
      </c>
      <c r="O15" s="14"/>
      <c r="P15" s="14"/>
      <c r="Q15" s="14"/>
      <c r="R15" s="14"/>
      <c r="S15" s="14"/>
      <c r="T15" s="14"/>
    </row>
    <row r="16" spans="1:20" x14ac:dyDescent="0.25">
      <c r="A16" s="12" t="s">
        <v>72</v>
      </c>
      <c r="B16" s="10">
        <v>1</v>
      </c>
      <c r="C16" s="10" t="s">
        <v>78</v>
      </c>
      <c r="D16" s="10">
        <v>1</v>
      </c>
      <c r="E16" s="10">
        <v>2</v>
      </c>
      <c r="F16" s="10" t="s">
        <v>66</v>
      </c>
      <c r="G16" s="10">
        <v>2</v>
      </c>
      <c r="H16" s="10">
        <v>4</v>
      </c>
      <c r="I16" s="10">
        <v>1</v>
      </c>
      <c r="J16" s="10">
        <v>1</v>
      </c>
      <c r="K16" s="10">
        <v>1</v>
      </c>
      <c r="L16" s="10">
        <v>1</v>
      </c>
      <c r="M16" s="10">
        <v>1</v>
      </c>
      <c r="N16" s="10">
        <v>1</v>
      </c>
      <c r="O16" s="10">
        <v>1</v>
      </c>
      <c r="P16" s="14"/>
      <c r="Q16" s="14"/>
      <c r="R16" s="14"/>
      <c r="S16" s="14"/>
      <c r="T16" s="14"/>
    </row>
    <row r="17" spans="1:20" x14ac:dyDescent="0.25">
      <c r="A17" s="12" t="s">
        <v>63</v>
      </c>
      <c r="B17" s="10">
        <v>1</v>
      </c>
      <c r="C17" s="10" t="s">
        <v>78</v>
      </c>
      <c r="D17" s="10">
        <v>1</v>
      </c>
      <c r="E17" s="10">
        <v>2</v>
      </c>
      <c r="F17" s="10" t="s">
        <v>66</v>
      </c>
      <c r="G17" s="10">
        <v>2</v>
      </c>
      <c r="H17" s="10">
        <v>4</v>
      </c>
      <c r="I17" s="10">
        <v>1</v>
      </c>
      <c r="J17" s="10">
        <v>1</v>
      </c>
      <c r="K17" s="10">
        <v>1</v>
      </c>
      <c r="L17" s="10">
        <v>1</v>
      </c>
      <c r="M17" s="10">
        <v>1</v>
      </c>
      <c r="N17" s="10">
        <v>1</v>
      </c>
      <c r="O17" s="10">
        <v>1</v>
      </c>
      <c r="P17" s="10">
        <v>4</v>
      </c>
      <c r="Q17" s="14"/>
      <c r="R17" s="14"/>
      <c r="S17" s="14"/>
      <c r="T17" s="14"/>
    </row>
    <row r="18" spans="1:20" x14ac:dyDescent="0.25">
      <c r="A18" s="12" t="s">
        <v>71</v>
      </c>
      <c r="B18" s="10">
        <v>1</v>
      </c>
      <c r="C18" s="10" t="s">
        <v>74</v>
      </c>
      <c r="D18" s="10">
        <v>1</v>
      </c>
      <c r="E18" s="10">
        <v>2</v>
      </c>
      <c r="F18" s="10" t="s">
        <v>66</v>
      </c>
      <c r="G18" s="10">
        <v>2</v>
      </c>
      <c r="H18" s="10">
        <v>4</v>
      </c>
      <c r="I18" s="10">
        <v>1</v>
      </c>
      <c r="J18" s="10">
        <v>1</v>
      </c>
      <c r="K18" s="10">
        <v>1</v>
      </c>
      <c r="L18" s="10">
        <v>1</v>
      </c>
      <c r="M18" s="10">
        <v>1</v>
      </c>
      <c r="N18" s="10">
        <v>1</v>
      </c>
      <c r="O18" s="10">
        <v>1</v>
      </c>
      <c r="P18" s="10">
        <v>3</v>
      </c>
      <c r="Q18" s="10">
        <v>3</v>
      </c>
      <c r="R18" s="14"/>
      <c r="S18" s="14"/>
      <c r="T18" s="14"/>
    </row>
    <row r="19" spans="1:20" x14ac:dyDescent="0.25">
      <c r="A19" s="12" t="s">
        <v>70</v>
      </c>
      <c r="B19" s="10">
        <v>1</v>
      </c>
      <c r="C19" s="10" t="s">
        <v>74</v>
      </c>
      <c r="D19" s="10">
        <v>1</v>
      </c>
      <c r="E19" s="10">
        <v>2</v>
      </c>
      <c r="F19" s="10" t="s">
        <v>66</v>
      </c>
      <c r="G19" s="10">
        <v>2</v>
      </c>
      <c r="H19" s="10">
        <v>4</v>
      </c>
      <c r="I19" s="10">
        <v>1</v>
      </c>
      <c r="J19" s="10">
        <v>1</v>
      </c>
      <c r="K19" s="10">
        <v>1</v>
      </c>
      <c r="L19" s="10">
        <v>1</v>
      </c>
      <c r="M19" s="10">
        <v>1</v>
      </c>
      <c r="N19" s="10">
        <v>1</v>
      </c>
      <c r="O19" s="10">
        <v>1</v>
      </c>
      <c r="P19" s="10">
        <v>3</v>
      </c>
      <c r="Q19" s="10">
        <v>3</v>
      </c>
      <c r="R19" s="10">
        <v>1</v>
      </c>
      <c r="S19" s="14"/>
      <c r="T19" s="14"/>
    </row>
    <row r="20" spans="1:20" x14ac:dyDescent="0.25">
      <c r="A20" s="12" t="s">
        <v>69</v>
      </c>
      <c r="B20" s="10">
        <v>1</v>
      </c>
      <c r="C20" s="10" t="s">
        <v>75</v>
      </c>
      <c r="D20" s="10">
        <v>1</v>
      </c>
      <c r="E20" s="10">
        <v>2</v>
      </c>
      <c r="F20" s="10" t="s">
        <v>66</v>
      </c>
      <c r="G20" s="10">
        <v>2</v>
      </c>
      <c r="H20" s="10">
        <v>4</v>
      </c>
      <c r="I20" s="10">
        <v>1</v>
      </c>
      <c r="J20" s="10">
        <v>1</v>
      </c>
      <c r="K20" s="10">
        <v>1</v>
      </c>
      <c r="L20" s="10">
        <v>1</v>
      </c>
      <c r="M20" s="10">
        <v>1</v>
      </c>
      <c r="N20" s="10">
        <v>1</v>
      </c>
      <c r="O20" s="10">
        <v>1</v>
      </c>
      <c r="P20" s="10">
        <v>1</v>
      </c>
      <c r="Q20" s="10">
        <v>1</v>
      </c>
      <c r="R20" s="10">
        <v>1</v>
      </c>
      <c r="S20" s="10">
        <v>1</v>
      </c>
      <c r="T20" s="14"/>
    </row>
    <row r="21" spans="1:20" x14ac:dyDescent="0.25">
      <c r="A21" t="s">
        <v>64</v>
      </c>
    </row>
    <row r="22" spans="1:20" x14ac:dyDescent="0.25">
      <c r="A22" t="s">
        <v>68</v>
      </c>
    </row>
    <row r="23" spans="1:20" x14ac:dyDescent="0.25">
      <c r="A23" t="s">
        <v>65</v>
      </c>
    </row>
    <row r="24" spans="1:20" x14ac:dyDescent="0.25">
      <c r="A24" t="s">
        <v>79</v>
      </c>
    </row>
    <row r="25" spans="1:20" x14ac:dyDescent="0.25">
      <c r="A25" s="7"/>
    </row>
    <row r="26" spans="1:20" x14ac:dyDescent="0.25">
      <c r="A26" s="7" t="s">
        <v>126</v>
      </c>
    </row>
    <row r="27" spans="1:20" x14ac:dyDescent="0.25">
      <c r="A27" t="s">
        <v>127</v>
      </c>
    </row>
    <row r="28" spans="1:20" x14ac:dyDescent="0.25">
      <c r="A28" t="s">
        <v>128</v>
      </c>
    </row>
    <row r="29" spans="1:20" x14ac:dyDescent="0.25">
      <c r="A29" t="s">
        <v>129</v>
      </c>
    </row>
    <row r="30" spans="1:20" x14ac:dyDescent="0.25">
      <c r="A30" t="s">
        <v>130</v>
      </c>
    </row>
  </sheetData>
  <pageMargins left="0.7" right="0.7" top="0.75" bottom="0.75" header="0.3" footer="0.3"/>
  <customProperties>
    <customPr name="_pios_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D456F-9A2F-43A8-981E-30F1DC3026DB}">
  <dimension ref="A1:G12"/>
  <sheetViews>
    <sheetView tabSelected="1" workbookViewId="0">
      <selection activeCell="I22" sqref="I22"/>
    </sheetView>
  </sheetViews>
  <sheetFormatPr defaultRowHeight="15" x14ac:dyDescent="0.25"/>
  <cols>
    <col min="1" max="1" width="51.28515625" style="2" customWidth="1"/>
    <col min="2" max="4" width="11.28515625" style="2" customWidth="1"/>
    <col min="5" max="7" width="20.85546875" style="2" customWidth="1"/>
  </cols>
  <sheetData>
    <row r="1" spans="1:5" ht="56.25" x14ac:dyDescent="0.25">
      <c r="A1" s="4" t="s">
        <v>39</v>
      </c>
      <c r="B1" s="51" t="s">
        <v>22</v>
      </c>
      <c r="C1" s="51" t="s">
        <v>9</v>
      </c>
      <c r="D1" s="51" t="s">
        <v>10</v>
      </c>
      <c r="E1" s="50" t="s">
        <v>48</v>
      </c>
    </row>
    <row r="2" spans="1:5" x14ac:dyDescent="0.25">
      <c r="A2" s="12" t="s">
        <v>22</v>
      </c>
      <c r="B2" s="14"/>
      <c r="C2" s="14"/>
      <c r="D2" s="14"/>
      <c r="E2" s="52"/>
    </row>
    <row r="3" spans="1:5" x14ac:dyDescent="0.25">
      <c r="A3" s="12" t="s">
        <v>9</v>
      </c>
      <c r="B3" s="10">
        <v>2</v>
      </c>
      <c r="C3" s="14"/>
      <c r="D3" s="14"/>
      <c r="E3" s="52"/>
    </row>
    <row r="4" spans="1:5" x14ac:dyDescent="0.25">
      <c r="A4" s="12" t="s">
        <v>10</v>
      </c>
      <c r="B4" s="10" t="s">
        <v>66</v>
      </c>
      <c r="C4" s="10" t="s">
        <v>66</v>
      </c>
      <c r="D4" s="14"/>
      <c r="E4" s="52"/>
    </row>
    <row r="5" spans="1:5" x14ac:dyDescent="0.25">
      <c r="A5" s="12" t="s">
        <v>48</v>
      </c>
      <c r="B5" s="10">
        <v>1</v>
      </c>
      <c r="C5" s="10">
        <v>2</v>
      </c>
      <c r="D5" s="14"/>
      <c r="E5" s="52"/>
    </row>
    <row r="6" spans="1:5" x14ac:dyDescent="0.25">
      <c r="A6" t="s">
        <v>83</v>
      </c>
    </row>
    <row r="8" spans="1:5" x14ac:dyDescent="0.25">
      <c r="A8" s="7" t="s">
        <v>126</v>
      </c>
    </row>
    <row r="9" spans="1:5" x14ac:dyDescent="0.25">
      <c r="A9" t="s">
        <v>127</v>
      </c>
    </row>
    <row r="10" spans="1:5" x14ac:dyDescent="0.25">
      <c r="A10" t="s">
        <v>128</v>
      </c>
    </row>
    <row r="11" spans="1:5" x14ac:dyDescent="0.25">
      <c r="A11" t="s">
        <v>129</v>
      </c>
    </row>
    <row r="12" spans="1:5" x14ac:dyDescent="0.25">
      <c r="A12" t="s">
        <v>130</v>
      </c>
    </row>
  </sheetData>
  <pageMargins left="0.7" right="0.7" top="0.75" bottom="0.75" header="0.3" footer="0.3"/>
  <customProperties>
    <customPr name="_pios_id" r:id="rId1"/>
  </customPropertie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ata_x0020_Request_x0020_Set_x0020_Name xmlns="8430d550-c2bd-4ade-ae56-0b82b076c537">DR - 73245 01</Data_x0020_Request_x0020_Set_x0020_Name>
    <Document_x0020_Review_x0020_Status xmlns="d1269d0e-3d21-492c-95ee-c4f1a377396e">Pending for Case Admin</Document_x0020_Review_x0020_Status>
    <Response_x0020_Date xmlns="8430d550-c2bd-4ade-ae56-0b82b076c537">2024-12-10T00:25:46+00:00</Response_x0020_Date>
    <Manual_x0020_Handling xmlns="d1269d0e-3d21-492c-95ee-c4f1a377396e">
      <Url xsi:nil="true"/>
      <Description xsi:nil="true"/>
    </Manual_x0020_Handling>
    <TaxCatchAll xmlns="e45da448-bf9c-43e8-8676-7e88d583ded9" xsi:nil="true"/>
    <Acronym xmlns="8430d550-c2bd-4ade-ae56-0b82b076c537">RMWG</Acronym>
    <RimsSpid xmlns="8430d550-c2bd-4ade-ae56-0b82b076c537">22273</RimsSpid>
    <Witness xmlns="8430d550-c2bd-4ade-ae56-0b82b076c537">
      <UserInfo>
        <DisplayName/>
        <AccountId xsi:nil="true"/>
        <AccountType/>
      </UserInfo>
    </Witness>
    <MarkedForDeletion xmlns="d1269d0e-3d21-492c-95ee-c4f1a377396e">false</MarkedForDeletion>
    <_Status xmlns="http://schemas.microsoft.com/sharepoint/v3/fields" xsi:nil="true"/>
    <IconOverlay xmlns="http://schemas.microsoft.com/sharepoint/v4" xsi:nil="true"/>
    <Test_x0020_WF xmlns="d1269d0e-3d21-492c-95ee-c4f1a377396e">
      <Url xsi:nil="true"/>
      <Description xsi:nil="true"/>
    </Test_x0020_WF>
    <Assignee xmlns="8430d550-c2bd-4ade-ae56-0b82b076c537">
      <UserInfo>
        <DisplayName>Yoshinori Goya</DisplayName>
        <AccountId>4893</AccountId>
        <AccountType/>
      </UserInfo>
    </Assignee>
    <Question_x0020_Number xmlns="8430d550-c2bd-4ade-ae56-0b82b076c537">01</Question_x0020_Number>
    <Data_x0020_Request_x0020_Set_x0020_Name1 xmlns="8430d550-c2bd-4ade-ae56-0b82b076c537">OEIS-Mitigation Selection-SCE-001</Data_x0020_Request_x0020_Set_x0020_Name1>
    <Reassignment xmlns="d1269d0e-3d21-492c-95ee-c4f1a377396e">
      <Url xsi:nil="true"/>
      <Description xsi:nil="true"/>
    </Reassignment>
    <Start_x0020_Security_x0020_WF xmlns="d1269d0e-3d21-492c-95ee-c4f1a377396e">
      <Url xsi:nil="true"/>
      <Description xsi:nil="true"/>
    </Start_x0020_Security_x0020_WF>
    <Attorney xmlns="8430d550-c2bd-4ade-ae56-0b82b076c537">
      <UserInfo>
        <DisplayName>Peter Shakro</DisplayName>
        <AccountId>4067</AccountId>
        <AccountType/>
      </UserInfo>
    </Attorney>
    <Received_x0020_Date xmlns="8430d550-c2bd-4ade-ae56-0b82b076c537">2024-11-07T08:00:00+00:00</Received_x0020_Date>
    <Year xmlns="8430d550-c2bd-4ade-ae56-0b82b076c537" xsi:nil="true"/>
    <HeaderSpid xmlns="8430d550-c2bd-4ade-ae56-0b82b076c537">10214</HeaderSpid>
    <Question xmlns="8430d550-c2bd-4ade-ae56-0b82b076c537">Regarding the cost of mitigations:
    a. SCE discusses the following mitigation activities in its 2023-2025 WMP:
        i. Covered Conductor
       ii. Undergrounding
      iii. Branch Line Protection
       iv. Distribution pole replacements and reinforcements
        v. Distribution traditional hardening
       vi. Transmission pole/tower replacements and reinforcements
      vii. Transmission traditional hardening
     viii. Microgrids, including Remote Grids
       ix. Remote Automatic Recloser Setting Updates
        x. Circuit Breaker Fast Curve Hardware
       xi. Transmission Open Phase Detection
      xii. Tree Attachment Remediation
     xiii. Long Span Initiative
      xiv. Vertical Switch Replacement
       xv. Vibration Damper Retrofits
      xvi. Fire Resistant Wrap Retrofits
     xvii. Rapid Earth Fault Current Limiter (REFCL)
     xviii. High Impedance relays
      xix. Transmission Open Phase Detection (OPD)
       xx. Distribution open phase detection (OPD)
      xxi. Early Fault Detection (EFD)
For each of the above activities, provide:
            (1) The projected average capital cost per circuit mile1 of projects2 expected to be completed3 in 2025.
            (2) The average capital cost per circuit mile of projects completed from Jan 1, 2021, to Jun 30, 2024.
            (3) The average operation and maintenance cost per circuit mile per year4 of projects completed from Jan 1, 2021, to Jun 30, 2024.
            (4) A discussion of factors that have resulted in projects completed from Jan 1, 2021, to Jun 30, 2024, with a capital cost per circuit mile 20 percent more than the average cost per circuit mile from Jan 1, 2021, to Jun 30, 2024, for that given activity. List the factors and discuss how each impacts the cost.
           (5) A discussion of factors that have resulted in projects completed from Jan 1, 2021, to Jun 30, 2024, with a capital cost per circuit mile 20 percent less than the average cost per circuit mile from Jan 1, 2021, to Jun 30, 2024, for that given activity. List the factors and discuss how each impacts the cost.
            (6) Complete the following table for the 10 projects with the highest capital cost per circuit mile and 10 projects with the lowest capital cost per circuit mile completed in 2023. If less than 20 projects were completed in 2023, complete the table for all projects completed in 2023.</Question>
    <Classification xmlns="8430d550-c2bd-4ade-ae56-0b82b076c537">Public</Classification>
    <Proceeding_x0020_Number xmlns="8430d550-c2bd-4ade-ae56-0b82b076c537">Risk Model Working Group </Proceeding_x0020_Number>
    <Party xmlns="8430d550-c2bd-4ade-ae56-0b82b076c537">Energy Safety</Party>
    <Volume xmlns="d1269d0e-3d21-492c-95ee-c4f1a377396e" xsi:nil="true"/>
    <Exhibit xmlns="d1269d0e-3d21-492c-95ee-c4f1a377396e" xsi:nil="true"/>
    <Review_x0020_Status xmlns="8430d550-c2bd-4ade-ae56-0b82b076c537">
      <Url>https://edisonintl.sharepoint.com/teams/rcms365/Lists/Data Request Review Tasks/Review%20Task%20View.aspx?QuestionDocID=237622  </Url>
      <Description>Ready for Case Admin</Description>
    </Review_x0020_Status>
    <DR_x0020_360_x0020_Link xmlns="8430d550-c2bd-4ade-ae56-0b82b076c537">
      <Url xsi:nil="true"/>
      <Description xsi:nil="true"/>
    </DR_x0020_360_x0020_Link>
    <DeletedBy xmlns="d1269d0e-3d21-492c-95ee-c4f1a377396e">
      <UserInfo>
        <DisplayName/>
        <AccountId xsi:nil="true"/>
        <AccountType/>
      </UserInfo>
    </DeletedBy>
    <Document_x0020_Type xmlns="8430d550-c2bd-4ade-ae56-0b82b076c537">Attachment</Document_x0020_Type>
    <Party xmlns="d1269d0e-3d21-492c-95ee-c4f1a377396e">232</Party>
    <Agency xmlns="8430d550-c2bd-4ade-ae56-0b82b076c537">Energy Safety</Agency>
    <lcf76f155ced4ddcb4097134ff3c332f xmlns="d1269d0e-3d21-492c-95ee-c4f1a377396e">
      <Terms xmlns="http://schemas.microsoft.com/office/infopath/2007/PartnerControls"/>
    </lcf76f155ced4ddcb4097134ff3c332f>
    <_dlc_DocId xmlns="8430d550-c2bd-4ade-ae56-0b82b076c537">RCMS365-1419139168-239364</_dlc_DocId>
    <_dlc_DocIdUrl xmlns="8430d550-c2bd-4ade-ae56-0b82b076c537">
      <Url>https://edisonintl.sharepoint.com/teams/rcms365/_layouts/15/DocIdRedir.aspx?ID=RCMS365-1419139168-239364</Url>
      <Description>RCMS365-1419139168-239364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In Progress Response" ma:contentTypeID="0x0101003FDC8DB2EFA0734493CFBBBD1CB93690005CC82022603A0947A2C5F5F1889FA752" ma:contentTypeVersion="114" ma:contentTypeDescription="" ma:contentTypeScope="" ma:versionID="9deaf6e65622d364fc9b69bc5e765f74">
  <xsd:schema xmlns:xsd="http://www.w3.org/2001/XMLSchema" xmlns:xs="http://www.w3.org/2001/XMLSchema" xmlns:p="http://schemas.microsoft.com/office/2006/metadata/properties" xmlns:ns1="8430d550-c2bd-4ade-ae56-0b82b076c537" xmlns:ns3="d1269d0e-3d21-492c-95ee-c4f1a377396e" xmlns:ns4="http://schemas.microsoft.com/sharepoint/v3/fields" xmlns:ns5="http://schemas.microsoft.com/sharepoint/v4" xmlns:ns6="e45da448-bf9c-43e8-8676-7e88d583ded9" targetNamespace="http://schemas.microsoft.com/office/2006/metadata/properties" ma:root="true" ma:fieldsID="9426bf18f1f321f2107231ef1600d4f0" ns1:_="" ns3:_="" ns4:_="" ns5:_="" ns6:_="">
    <xsd:import namespace="8430d550-c2bd-4ade-ae56-0b82b076c537"/>
    <xsd:import namespace="d1269d0e-3d21-492c-95ee-c4f1a377396e"/>
    <xsd:import namespace="http://schemas.microsoft.com/sharepoint/v3/fields"/>
    <xsd:import namespace="http://schemas.microsoft.com/sharepoint/v4"/>
    <xsd:import namespace="e45da448-bf9c-43e8-8676-7e88d583ded9"/>
    <xsd:element name="properties">
      <xsd:complexType>
        <xsd:sequence>
          <xsd:element name="documentManagement">
            <xsd:complexType>
              <xsd:all>
                <xsd:element ref="ns1:HeaderSpid" minOccurs="0"/>
                <xsd:element ref="ns1:RimsSpid" minOccurs="0"/>
                <xsd:element ref="ns1:Assignee" minOccurs="0"/>
                <xsd:element ref="ns1:Attorney" minOccurs="0"/>
                <xsd:element ref="ns1:Question_x0020_Number" minOccurs="0"/>
                <xsd:element ref="ns1:Response_x0020_Date" minOccurs="0"/>
                <xsd:element ref="ns1:Received_x0020_Date" minOccurs="0"/>
                <xsd:element ref="ns1:Document_x0020_Type" minOccurs="0"/>
                <xsd:element ref="ns1:Data_x0020_Request_x0020_Set_x0020_Name1" minOccurs="0"/>
                <xsd:element ref="ns1:Data_x0020_Request_x0020_Set_x0020_Name" minOccurs="0"/>
                <xsd:element ref="ns1:Question" minOccurs="0"/>
                <xsd:element ref="ns3:Party" minOccurs="0"/>
                <xsd:element ref="ns1:Classification" minOccurs="0"/>
                <xsd:element ref="ns4:_Status" minOccurs="0"/>
                <xsd:element ref="ns1:Review_x0020_Status" minOccurs="0"/>
                <xsd:element ref="ns3:Test_x0020_WF" minOccurs="0"/>
                <xsd:element ref="ns3:Reassignment" minOccurs="0"/>
                <xsd:element ref="ns1:Year" minOccurs="0"/>
                <xsd:element ref="ns1:Proceeding_x0020_Number" minOccurs="0"/>
                <xsd:element ref="ns1:_dlc_DocIdPersistId" minOccurs="0"/>
                <xsd:element ref="ns1:_dlc_DocId" minOccurs="0"/>
                <xsd:element ref="ns1:Witness" minOccurs="0"/>
                <xsd:element ref="ns1:SharedWithUsers" minOccurs="0"/>
                <xsd:element ref="ns1:SharedWithDetails" minOccurs="0"/>
                <xsd:element ref="ns3:MediaServiceMetadata" minOccurs="0"/>
                <xsd:element ref="ns3:MediaServiceFastMetadata" minOccurs="0"/>
                <xsd:element ref="ns1:_dlc_DocIdUrl" minOccurs="0"/>
                <xsd:element ref="ns1:DR_x0020_360_x0020_Link" minOccurs="0"/>
                <xsd:element ref="ns5:IconOverlay" minOccurs="0"/>
                <xsd:element ref="ns3:MediaServiceAutoTags" minOccurs="0"/>
                <xsd:element ref="ns3:MediaServiceOCR" minOccurs="0"/>
                <xsd:element ref="ns3:Document_x0020_Review_x0020_Status" minOccurs="0"/>
                <xsd:element ref="ns1:Acronym" minOccurs="0"/>
                <xsd:element ref="ns1:Party" minOccurs="0"/>
                <xsd:element ref="ns3:MediaServiceEventHashCode" minOccurs="0"/>
                <xsd:element ref="ns3:MediaServiceGenerationTime" minOccurs="0"/>
                <xsd:element ref="ns1:Agency" minOccurs="0"/>
                <xsd:element ref="ns3:MediaServiceDateTaken" minOccurs="0"/>
                <xsd:element ref="ns3:Start_x0020_Security_x0020_WF" minOccurs="0"/>
                <xsd:element ref="ns3:MediaServiceLocation" minOccurs="0"/>
                <xsd:element ref="ns3:MediaServiceAutoKeyPoints" minOccurs="0"/>
                <xsd:element ref="ns3:MediaServiceKeyPoints" minOccurs="0"/>
                <xsd:element ref="ns3:Manual_x0020_Handling" minOccurs="0"/>
                <xsd:element ref="ns3:Volume" minOccurs="0"/>
                <xsd:element ref="ns3:Exhibit" minOccurs="0"/>
                <xsd:element ref="ns3:MarkedForDeletion" minOccurs="0"/>
                <xsd:element ref="ns3:DeletedBy" minOccurs="0"/>
                <xsd:element ref="ns3:MediaLengthInSeconds" minOccurs="0"/>
                <xsd:element ref="ns3:lcf76f155ced4ddcb4097134ff3c332f" minOccurs="0"/>
                <xsd:element ref="ns6: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0d550-c2bd-4ade-ae56-0b82b076c537" elementFormDefault="qualified">
    <xsd:import namespace="http://schemas.microsoft.com/office/2006/documentManagement/types"/>
    <xsd:import namespace="http://schemas.microsoft.com/office/infopath/2007/PartnerControls"/>
    <xsd:element name="HeaderSpid" ma:index="0" nillable="true" ma:displayName="HeaderSpid" ma:indexed="true" ma:internalName="HeaderSpid" ma:readOnly="false">
      <xsd:simpleType>
        <xsd:restriction base="dms:Text">
          <xsd:maxLength value="255"/>
        </xsd:restriction>
      </xsd:simpleType>
    </xsd:element>
    <xsd:element name="RimsSpid" ma:index="1" nillable="true" ma:displayName="RimsSpid" ma:indexed="true" ma:internalName="RimsSpid">
      <xsd:simpleType>
        <xsd:restriction base="dms:Text">
          <xsd:maxLength value="255"/>
        </xsd:restriction>
      </xsd:simpleType>
    </xsd:element>
    <xsd:element name="Assignee" ma:index="4" nillable="true" ma:displayName="Assignee" ma:indexed="true" ma:list="UserInfo" ma:SharePointGroup="0" ma:internalName="Assigne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orney" ma:index="5" nillable="true" ma:displayName="Attorney" ma:list="UserInfo" ma:SharePointGroup="0" ma:internalName="Attorne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uestion_x0020_Number" ma:index="6" nillable="true" ma:displayName="Question Number" ma:indexed="true" ma:internalName="Question_x0020_Number" ma:readOnly="false">
      <xsd:simpleType>
        <xsd:restriction base="dms:Text">
          <xsd:maxLength value="255"/>
        </xsd:restriction>
      </xsd:simpleType>
    </xsd:element>
    <xsd:element name="Response_x0020_Date" ma:index="7" nillable="true" ma:displayName="Response Date" ma:format="DateOnly" ma:internalName="Response_x0020_Date" ma:readOnly="false">
      <xsd:simpleType>
        <xsd:restriction base="dms:DateTime"/>
      </xsd:simpleType>
    </xsd:element>
    <xsd:element name="Received_x0020_Date" ma:index="8" nillable="true" ma:displayName="Received Date" ma:format="DateOnly" ma:indexed="true" ma:internalName="Received_x0020_Date">
      <xsd:simpleType>
        <xsd:restriction base="dms:DateTime"/>
      </xsd:simpleType>
    </xsd:element>
    <xsd:element name="Document_x0020_Type" ma:index="9" nillable="true" ma:displayName="Document Type" ma:default="Attachment" ma:format="Dropdown" ma:indexed="true" ma:internalName="Document_x0020_Type">
      <xsd:simpleType>
        <xsd:restriction base="dms:Choice">
          <xsd:enumeration value="Attachment"/>
          <xsd:enumeration value="Answer"/>
          <xsd:enumeration value="Declaration"/>
          <xsd:enumeration value="Production Overlay"/>
          <xsd:enumeration value="CPUC Initial Request"/>
          <xsd:enumeration value="DO NOT PRODUCE"/>
          <xsd:enumeration value="Transmittal"/>
          <xsd:enumeration value="Confirmation"/>
        </xsd:restriction>
      </xsd:simpleType>
    </xsd:element>
    <xsd:element name="Data_x0020_Request_x0020_Set_x0020_Name1" ma:index="10" nillable="true" ma:displayName="Data Request Set Name" ma:indexed="true" ma:internalName="Data_x0020_Request_x0020_Set_x0020_Name1">
      <xsd:simpleType>
        <xsd:restriction base="dms:Text">
          <xsd:maxLength value="255"/>
        </xsd:restriction>
      </xsd:simpleType>
    </xsd:element>
    <xsd:element name="Data_x0020_Request_x0020_Set_x0020_Name" ma:index="11" nillable="true" ma:displayName="Data Request Set" ma:internalName="Data_x0020_Request_x0020_Set_x0020_Name">
      <xsd:simpleType>
        <xsd:restriction base="dms:Text">
          <xsd:maxLength value="255"/>
        </xsd:restriction>
      </xsd:simpleType>
    </xsd:element>
    <xsd:element name="Question" ma:index="12" nillable="true" ma:displayName="Question" ma:internalName="Question">
      <xsd:simpleType>
        <xsd:restriction base="dms:Note"/>
      </xsd:simpleType>
    </xsd:element>
    <xsd:element name="Classification" ma:index="14" nillable="true" ma:displayName="Classification" ma:default="Public" ma:format="Dropdown" ma:internalName="Classification">
      <xsd:simpleType>
        <xsd:restriction base="dms:Choice">
          <xsd:enumeration value="Public"/>
          <xsd:enumeration value="Confidential"/>
          <xsd:enumeration value="Internal"/>
        </xsd:restriction>
      </xsd:simpleType>
    </xsd:element>
    <xsd:element name="Review_x0020_Status" ma:index="16" nillable="true" ma:displayName="Review Status" ma:format="Hyperlink" ma:internalName="Review_x0020_Status">
      <xsd:complexType>
        <xsd:complexContent>
          <xsd:extension base="dms:URL">
            <xsd:sequence>
              <xsd:element name="Url" type="dms:ValidUrl" minOccurs="0" nillable="true"/>
              <xsd:element name="Description" type="xsd:string" nillable="true"/>
            </xsd:sequence>
          </xsd:extension>
        </xsd:complexContent>
      </xsd:complexType>
    </xsd:element>
    <xsd:element name="Year" ma:index="19" nillable="true" ma:displayName="Year" ma:internalName="Year">
      <xsd:simpleType>
        <xsd:restriction base="dms:Text">
          <xsd:maxLength value="255"/>
        </xsd:restriction>
      </xsd:simpleType>
    </xsd:element>
    <xsd:element name="Proceeding_x0020_Number" ma:index="20" nillable="true" ma:displayName="Proceeding Number" ma:indexed="true" ma:internalName="Proceeding_x0020_Number">
      <xsd:simpleType>
        <xsd:restriction base="dms:Text">
          <xsd:maxLength value="255"/>
        </xsd:restriction>
      </xsd:simpleType>
    </xsd:element>
    <xsd:element name="_dlc_DocIdPersistId" ma:index="22" nillable="true" ma:displayName="Persist ID" ma:description="Keep ID on add." ma:hidden="true" ma:internalName="_dlc_DocIdPersistId" ma:readOnly="true">
      <xsd:simpleType>
        <xsd:restriction base="dms:Boolea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Witness" ma:index="25" nillable="true" ma:displayName="Witness" ma:hidden="true" ma:list="UserInfo" ma:SharePointGroup="0" ma:internalName="Witnes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DR_x0020_360_x0020_Link" ma:index="37" nillable="true" ma:displayName="DR 360 Link" ma:format="Hyperlink" ma:hidden="true" ma:internalName="DR_x0020_360_x0020_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cronym" ma:index="42" nillable="true" ma:displayName="Acronym" ma:internalName="Acronym">
      <xsd:simpleType>
        <xsd:restriction base="dms:Text">
          <xsd:maxLength value="255"/>
        </xsd:restriction>
      </xsd:simpleType>
    </xsd:element>
    <xsd:element name="Party" ma:index="43" nillable="true" ma:displayName="PartyTxt" ma:internalName="Party0" ma:readOnly="false">
      <xsd:simpleType>
        <xsd:restriction base="dms:Text">
          <xsd:maxLength value="255"/>
        </xsd:restriction>
      </xsd:simpleType>
    </xsd:element>
    <xsd:element name="Agency" ma:index="46" nillable="true" ma:displayName="Agency" ma:internalName="Agenc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269d0e-3d21-492c-95ee-c4f1a377396e" elementFormDefault="qualified">
    <xsd:import namespace="http://schemas.microsoft.com/office/2006/documentManagement/types"/>
    <xsd:import namespace="http://schemas.microsoft.com/office/infopath/2007/PartnerControls"/>
    <xsd:element name="Party" ma:index="13" nillable="true" ma:displayName="Party" ma:indexed="true" ma:list="{0d6e30c2-f70e-486c-88bb-1fbf684d938e}" ma:internalName="Party" ma:showField="Title" ma:web="8430d550-c2bd-4ade-ae56-0b82b076c537">
      <xsd:simpleType>
        <xsd:restriction base="dms:Lookup"/>
      </xsd:simpleType>
    </xsd:element>
    <xsd:element name="Test_x0020_WF" ma:index="17" nillable="true" ma:displayName="Update FYI" ma:internalName="Test_x0020_WF">
      <xsd:complexType>
        <xsd:complexContent>
          <xsd:extension base="dms:URL">
            <xsd:sequence>
              <xsd:element name="Url" type="dms:ValidUrl" minOccurs="0" nillable="true"/>
              <xsd:element name="Description" type="xsd:string" nillable="true"/>
            </xsd:sequence>
          </xsd:extension>
        </xsd:complexContent>
      </xsd:complexType>
    </xsd:element>
    <xsd:element name="Reassignment" ma:index="18" nillable="true" ma:displayName="Reassignment" ma:internalName="Reassignment">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AutoTags" ma:index="39" nillable="true" ma:displayName="MediaServiceAutoTags" ma:internalName="MediaServiceAutoTags" ma:readOnly="true">
      <xsd:simpleType>
        <xsd:restriction base="dms:Text"/>
      </xsd:simpleType>
    </xsd:element>
    <xsd:element name="MediaServiceOCR" ma:index="40" nillable="true" ma:displayName="MediaServiceOCR" ma:internalName="MediaServiceOCR" ma:readOnly="true">
      <xsd:simpleType>
        <xsd:restriction base="dms:Note">
          <xsd:maxLength value="255"/>
        </xsd:restriction>
      </xsd:simpleType>
    </xsd:element>
    <xsd:element name="Document_x0020_Review_x0020_Status" ma:index="41" nillable="true" ma:displayName="Document Review Status" ma:indexed="true" ma:internalName="Document_x0020_Review_x0020_Status">
      <xsd:simpleType>
        <xsd:restriction base="dms:Text">
          <xsd:maxLength value="255"/>
        </xsd:restriction>
      </xsd:simpleType>
    </xsd:element>
    <xsd:element name="MediaServiceEventHashCode" ma:index="44" nillable="true" ma:displayName="MediaServiceEventHashCode" ma:hidden="true" ma:internalName="MediaServiceEventHashCode" ma:readOnly="true">
      <xsd:simpleType>
        <xsd:restriction base="dms:Text"/>
      </xsd:simpleType>
    </xsd:element>
    <xsd:element name="MediaServiceGenerationTime" ma:index="45" nillable="true" ma:displayName="MediaServiceGenerationTime" ma:hidden="true" ma:internalName="MediaServiceGenerationTime" ma:readOnly="true">
      <xsd:simpleType>
        <xsd:restriction base="dms:Text"/>
      </xsd:simpleType>
    </xsd:element>
    <xsd:element name="MediaServiceDateTaken" ma:index="47" nillable="true" ma:displayName="MediaServiceDateTaken" ma:hidden="true" ma:internalName="MediaServiceDateTaken" ma:readOnly="true">
      <xsd:simpleType>
        <xsd:restriction base="dms:Text"/>
      </xsd:simpleType>
    </xsd:element>
    <xsd:element name="Start_x0020_Security_x0020_WF" ma:index="55" nillable="true" ma:displayName="Start Security WF" ma:internalName="Start_x0020_Security_x0020_WF">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56" nillable="true" ma:displayName="Location" ma:internalName="MediaServiceLocation" ma:readOnly="true">
      <xsd:simpleType>
        <xsd:restriction base="dms:Text"/>
      </xsd:simpleType>
    </xsd:element>
    <xsd:element name="MediaServiceAutoKeyPoints" ma:index="57" nillable="true" ma:displayName="MediaServiceAutoKeyPoints" ma:hidden="true" ma:internalName="MediaServiceAutoKeyPoints" ma:readOnly="true">
      <xsd:simpleType>
        <xsd:restriction base="dms:Note"/>
      </xsd:simpleType>
    </xsd:element>
    <xsd:element name="MediaServiceKeyPoints" ma:index="58" nillable="true" ma:displayName="KeyPoints" ma:internalName="MediaServiceKeyPoints" ma:readOnly="true">
      <xsd:simpleType>
        <xsd:restriction base="dms:Note">
          <xsd:maxLength value="255"/>
        </xsd:restriction>
      </xsd:simpleType>
    </xsd:element>
    <xsd:element name="Manual_x0020_Handling" ma:index="59" nillable="true" ma:displayName="Manual Handling" ma:internalName="Manual_x0020_Handling">
      <xsd:complexType>
        <xsd:complexContent>
          <xsd:extension base="dms:URL">
            <xsd:sequence>
              <xsd:element name="Url" type="dms:ValidUrl" minOccurs="0" nillable="true"/>
              <xsd:element name="Description" type="xsd:string" nillable="true"/>
            </xsd:sequence>
          </xsd:extension>
        </xsd:complexContent>
      </xsd:complexType>
    </xsd:element>
    <xsd:element name="Volume" ma:index="60" nillable="true" ma:displayName="Volume" ma:internalName="Volume">
      <xsd:simpleType>
        <xsd:restriction base="dms:Text">
          <xsd:maxLength value="255"/>
        </xsd:restriction>
      </xsd:simpleType>
    </xsd:element>
    <xsd:element name="Exhibit" ma:index="61" nillable="true" ma:displayName="Exhibit" ma:internalName="Exhibit">
      <xsd:simpleType>
        <xsd:restriction base="dms:Text">
          <xsd:maxLength value="255"/>
        </xsd:restriction>
      </xsd:simpleType>
    </xsd:element>
    <xsd:element name="MarkedForDeletion" ma:index="62" nillable="true" ma:displayName="Marked For Deletion" ma:default="0" ma:indexed="true" ma:internalName="MarkedForDeletion">
      <xsd:simpleType>
        <xsd:restriction base="dms:Boolean"/>
      </xsd:simpleType>
    </xsd:element>
    <xsd:element name="DeletedBy" ma:index="63" nillable="true" ma:displayName="Submitted By" ma:list="UserInfo" ma:SharePointGroup="0" ma:internalName="Deleted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64" nillable="true" ma:displayName="MediaLengthInSeconds" ma:hidden="true" ma:internalName="MediaLengthInSeconds" ma:readOnly="true">
      <xsd:simpleType>
        <xsd:restriction base="dms:Unknown"/>
      </xsd:simpleType>
    </xsd:element>
    <xsd:element name="lcf76f155ced4ddcb4097134ff3c332f" ma:index="66"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SearchProperties" ma:index="6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5" nillable="true" ma:displayName="Status" ma:format="Dropdown" ma:indexed="true" ma:internalName="_Status">
      <xsd:simpleType>
        <xsd:restriction base="dms:Choice">
          <xsd:enumeration value="(1) New"/>
          <xsd:enumeration value="(2) In Progress"/>
          <xsd:enumeration value="(3) Review"/>
          <xsd:enumeration value="(4) Law Review"/>
          <xsd:enumeration value="(5) Approved For Case Admin"/>
          <xsd:enumeration value="(6) Complete"/>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67" nillable="true" ma:displayName="Taxonomy Catch All Column" ma:hidden="true" ma:list="{65a278c3-a9af-4b00-9d48-f36cd2a1cf94}" ma:internalName="TaxCatchAll" ma:showField="CatchAllData" ma:web="8430d550-c2bd-4ade-ae56-0b82b076c5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71337-AE16-4001-9308-D3F610CAC6E1}">
  <ds:schemaRef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sharepoint/v3/fields"/>
    <ds:schemaRef ds:uri="8430d550-c2bd-4ade-ae56-0b82b076c537"/>
    <ds:schemaRef ds:uri="e45da448-bf9c-43e8-8676-7e88d583ded9"/>
    <ds:schemaRef ds:uri="http://schemas.microsoft.com/sharepoint/v4"/>
    <ds:schemaRef ds:uri="http://www.w3.org/XML/1998/namespace"/>
    <ds:schemaRef ds:uri="http://purl.org/dc/terms/"/>
    <ds:schemaRef ds:uri="d1269d0e-3d21-492c-95ee-c4f1a377396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EA3E795-DED5-450A-81AC-FB30E6CD886B}">
  <ds:schemaRefs>
    <ds:schemaRef ds:uri="http://schemas.microsoft.com/sharepoint/v3/contenttype/forms"/>
  </ds:schemaRefs>
</ds:datastoreItem>
</file>

<file path=customXml/itemProps3.xml><?xml version="1.0" encoding="utf-8"?>
<ds:datastoreItem xmlns:ds="http://schemas.openxmlformats.org/officeDocument/2006/customXml" ds:itemID="{11768B71-3CDB-4CE0-97B0-E2D7EE9AF1DD}">
  <ds:schemaRefs>
    <ds:schemaRef ds:uri="http://schemas.microsoft.com/sharepoint/events"/>
  </ds:schemaRefs>
</ds:datastoreItem>
</file>

<file path=customXml/itemProps4.xml><?xml version="1.0" encoding="utf-8"?>
<ds:datastoreItem xmlns:ds="http://schemas.openxmlformats.org/officeDocument/2006/customXml" ds:itemID="{678C41F4-8AA1-4779-9CAB-BA62777DE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30d550-c2bd-4ade-ae56-0b82b076c537"/>
    <ds:schemaRef ds:uri="d1269d0e-3d21-492c-95ee-c4f1a377396e"/>
    <ds:schemaRef ds:uri="http://schemas.microsoft.com/sharepoint/v3/fields"/>
    <ds:schemaRef ds:uri="http://schemas.microsoft.com/sharepoint/v4"/>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Q1Q2</vt:lpstr>
      <vt:lpstr>Q1.a.6</vt:lpstr>
      <vt:lpstr>Q2.a.v</vt:lpstr>
      <vt:lpstr>Q3.a.i</vt:lpstr>
      <vt:lpstr>Q3.a.ii (D)</vt:lpstr>
      <vt:lpstr>Q3.a.ii (T)</vt:lpstr>
    </vt:vector>
  </TitlesOfParts>
  <Manager/>
  <Company>Southern California Edison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Lee</dc:creator>
  <cp:keywords/>
  <dc:description/>
  <cp:lastModifiedBy>Alberto Gonzalez</cp:lastModifiedBy>
  <cp:revision/>
  <dcterms:created xsi:type="dcterms:W3CDTF">2024-11-14T18:45:11Z</dcterms:created>
  <dcterms:modified xsi:type="dcterms:W3CDTF">2024-12-10T00:33:25Z</dcterms:modified>
  <cp:category/>
  <cp:contentStatus>(5) Approved For Case Admin</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2024-11-14T22:21:11Z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9317e279-8b7a-4534-8a1d-85c98e5c495f</vt:lpwstr>
  </property>
  <property fmtid="{D5CDD505-2E9C-101B-9397-08002B2CF9AE}" pid="8" name="MSIP_Label_bc3dd1c7-2c40-4a31-84b2-bec599b321a0_ContentBits">
    <vt:lpwstr>0</vt:lpwstr>
  </property>
  <property fmtid="{D5CDD505-2E9C-101B-9397-08002B2CF9AE}" pid="9" name="ContentTypeId">
    <vt:lpwstr>0x0101003FDC8DB2EFA0734493CFBBBD1CB93690005CC82022603A0947A2C5F5F1889FA752</vt:lpwstr>
  </property>
  <property fmtid="{D5CDD505-2E9C-101B-9397-08002B2CF9AE}" pid="10" name="_dlc_DocIdItemGuid">
    <vt:lpwstr>9769d101-0094-4d8a-951d-94ee1cccf1fa</vt:lpwstr>
  </property>
  <property fmtid="{D5CDD505-2E9C-101B-9397-08002B2CF9AE}" pid="11" name="MediaServiceImageTags">
    <vt:lpwstr/>
  </property>
  <property fmtid="{D5CDD505-2E9C-101B-9397-08002B2CF9AE}" pid="12" name="CofWorkbookId">
    <vt:lpwstr>783c92b0-c066-4d1f-931e-7eefc5e3ba53</vt:lpwstr>
  </property>
  <property fmtid="{D5CDD505-2E9C-101B-9397-08002B2CF9AE}" pid="13" name="_docset_NoMedatataSyncRequired">
    <vt:lpwstr>True</vt:lpwstr>
  </property>
</Properties>
</file>