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fmvm/Shared Documents/WMP Strategy/Regulatory/OEIS Risk Spend Efficiency Workshop December 2021/"/>
    </mc:Choice>
  </mc:AlternateContent>
  <xr:revisionPtr revIDLastSave="2" documentId="8_{93E90F5E-FA78-4053-8191-11B6CE147EAC}" xr6:coauthVersionLast="47" xr6:coauthVersionMax="47" xr10:uidLastSave="{91C73E56-C314-425A-BD8E-2FF0DE433EBD}"/>
  <bookViews>
    <workbookView xWindow="-120" yWindow="-120" windowWidth="29040" windowHeight="15840" xr2:uid="{AF8AEB5E-E125-49E8-9EEB-DB02D311CCE2}"/>
  </bookViews>
  <sheets>
    <sheet name="SDG&amp;E_RSE_Workshop_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G34" i="2" s="1"/>
  <c r="I34" i="2" s="1"/>
  <c r="E33" i="2"/>
  <c r="G33" i="2" s="1"/>
  <c r="I33" i="2" s="1"/>
  <c r="E32" i="2"/>
  <c r="G32" i="2" s="1"/>
  <c r="I32" i="2" s="1"/>
  <c r="G31" i="2"/>
  <c r="I31" i="2" s="1"/>
  <c r="E31" i="2"/>
  <c r="I30" i="2"/>
  <c r="G30" i="2"/>
  <c r="E30" i="2"/>
  <c r="G29" i="2"/>
  <c r="I29" i="2" s="1"/>
  <c r="E29" i="2"/>
  <c r="E28" i="2"/>
  <c r="G28" i="2" s="1"/>
  <c r="I28" i="2" s="1"/>
  <c r="I27" i="2"/>
  <c r="G27" i="2"/>
  <c r="E27" i="2"/>
  <c r="E26" i="2"/>
  <c r="G26" i="2" s="1"/>
  <c r="I26" i="2" s="1"/>
  <c r="G25" i="2"/>
  <c r="I25" i="2" s="1"/>
  <c r="E25" i="2"/>
  <c r="E24" i="2"/>
  <c r="G24" i="2" s="1"/>
  <c r="I24" i="2" s="1"/>
  <c r="G23" i="2"/>
  <c r="I23" i="2" s="1"/>
  <c r="E23" i="2"/>
  <c r="I22" i="2"/>
  <c r="G22" i="2"/>
  <c r="E22" i="2"/>
  <c r="G21" i="2"/>
  <c r="I21" i="2" s="1"/>
  <c r="E21" i="2"/>
  <c r="E20" i="2"/>
  <c r="G20" i="2" s="1"/>
  <c r="I20" i="2" s="1"/>
  <c r="I19" i="2"/>
  <c r="G19" i="2"/>
  <c r="E19" i="2"/>
  <c r="E18" i="2"/>
  <c r="G18" i="2" s="1"/>
  <c r="I18" i="2" s="1"/>
  <c r="G17" i="2"/>
  <c r="I17" i="2" s="1"/>
  <c r="E17" i="2"/>
  <c r="E16" i="2"/>
  <c r="G16" i="2" s="1"/>
  <c r="I16" i="2" s="1"/>
  <c r="G15" i="2"/>
  <c r="I15" i="2" s="1"/>
  <c r="E15" i="2"/>
  <c r="I14" i="2"/>
  <c r="G14" i="2"/>
  <c r="E14" i="2"/>
  <c r="G13" i="2"/>
  <c r="I13" i="2" s="1"/>
  <c r="E13" i="2"/>
  <c r="E12" i="2"/>
  <c r="G12" i="2" s="1"/>
  <c r="I12" i="2" s="1"/>
  <c r="I11" i="2"/>
  <c r="G11" i="2"/>
  <c r="E11" i="2"/>
  <c r="E10" i="2"/>
  <c r="G10" i="2" s="1"/>
  <c r="I10" i="2" s="1"/>
  <c r="G9" i="2"/>
  <c r="I9" i="2" s="1"/>
  <c r="E9" i="2"/>
  <c r="E8" i="2"/>
  <c r="G8" i="2" s="1"/>
  <c r="I8" i="2" s="1"/>
  <c r="G7" i="2"/>
  <c r="I7" i="2" s="1"/>
  <c r="E7" i="2"/>
  <c r="I6" i="2"/>
  <c r="G6" i="2"/>
  <c r="E6" i="2"/>
  <c r="G5" i="2"/>
  <c r="I5" i="2" s="1"/>
  <c r="E5" i="2"/>
  <c r="E4" i="2"/>
  <c r="G4" i="2" s="1"/>
  <c r="I4" i="2" s="1"/>
  <c r="I3" i="2"/>
  <c r="G3" i="2"/>
  <c r="E3" i="2"/>
  <c r="E2" i="2"/>
  <c r="G2" i="2" s="1"/>
  <c r="I2" i="2" s="1"/>
</calcChain>
</file>

<file path=xl/sharedStrings.xml><?xml version="1.0" encoding="utf-8"?>
<sst xmlns="http://schemas.openxmlformats.org/spreadsheetml/2006/main" count="108" uniqueCount="79">
  <si>
    <t>Metric type</t>
  </si>
  <si>
    <t>2021 WMP Initiative #</t>
  </si>
  <si>
    <t>Initiative activity</t>
  </si>
  <si>
    <t>Lifetime of Benefit</t>
  </si>
  <si>
    <t>Discounted Time</t>
  </si>
  <si>
    <t xml:space="preserve">Total Risk Reduction </t>
  </si>
  <si>
    <t xml:space="preserve">Total NPV Risk Reduction </t>
  </si>
  <si>
    <t xml:space="preserve"> Total Cost ($k)</t>
  </si>
  <si>
    <t xml:space="preserve">Total RSE (per $M) </t>
  </si>
  <si>
    <t>Other</t>
  </si>
  <si>
    <t>7.3.2.3</t>
  </si>
  <si>
    <t>Fault indicators for detecting faults on electric lines and equipment [Wireless fault indicators]</t>
  </si>
  <si>
    <t>Grid hardening</t>
  </si>
  <si>
    <t>7.3.3.1</t>
  </si>
  <si>
    <t>Capacitor maintenance and replacement program [SCADA capacitors]</t>
  </si>
  <si>
    <t>7.3.3.3</t>
  </si>
  <si>
    <t>Covered conductor installation</t>
  </si>
  <si>
    <t>7.3.3.7</t>
  </si>
  <si>
    <t xml:space="preserve">Expulsion fuse replacement  </t>
  </si>
  <si>
    <t>7.3.3.8.1</t>
  </si>
  <si>
    <t>PSPS sectionalizing enhancements</t>
  </si>
  <si>
    <t>7.3.3.8.2</t>
  </si>
  <si>
    <t>Microgrids</t>
  </si>
  <si>
    <t>7.3.3.9</t>
  </si>
  <si>
    <t>Installation of system automation equipment (Advanced Protection)</t>
  </si>
  <si>
    <t>7.3.3.10</t>
  </si>
  <si>
    <t xml:space="preserve">Maintenance, repair, and replacement of connectors, including hotline clamps  </t>
  </si>
  <si>
    <t>7.3.3.11.1</t>
  </si>
  <si>
    <t>Resiliency Grant Programs</t>
  </si>
  <si>
    <t>7.3.3.11.2</t>
  </si>
  <si>
    <t>Standby Power Programs</t>
  </si>
  <si>
    <t>7.3.3.11.3</t>
  </si>
  <si>
    <t>Resiliency Assistance Programs</t>
  </si>
  <si>
    <t>7.3.3.16</t>
  </si>
  <si>
    <t>Undergrounding of electric lines and/or equipment (Strategic undergrounding)</t>
  </si>
  <si>
    <t>7.3.3.17.1</t>
  </si>
  <si>
    <t>Distribution overhead system hardening (Bare Conductor Hardening)</t>
  </si>
  <si>
    <t>7.3.3.17.3</t>
  </si>
  <si>
    <t>Cleveland National Forest fire hardening - Distribution OH</t>
  </si>
  <si>
    <t>Cleveland National Forest fire hardening - Distribution UG</t>
  </si>
  <si>
    <t>7.3.3.18.2</t>
  </si>
  <si>
    <t>Lightning arrestor removal and replacement</t>
  </si>
  <si>
    <t>Asset inspection</t>
  </si>
  <si>
    <t>7.3.4.1</t>
  </si>
  <si>
    <t>Detailed inspections of distribution electric lines and equipment (5-year detailed inspections)</t>
  </si>
  <si>
    <t>7.3.4.4</t>
  </si>
  <si>
    <t xml:space="preserve">Infrared inspections of distribution electric lines and equipment  </t>
  </si>
  <si>
    <t>7.3.4.6</t>
  </si>
  <si>
    <t xml:space="preserve">Intrusive pole inspections  </t>
  </si>
  <si>
    <t>7.3.4.9.1</t>
  </si>
  <si>
    <t>HFTD Tier 3 Inspections</t>
  </si>
  <si>
    <t>7.3.4.9.2</t>
  </si>
  <si>
    <t>Drone assessments of distribution infrastructure</t>
  </si>
  <si>
    <t>7.3.4.9.3</t>
  </si>
  <si>
    <t>Circuit ownership</t>
  </si>
  <si>
    <t>7.3.4.10</t>
  </si>
  <si>
    <t>Patrol inspections of distribution electric lines and equipment - CMP</t>
  </si>
  <si>
    <t>Vegetation inspection</t>
  </si>
  <si>
    <t>7.3.5.2</t>
  </si>
  <si>
    <t>Detailed inspections of vegetation 
around distribution electric lines and equipment (tree trimming)</t>
  </si>
  <si>
    <t>Vegetation management project</t>
  </si>
  <si>
    <t>7.3.5.5</t>
  </si>
  <si>
    <t xml:space="preserve">Fuel management and reduction of “slash” from vegetation management activities </t>
  </si>
  <si>
    <t>7.3.5.9</t>
  </si>
  <si>
    <t>Other discretionary inspection of vegetation around distribution electric lines and equipment, beyond inspections mandated by rules and regulations (Enhanced inspections, patrols, and trims)</t>
  </si>
  <si>
    <t>7.3.5.20</t>
  </si>
  <si>
    <t>Vegetation management to achieve clearances around electric lines and equipment (Pole brushing)</t>
  </si>
  <si>
    <t>7.3.6.1.1</t>
  </si>
  <si>
    <t>Recloser protocols</t>
  </si>
  <si>
    <t>7.3.6.1.2</t>
  </si>
  <si>
    <t>Sensitive/Fast Protection settings</t>
  </si>
  <si>
    <t>7.3.6.2</t>
  </si>
  <si>
    <t>Crew accompanying ignition prevention and suppression resources and services (Wildfire infrastructure protection teams – Contract fire resources)</t>
  </si>
  <si>
    <t>7.3.6.3</t>
  </si>
  <si>
    <t>Personnel work procedures and training in conditions of elevated fire risk (Other special work procedures)</t>
  </si>
  <si>
    <t>7.3.6.5</t>
  </si>
  <si>
    <t>PSPS events and mitigation of PSPS impacts</t>
  </si>
  <si>
    <t>7.3.6.6.1</t>
  </si>
  <si>
    <t>Aviation firefighting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</si>
</sst>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B6DF-C902-4C9D-B3F4-1469C88DF3B8}">
  <dimension ref="A1:I34"/>
  <sheetViews>
    <sheetView tabSelected="1" workbookViewId="0">
      <pane ySplit="1" topLeftCell="A8" activePane="bottomLeft" state="frozen"/>
      <selection pane="bottomLeft" activeCell="C25" sqref="C25"/>
    </sheetView>
  </sheetViews>
  <sheetFormatPr defaultRowHeight="15" x14ac:dyDescent="0.25"/>
  <cols>
    <col min="1" max="1" width="20.5703125" customWidth="1"/>
    <col min="2" max="2" width="10.7109375" customWidth="1"/>
    <col min="3" max="3" width="86.5703125" customWidth="1"/>
    <col min="4" max="4" width="12.42578125" customWidth="1"/>
    <col min="5" max="5" width="12.28515625" customWidth="1"/>
    <col min="6" max="6" width="11.42578125" customWidth="1"/>
    <col min="7" max="7" width="12.42578125" customWidth="1"/>
    <col min="8" max="8" width="10.42578125" customWidth="1"/>
    <col min="9" max="9" width="14.710937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9" x14ac:dyDescent="0.25">
      <c r="A2" s="6" t="s">
        <v>9</v>
      </c>
      <c r="B2" s="6" t="s">
        <v>10</v>
      </c>
      <c r="C2" s="7" t="s">
        <v>11</v>
      </c>
      <c r="D2" s="6">
        <v>25</v>
      </c>
      <c r="E2" s="8">
        <f>PV(0.03, D2, -1)</f>
        <v>17.413147691278009</v>
      </c>
      <c r="F2" s="9">
        <v>15.556091663653305</v>
      </c>
      <c r="G2" s="9">
        <f>E2*F2</f>
        <v>270.88052163825364</v>
      </c>
      <c r="H2" s="10">
        <v>2147.2891132640002</v>
      </c>
      <c r="I2" s="9">
        <f>G2/H2*1000</f>
        <v>126.15</v>
      </c>
    </row>
    <row r="3" spans="1:9" x14ac:dyDescent="0.25">
      <c r="A3" s="6" t="s">
        <v>12</v>
      </c>
      <c r="B3" s="6" t="s">
        <v>13</v>
      </c>
      <c r="C3" s="7" t="s">
        <v>14</v>
      </c>
      <c r="D3" s="6">
        <v>25</v>
      </c>
      <c r="E3" s="8">
        <f t="shared" ref="E3:E34" si="0">PV(0.03, D3, -1)</f>
        <v>17.413147691278009</v>
      </c>
      <c r="F3" s="9">
        <v>136.92386621779752</v>
      </c>
      <c r="G3" s="9">
        <f t="shared" ref="G3:G34" si="1">E3*F3</f>
        <v>2384.2755049112998</v>
      </c>
      <c r="H3" s="10">
        <v>4369.9263300000002</v>
      </c>
      <c r="I3" s="9">
        <f t="shared" ref="I3:I34" si="2">G3/H3*1000</f>
        <v>545.6099999999999</v>
      </c>
    </row>
    <row r="4" spans="1:9" x14ac:dyDescent="0.25">
      <c r="A4" s="6" t="s">
        <v>12</v>
      </c>
      <c r="B4" s="6" t="s">
        <v>15</v>
      </c>
      <c r="C4" s="7" t="s">
        <v>16</v>
      </c>
      <c r="D4" s="6">
        <v>40</v>
      </c>
      <c r="E4" s="8">
        <f t="shared" si="0"/>
        <v>23.114771974206437</v>
      </c>
      <c r="F4" s="9">
        <v>483.79500966555918</v>
      </c>
      <c r="G4" s="9">
        <f t="shared" si="1"/>
        <v>11182.8113306784</v>
      </c>
      <c r="H4" s="10">
        <v>156797.69112</v>
      </c>
      <c r="I4" s="9">
        <f t="shared" si="2"/>
        <v>71.319999999999993</v>
      </c>
    </row>
    <row r="5" spans="1:9" x14ac:dyDescent="0.25">
      <c r="A5" s="6" t="s">
        <v>12</v>
      </c>
      <c r="B5" s="6" t="s">
        <v>17</v>
      </c>
      <c r="C5" s="7" t="s">
        <v>18</v>
      </c>
      <c r="D5" s="6">
        <v>25</v>
      </c>
      <c r="E5" s="8">
        <f t="shared" si="0"/>
        <v>17.413147691278009</v>
      </c>
      <c r="F5" s="9">
        <v>541.24021856888589</v>
      </c>
      <c r="G5" s="9">
        <f t="shared" si="1"/>
        <v>9424.6958623995997</v>
      </c>
      <c r="H5" s="10">
        <v>19777.34474</v>
      </c>
      <c r="I5" s="9">
        <f t="shared" si="2"/>
        <v>476.53999999999996</v>
      </c>
    </row>
    <row r="6" spans="1:9" x14ac:dyDescent="0.25">
      <c r="A6" s="6" t="s">
        <v>12</v>
      </c>
      <c r="B6" s="6" t="s">
        <v>19</v>
      </c>
      <c r="C6" s="7" t="s">
        <v>20</v>
      </c>
      <c r="D6" s="6">
        <v>20</v>
      </c>
      <c r="E6" s="8">
        <f t="shared" si="0"/>
        <v>14.877474860455502</v>
      </c>
      <c r="F6" s="9">
        <v>350.5085672907328</v>
      </c>
      <c r="G6" s="9">
        <f t="shared" si="1"/>
        <v>5214.6823982421529</v>
      </c>
      <c r="H6" s="10">
        <v>8924.6660931750012</v>
      </c>
      <c r="I6" s="9">
        <f t="shared" si="2"/>
        <v>584.29999999999995</v>
      </c>
    </row>
    <row r="7" spans="1:9" x14ac:dyDescent="0.25">
      <c r="A7" s="6" t="s">
        <v>12</v>
      </c>
      <c r="B7" s="6" t="s">
        <v>21</v>
      </c>
      <c r="C7" s="7" t="s">
        <v>22</v>
      </c>
      <c r="D7" s="6">
        <v>20</v>
      </c>
      <c r="E7" s="8">
        <f t="shared" si="0"/>
        <v>14.877474860455502</v>
      </c>
      <c r="F7" s="9">
        <v>79.903916352323691</v>
      </c>
      <c r="G7" s="9">
        <f t="shared" si="1"/>
        <v>1188.7685067836351</v>
      </c>
      <c r="H7" s="10">
        <v>38621.458959832198</v>
      </c>
      <c r="I7" s="9">
        <f t="shared" si="2"/>
        <v>30.78</v>
      </c>
    </row>
    <row r="8" spans="1:9" x14ac:dyDescent="0.25">
      <c r="A8" s="6" t="s">
        <v>12</v>
      </c>
      <c r="B8" s="6" t="s">
        <v>23</v>
      </c>
      <c r="C8" s="7" t="s">
        <v>24</v>
      </c>
      <c r="D8" s="6">
        <v>25</v>
      </c>
      <c r="E8" s="8">
        <f t="shared" si="0"/>
        <v>17.413147691278009</v>
      </c>
      <c r="F8" s="9">
        <v>503.05955740218195</v>
      </c>
      <c r="G8" s="9">
        <f t="shared" si="1"/>
        <v>8759.8503705531421</v>
      </c>
      <c r="H8" s="10">
        <v>31164.972145130007</v>
      </c>
      <c r="I8" s="9">
        <f t="shared" si="2"/>
        <v>281.08</v>
      </c>
    </row>
    <row r="9" spans="1:9" x14ac:dyDescent="0.25">
      <c r="A9" s="6" t="s">
        <v>12</v>
      </c>
      <c r="B9" s="6" t="s">
        <v>25</v>
      </c>
      <c r="C9" s="7" t="s">
        <v>26</v>
      </c>
      <c r="D9" s="6">
        <v>25</v>
      </c>
      <c r="E9" s="8">
        <f t="shared" si="0"/>
        <v>17.413147691278009</v>
      </c>
      <c r="F9" s="9">
        <v>45.862346326408911</v>
      </c>
      <c r="G9" s="9">
        <f t="shared" si="1"/>
        <v>798.6078100502998</v>
      </c>
      <c r="H9" s="10">
        <v>12962.308229999999</v>
      </c>
      <c r="I9" s="9">
        <f t="shared" si="2"/>
        <v>61.609999999999992</v>
      </c>
    </row>
    <row r="10" spans="1:9" x14ac:dyDescent="0.25">
      <c r="A10" s="6" t="s">
        <v>12</v>
      </c>
      <c r="B10" s="6" t="s">
        <v>27</v>
      </c>
      <c r="C10" s="7" t="s">
        <v>28</v>
      </c>
      <c r="D10" s="6">
        <v>10</v>
      </c>
      <c r="E10" s="8">
        <f t="shared" si="0"/>
        <v>8.5302028367758282</v>
      </c>
      <c r="F10" s="9">
        <v>147.59614396142254</v>
      </c>
      <c r="G10" s="9">
        <f t="shared" si="1"/>
        <v>1259.0250459169001</v>
      </c>
      <c r="H10" s="10">
        <v>20875.89199</v>
      </c>
      <c r="I10" s="9">
        <f t="shared" si="2"/>
        <v>60.31</v>
      </c>
    </row>
    <row r="11" spans="1:9" x14ac:dyDescent="0.25">
      <c r="A11" s="6" t="s">
        <v>12</v>
      </c>
      <c r="B11" s="6" t="s">
        <v>29</v>
      </c>
      <c r="C11" s="7" t="s">
        <v>30</v>
      </c>
      <c r="D11" s="6">
        <v>15</v>
      </c>
      <c r="E11" s="8">
        <f t="shared" si="0"/>
        <v>11.937935086776077</v>
      </c>
      <c r="F11" s="9">
        <v>168.54420953571906</v>
      </c>
      <c r="G11" s="9">
        <f t="shared" si="1"/>
        <v>2012.0698326893996</v>
      </c>
      <c r="H11" s="10">
        <v>22453.630539999998</v>
      </c>
      <c r="I11" s="9">
        <f t="shared" si="2"/>
        <v>89.61</v>
      </c>
    </row>
    <row r="12" spans="1:9" x14ac:dyDescent="0.25">
      <c r="A12" s="6" t="s">
        <v>12</v>
      </c>
      <c r="B12" s="6" t="s">
        <v>31</v>
      </c>
      <c r="C12" s="7" t="s">
        <v>32</v>
      </c>
      <c r="D12" s="6">
        <v>10</v>
      </c>
      <c r="E12" s="8">
        <f t="shared" si="0"/>
        <v>8.5302028367758282</v>
      </c>
      <c r="F12" s="9">
        <v>192.99972901332134</v>
      </c>
      <c r="G12" s="9">
        <f t="shared" si="1"/>
        <v>1646.3268359263998</v>
      </c>
      <c r="H12" s="10">
        <v>4416.5866399999995</v>
      </c>
      <c r="I12" s="9">
        <f t="shared" si="2"/>
        <v>372.76</v>
      </c>
    </row>
    <row r="13" spans="1:9" x14ac:dyDescent="0.25">
      <c r="A13" s="6" t="s">
        <v>12</v>
      </c>
      <c r="B13" s="6" t="s">
        <v>33</v>
      </c>
      <c r="C13" s="7" t="s">
        <v>34</v>
      </c>
      <c r="D13" s="6">
        <v>40</v>
      </c>
      <c r="E13" s="8">
        <f t="shared" si="0"/>
        <v>23.114771974206437</v>
      </c>
      <c r="F13" s="9">
        <v>919.48877498536592</v>
      </c>
      <c r="G13" s="9">
        <f t="shared" si="1"/>
        <v>21253.773366629146</v>
      </c>
      <c r="H13" s="10">
        <v>364558.71983926499</v>
      </c>
      <c r="I13" s="9">
        <f t="shared" si="2"/>
        <v>58.29999999999999</v>
      </c>
    </row>
    <row r="14" spans="1:9" x14ac:dyDescent="0.25">
      <c r="A14" s="6" t="s">
        <v>12</v>
      </c>
      <c r="B14" s="6" t="s">
        <v>35</v>
      </c>
      <c r="C14" s="7" t="s">
        <v>36</v>
      </c>
      <c r="D14" s="6">
        <v>40</v>
      </c>
      <c r="E14" s="8">
        <f t="shared" si="0"/>
        <v>23.114771974206437</v>
      </c>
      <c r="F14" s="9">
        <v>462.62807007789047</v>
      </c>
      <c r="G14" s="9">
        <f t="shared" si="1"/>
        <v>10693.542348717634</v>
      </c>
      <c r="H14" s="10">
        <v>240954.08627124003</v>
      </c>
      <c r="I14" s="9">
        <f t="shared" si="2"/>
        <v>44.38000000000001</v>
      </c>
    </row>
    <row r="15" spans="1:9" x14ac:dyDescent="0.25">
      <c r="A15" s="6" t="s">
        <v>12</v>
      </c>
      <c r="B15" s="6" t="s">
        <v>37</v>
      </c>
      <c r="C15" s="7" t="s">
        <v>38</v>
      </c>
      <c r="D15" s="6">
        <v>40</v>
      </c>
      <c r="E15" s="8">
        <f t="shared" si="0"/>
        <v>23.114771974206437</v>
      </c>
      <c r="F15" s="9">
        <v>120.77573802443099</v>
      </c>
      <c r="G15" s="9">
        <f t="shared" si="1"/>
        <v>2791.7036444512164</v>
      </c>
      <c r="H15" s="10">
        <v>53236.14882630085</v>
      </c>
      <c r="I15" s="9">
        <f t="shared" si="2"/>
        <v>52.439999999999991</v>
      </c>
    </row>
    <row r="16" spans="1:9" x14ac:dyDescent="0.25">
      <c r="A16" s="6" t="s">
        <v>12</v>
      </c>
      <c r="B16" s="6" t="s">
        <v>37</v>
      </c>
      <c r="C16" s="7" t="s">
        <v>39</v>
      </c>
      <c r="D16" s="6">
        <v>40</v>
      </c>
      <c r="E16" s="8">
        <f t="shared" si="0"/>
        <v>23.114771974206437</v>
      </c>
      <c r="F16" s="9">
        <v>72.755110180451467</v>
      </c>
      <c r="G16" s="9">
        <f t="shared" si="1"/>
        <v>1681.7177817794011</v>
      </c>
      <c r="H16" s="10">
        <v>44024.025701031438</v>
      </c>
      <c r="I16" s="9">
        <f t="shared" si="2"/>
        <v>38.200000000000003</v>
      </c>
    </row>
    <row r="17" spans="1:9" x14ac:dyDescent="0.25">
      <c r="A17" s="6" t="s">
        <v>12</v>
      </c>
      <c r="B17" s="6" t="s">
        <v>40</v>
      </c>
      <c r="C17" s="7" t="s">
        <v>41</v>
      </c>
      <c r="D17" s="6">
        <v>25</v>
      </c>
      <c r="E17" s="8">
        <f t="shared" si="0"/>
        <v>17.413147691278009</v>
      </c>
      <c r="F17" s="9">
        <v>9.4481440018226337</v>
      </c>
      <c r="G17" s="9">
        <f t="shared" si="1"/>
        <v>164.52192691219997</v>
      </c>
      <c r="H17" s="10">
        <v>3927.4749799999991</v>
      </c>
      <c r="I17" s="9">
        <f t="shared" si="2"/>
        <v>41.89</v>
      </c>
    </row>
    <row r="18" spans="1:9" x14ac:dyDescent="0.25">
      <c r="A18" s="6" t="s">
        <v>42</v>
      </c>
      <c r="B18" s="6" t="s">
        <v>43</v>
      </c>
      <c r="C18" s="7" t="s">
        <v>44</v>
      </c>
      <c r="D18" s="6">
        <v>1</v>
      </c>
      <c r="E18" s="8">
        <f t="shared" si="0"/>
        <v>0.97087378640776778</v>
      </c>
      <c r="F18" s="9">
        <v>1604.9457877825216</v>
      </c>
      <c r="G18" s="9">
        <f t="shared" si="1"/>
        <v>1558.1997939636144</v>
      </c>
      <c r="H18" s="10">
        <v>28653.913092379815</v>
      </c>
      <c r="I18" s="9">
        <f t="shared" si="2"/>
        <v>54.38</v>
      </c>
    </row>
    <row r="19" spans="1:9" x14ac:dyDescent="0.25">
      <c r="A19" s="6" t="s">
        <v>42</v>
      </c>
      <c r="B19" s="6" t="s">
        <v>45</v>
      </c>
      <c r="C19" s="7" t="s">
        <v>46</v>
      </c>
      <c r="D19" s="6">
        <v>1</v>
      </c>
      <c r="E19" s="8">
        <f t="shared" si="0"/>
        <v>0.97087378640776778</v>
      </c>
      <c r="F19" s="9">
        <v>197.19232943834905</v>
      </c>
      <c r="G19" s="9">
        <f t="shared" si="1"/>
        <v>191.44886353237789</v>
      </c>
      <c r="H19" s="10">
        <v>523.72298999999998</v>
      </c>
      <c r="I19" s="9">
        <f t="shared" si="2"/>
        <v>365.55367472483476</v>
      </c>
    </row>
    <row r="20" spans="1:9" x14ac:dyDescent="0.25">
      <c r="A20" s="6" t="s">
        <v>42</v>
      </c>
      <c r="B20" s="6" t="s">
        <v>47</v>
      </c>
      <c r="C20" s="7" t="s">
        <v>48</v>
      </c>
      <c r="D20" s="6">
        <v>1</v>
      </c>
      <c r="E20" s="8">
        <f t="shared" si="0"/>
        <v>0.97087378640776778</v>
      </c>
      <c r="F20" s="9">
        <v>338.25825782262876</v>
      </c>
      <c r="G20" s="9">
        <f t="shared" si="1"/>
        <v>328.40607555595051</v>
      </c>
      <c r="H20" s="10">
        <v>5992.0047744570147</v>
      </c>
      <c r="I20" s="9">
        <f t="shared" si="2"/>
        <v>54.807378818504048</v>
      </c>
    </row>
    <row r="21" spans="1:9" x14ac:dyDescent="0.25">
      <c r="A21" s="6" t="s">
        <v>42</v>
      </c>
      <c r="B21" s="6" t="s">
        <v>49</v>
      </c>
      <c r="C21" s="7" t="s">
        <v>50</v>
      </c>
      <c r="D21" s="6">
        <v>1</v>
      </c>
      <c r="E21" s="8">
        <f t="shared" si="0"/>
        <v>0.97087378640776778</v>
      </c>
      <c r="F21" s="9">
        <v>811.70302792996824</v>
      </c>
      <c r="G21" s="9">
        <f t="shared" si="1"/>
        <v>788.06119216501838</v>
      </c>
      <c r="H21" s="10">
        <v>7379.8902874986961</v>
      </c>
      <c r="I21" s="9">
        <f t="shared" si="2"/>
        <v>106.78494685753925</v>
      </c>
    </row>
    <row r="22" spans="1:9" x14ac:dyDescent="0.25">
      <c r="A22" s="6" t="s">
        <v>42</v>
      </c>
      <c r="B22" s="6" t="s">
        <v>51</v>
      </c>
      <c r="C22" s="7" t="s">
        <v>52</v>
      </c>
      <c r="D22" s="6">
        <v>1</v>
      </c>
      <c r="E22" s="8">
        <f t="shared" si="0"/>
        <v>0.97087378640776778</v>
      </c>
      <c r="F22" s="9">
        <v>2038.8359268771396</v>
      </c>
      <c r="G22" s="9">
        <f t="shared" si="1"/>
        <v>1979.4523561913993</v>
      </c>
      <c r="H22" s="10">
        <v>156676.81551805511</v>
      </c>
      <c r="I22" s="9">
        <f t="shared" si="2"/>
        <v>12.633983845320698</v>
      </c>
    </row>
    <row r="23" spans="1:9" x14ac:dyDescent="0.25">
      <c r="A23" s="6" t="s">
        <v>42</v>
      </c>
      <c r="B23" s="6" t="s">
        <v>53</v>
      </c>
      <c r="C23" s="7" t="s">
        <v>54</v>
      </c>
      <c r="D23" s="6">
        <v>1</v>
      </c>
      <c r="E23" s="8">
        <f t="shared" si="0"/>
        <v>0.97087378640776778</v>
      </c>
      <c r="F23" s="9">
        <v>2.5881131230270875</v>
      </c>
      <c r="G23" s="9">
        <f t="shared" si="1"/>
        <v>2.5127311874049414</v>
      </c>
      <c r="H23" s="10">
        <v>291.28767886615998</v>
      </c>
      <c r="I23" s="9">
        <f t="shared" si="2"/>
        <v>8.6262872401118074</v>
      </c>
    </row>
    <row r="24" spans="1:9" x14ac:dyDescent="0.25">
      <c r="A24" s="6" t="s">
        <v>42</v>
      </c>
      <c r="B24" s="6" t="s">
        <v>55</v>
      </c>
      <c r="C24" s="7" t="s">
        <v>56</v>
      </c>
      <c r="D24" s="6">
        <v>1</v>
      </c>
      <c r="E24" s="8">
        <f t="shared" si="0"/>
        <v>0.97087378640776778</v>
      </c>
      <c r="F24" s="9">
        <v>1320.5060857960855</v>
      </c>
      <c r="G24" s="9">
        <f t="shared" si="1"/>
        <v>1282.0447434913463</v>
      </c>
      <c r="H24" s="10">
        <v>3477.1086856644688</v>
      </c>
      <c r="I24" s="9">
        <f t="shared" si="2"/>
        <v>368.71</v>
      </c>
    </row>
    <row r="25" spans="1:9" ht="30" x14ac:dyDescent="0.25">
      <c r="A25" s="6" t="s">
        <v>57</v>
      </c>
      <c r="B25" s="6" t="s">
        <v>58</v>
      </c>
      <c r="C25" s="7" t="s">
        <v>59</v>
      </c>
      <c r="D25" s="6">
        <v>1</v>
      </c>
      <c r="E25" s="8">
        <f t="shared" si="0"/>
        <v>0.97087378640776778</v>
      </c>
      <c r="F25" s="9">
        <v>15158.326771099726</v>
      </c>
      <c r="G25" s="9">
        <f t="shared" si="1"/>
        <v>14716.822107863823</v>
      </c>
      <c r="H25" s="10">
        <v>157320.56368000002</v>
      </c>
      <c r="I25" s="9">
        <f t="shared" si="2"/>
        <v>93.546716103806816</v>
      </c>
    </row>
    <row r="26" spans="1:9" x14ac:dyDescent="0.25">
      <c r="A26" s="6" t="s">
        <v>60</v>
      </c>
      <c r="B26" s="6" t="s">
        <v>61</v>
      </c>
      <c r="C26" s="7" t="s">
        <v>62</v>
      </c>
      <c r="D26" s="6">
        <v>1</v>
      </c>
      <c r="E26" s="8">
        <f t="shared" si="0"/>
        <v>0.97087378640776778</v>
      </c>
      <c r="F26" s="9">
        <v>536.24196847375629</v>
      </c>
      <c r="G26" s="9">
        <f t="shared" si="1"/>
        <v>520.62327036287058</v>
      </c>
      <c r="H26" s="10">
        <v>18217.53458</v>
      </c>
      <c r="I26" s="9">
        <f t="shared" si="2"/>
        <v>28.57814091564472</v>
      </c>
    </row>
    <row r="27" spans="1:9" ht="45" x14ac:dyDescent="0.25">
      <c r="A27" s="6" t="s">
        <v>57</v>
      </c>
      <c r="B27" s="6" t="s">
        <v>63</v>
      </c>
      <c r="C27" s="7" t="s">
        <v>64</v>
      </c>
      <c r="D27" s="6">
        <v>40</v>
      </c>
      <c r="E27" s="8">
        <f t="shared" si="0"/>
        <v>23.114771974206437</v>
      </c>
      <c r="F27" s="9">
        <v>121.09061267384884</v>
      </c>
      <c r="G27" s="9">
        <f t="shared" si="1"/>
        <v>2798.9819001729679</v>
      </c>
      <c r="H27" s="10">
        <v>30705</v>
      </c>
      <c r="I27" s="9">
        <f t="shared" si="2"/>
        <v>91.157202415664159</v>
      </c>
    </row>
    <row r="28" spans="1:9" ht="30" x14ac:dyDescent="0.25">
      <c r="A28" s="6" t="s">
        <v>60</v>
      </c>
      <c r="B28" s="6" t="s">
        <v>65</v>
      </c>
      <c r="C28" s="7" t="s">
        <v>66</v>
      </c>
      <c r="D28" s="6">
        <v>1</v>
      </c>
      <c r="E28" s="8">
        <f t="shared" si="0"/>
        <v>0.97087378640776778</v>
      </c>
      <c r="F28" s="9">
        <v>3594.1852012604918</v>
      </c>
      <c r="G28" s="9">
        <f t="shared" si="1"/>
        <v>3489.5001953985384</v>
      </c>
      <c r="H28" s="10">
        <v>16299.880519999999</v>
      </c>
      <c r="I28" s="9">
        <f t="shared" si="2"/>
        <v>214.08133581819277</v>
      </c>
    </row>
    <row r="29" spans="1:9" x14ac:dyDescent="0.25">
      <c r="A29" s="6" t="s">
        <v>9</v>
      </c>
      <c r="B29" s="6" t="s">
        <v>67</v>
      </c>
      <c r="C29" s="7" t="s">
        <v>68</v>
      </c>
      <c r="D29" s="6">
        <v>1</v>
      </c>
      <c r="E29" s="8">
        <f t="shared" si="0"/>
        <v>0.97087378640776778</v>
      </c>
      <c r="F29" s="9">
        <v>23289.882228561579</v>
      </c>
      <c r="G29" s="9">
        <f t="shared" si="1"/>
        <v>22611.53614423456</v>
      </c>
      <c r="H29" s="10">
        <v>49.334000000000003</v>
      </c>
      <c r="I29" s="9">
        <f t="shared" si="2"/>
        <v>458335.75514319859</v>
      </c>
    </row>
    <row r="30" spans="1:9" x14ac:dyDescent="0.25">
      <c r="A30" s="6" t="s">
        <v>9</v>
      </c>
      <c r="B30" s="6" t="s">
        <v>69</v>
      </c>
      <c r="C30" s="7" t="s">
        <v>70</v>
      </c>
      <c r="D30" s="6">
        <v>1</v>
      </c>
      <c r="E30" s="8">
        <f t="shared" si="0"/>
        <v>0.97087378640776778</v>
      </c>
      <c r="F30" s="9">
        <v>4015.4149532832976</v>
      </c>
      <c r="G30" s="9">
        <f t="shared" si="1"/>
        <v>3898.4611196925252</v>
      </c>
      <c r="H30" s="10">
        <v>49.332000000000001</v>
      </c>
      <c r="I30" s="9">
        <f t="shared" si="2"/>
        <v>79024.996345019972</v>
      </c>
    </row>
    <row r="31" spans="1:9" ht="30" x14ac:dyDescent="0.25">
      <c r="A31" s="6" t="s">
        <v>9</v>
      </c>
      <c r="B31" s="6" t="s">
        <v>71</v>
      </c>
      <c r="C31" s="7" t="s">
        <v>72</v>
      </c>
      <c r="D31" s="6">
        <v>1</v>
      </c>
      <c r="E31" s="8">
        <f t="shared" si="0"/>
        <v>0.97087378640776778</v>
      </c>
      <c r="F31" s="9">
        <v>604.54082789612755</v>
      </c>
      <c r="G31" s="9">
        <f t="shared" si="1"/>
        <v>586.93284261760004</v>
      </c>
      <c r="H31" s="10">
        <v>8459.6835200000005</v>
      </c>
      <c r="I31" s="9">
        <f t="shared" si="2"/>
        <v>69.38</v>
      </c>
    </row>
    <row r="32" spans="1:9" ht="30" x14ac:dyDescent="0.25">
      <c r="A32" s="6" t="s">
        <v>9</v>
      </c>
      <c r="B32" s="6" t="s">
        <v>73</v>
      </c>
      <c r="C32" s="7" t="s">
        <v>74</v>
      </c>
      <c r="D32" s="6">
        <v>1</v>
      </c>
      <c r="E32" s="8">
        <f t="shared" si="0"/>
        <v>0.97087378640776778</v>
      </c>
      <c r="F32" s="9">
        <v>120.77490833977798</v>
      </c>
      <c r="G32" s="9">
        <f t="shared" si="1"/>
        <v>117.25719256289133</v>
      </c>
      <c r="H32" s="10">
        <v>1500</v>
      </c>
      <c r="I32" s="9">
        <f t="shared" si="2"/>
        <v>78.171461708594222</v>
      </c>
    </row>
    <row r="33" spans="1:9" x14ac:dyDescent="0.25">
      <c r="A33" s="6" t="s">
        <v>9</v>
      </c>
      <c r="B33" s="6" t="s">
        <v>75</v>
      </c>
      <c r="C33" s="7" t="s">
        <v>76</v>
      </c>
      <c r="D33" s="6">
        <v>1</v>
      </c>
      <c r="E33" s="8">
        <f t="shared" si="0"/>
        <v>0.97087378640776778</v>
      </c>
      <c r="F33" s="9">
        <v>6092.3008084860958</v>
      </c>
      <c r="G33" s="9">
        <f t="shared" si="1"/>
        <v>5914.8551538700003</v>
      </c>
      <c r="H33" s="10">
        <v>63323</v>
      </c>
      <c r="I33" s="9">
        <f t="shared" si="2"/>
        <v>93.407690000000002</v>
      </c>
    </row>
    <row r="34" spans="1:9" x14ac:dyDescent="0.25">
      <c r="A34" s="6" t="s">
        <v>9</v>
      </c>
      <c r="B34" s="6" t="s">
        <v>77</v>
      </c>
      <c r="C34" s="7" t="s">
        <v>78</v>
      </c>
      <c r="D34" s="6">
        <v>10</v>
      </c>
      <c r="E34" s="8">
        <f t="shared" si="0"/>
        <v>8.5302028367758282</v>
      </c>
      <c r="F34" s="9">
        <v>112.72917946258033</v>
      </c>
      <c r="G34" s="9">
        <f t="shared" si="1"/>
        <v>961.60276643911425</v>
      </c>
      <c r="H34" s="10">
        <v>44436.357044321361</v>
      </c>
      <c r="I34" s="9">
        <f t="shared" si="2"/>
        <v>21.64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13" ma:contentTypeDescription="Create a new document." ma:contentTypeScope="" ma:versionID="35348b1fb14a9f36c67915547cc06658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a74602aa40dd929294faf41716f5ba75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A6B37C-9DB4-4D6B-A1D4-990EB2D546F0}"/>
</file>

<file path=customXml/itemProps2.xml><?xml version="1.0" encoding="utf-8"?>
<ds:datastoreItem xmlns:ds="http://schemas.openxmlformats.org/officeDocument/2006/customXml" ds:itemID="{5DCAAA9F-5DCE-483B-9D10-526FD3DC2341}"/>
</file>

<file path=customXml/itemProps3.xml><?xml version="1.0" encoding="utf-8"?>
<ds:datastoreItem xmlns:ds="http://schemas.openxmlformats.org/officeDocument/2006/customXml" ds:itemID="{AE605204-ECB7-4668-B357-B14465547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SDG&amp;E_RSE_Workshop_Table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Mohammadi, Kasra</dc:creator>
  <cp:lastModifiedBy>Mohammadi, Kasra (Contractor)</cp:lastModifiedBy>
  <dcterms:created xsi:type="dcterms:W3CDTF">2021-12-17T19:09:55Z</dcterms:created>
  <dcterms:modified xsi:type="dcterms:W3CDTF">2021-12-17T19:12:48Z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</Properties>
</file>