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ocSvcs-WIP-Docs\10-YearElectricalUndergroundingPlan(EUP)_wip\09-18-26_SB 884 10-Year Electrical Undergrounding Plan – 2nd Pre-Submission\Volume 2\White Workpapers\"/>
    </mc:Choice>
  </mc:AlternateContent>
  <xr:revisionPtr revIDLastSave="0" documentId="8_{2EAD6EA7-E69F-49D5-8FAB-B7885052C339}" xr6:coauthVersionLast="47" xr6:coauthVersionMax="47" xr10:uidLastSave="{00000000-0000-0000-0000-000000000000}"/>
  <bookViews>
    <workbookView xWindow="-120" yWindow="-120" windowWidth="51840" windowHeight="21120" xr2:uid="{C5DFDB3E-1676-426F-896B-1E3A3C1BB0D9}"/>
  </bookViews>
  <sheets>
    <sheet name="WBCA Toy Problem" sheetId="1" r:id="rId1"/>
  </sheets>
  <definedNames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0</definedName>
    <definedName name="_AtRisk_SimSetting_ReportOptionReportPlacement" hidden="1">1</definedName>
    <definedName name="_AtRisk_SimSetting_ReportOptionReportSelection" hidden="1">768</definedName>
    <definedName name="_AtRisk_SimSetting_ReportOptionReportsFileType" hidden="1">1</definedName>
    <definedName name="_AtRisk_SimSetting_ReportOptionReportStyle" hidden="1">2</definedName>
    <definedName name="_AtRisk_SimSetting_ReportOptionSelectiveQR" hidden="1">FALSE</definedName>
    <definedName name="_AtRisk_SimSetting_ReportsList" hidden="1">768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base_npv_factor_lifetime">#REF!</definedName>
    <definedName name="base_npv_factor_oh_lifetime">#REF!</definedName>
    <definedName name="escalation_2024_to_2028">POWER(1+inflation_rate, 2028-2024)</definedName>
    <definedName name="inflation_rate">#REF!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Life">#REF!</definedName>
    <definedName name="OH_Life">#REF!</definedName>
    <definedName name="Pal_Workbook_GUID" hidden="1">"NRPUZ8ECBWT5R9H3M2Y9I7MT"</definedName>
    <definedName name="_xlnm.Print_Area" localSheetId="0">'WBCA Toy Problem'!$A$1:$AF$26</definedName>
    <definedName name="PVRR">#REF!</definedName>
    <definedName name="real_disc_rate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cenario_count">COUNTA(#REF!)</definedName>
    <definedName name="scenario_name">#REF!</definedName>
    <definedName name="scenario_sa_number">#REF!</definedName>
    <definedName name="spend_array_of_zeroes">_xlfn.SEQUENCE(COUNTA(#REF!),1,0,0)</definedName>
    <definedName name="total_risk_exposure">SUM(#REF!)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1" l="1"/>
  <c r="L13" i="1"/>
  <c r="AF14" i="1"/>
  <c r="L12" i="1"/>
  <c r="L20" i="1"/>
  <c r="L18" i="1" s="1"/>
  <c r="L19" i="1"/>
  <c r="L17" i="1"/>
  <c r="L16" i="1"/>
  <c r="L15" i="1"/>
  <c r="AF20" i="1"/>
  <c r="AB20" i="1"/>
  <c r="X20" i="1"/>
  <c r="T20" i="1"/>
  <c r="P20" i="1"/>
  <c r="H20" i="1"/>
  <c r="AF19" i="1"/>
  <c r="AB19" i="1"/>
  <c r="X19" i="1"/>
  <c r="T19" i="1"/>
  <c r="P19" i="1"/>
  <c r="H19" i="1"/>
  <c r="D18" i="1"/>
  <c r="AF17" i="1"/>
  <c r="AB17" i="1"/>
  <c r="X17" i="1"/>
  <c r="T17" i="1"/>
  <c r="P17" i="1"/>
  <c r="H17" i="1"/>
  <c r="AF16" i="1"/>
  <c r="AB16" i="1"/>
  <c r="X16" i="1"/>
  <c r="T16" i="1"/>
  <c r="P16" i="1"/>
  <c r="H16" i="1"/>
  <c r="AF15" i="1"/>
  <c r="AB15" i="1"/>
  <c r="X15" i="1"/>
  <c r="T15" i="1"/>
  <c r="P15" i="1"/>
  <c r="H15" i="1"/>
  <c r="AF13" i="1"/>
  <c r="AB13" i="1"/>
  <c r="X13" i="1"/>
  <c r="T13" i="1"/>
  <c r="P13" i="1"/>
  <c r="H13" i="1"/>
  <c r="AF12" i="1"/>
  <c r="AB12" i="1"/>
  <c r="X12" i="1"/>
  <c r="T12" i="1"/>
  <c r="P12" i="1"/>
  <c r="H12" i="1"/>
  <c r="H18" i="1" l="1"/>
  <c r="L14" i="1"/>
  <c r="L21" i="1" s="1"/>
  <c r="AB14" i="1"/>
  <c r="AB21" i="1" s="1"/>
  <c r="D21" i="1"/>
  <c r="H14" i="1"/>
  <c r="T14" i="1"/>
  <c r="X14" i="1"/>
  <c r="X21" i="1" s="1"/>
  <c r="AB18" i="1"/>
  <c r="P18" i="1"/>
  <c r="P21" i="1" s="1"/>
  <c r="T18" i="1"/>
  <c r="T21" i="1" s="1"/>
  <c r="X18" i="1"/>
  <c r="AF18" i="1"/>
  <c r="AF21" i="1" s="1"/>
  <c r="H21" i="1"/>
</calcChain>
</file>

<file path=xl/sharedStrings.xml><?xml version="1.0" encoding="utf-8"?>
<sst xmlns="http://schemas.openxmlformats.org/spreadsheetml/2006/main" count="127" uniqueCount="30">
  <si>
    <t>Workpaper 024</t>
  </si>
  <si>
    <t>Pacific Gas and Electric Company</t>
  </si>
  <si>
    <t>Electrical Undergrounding Program</t>
  </si>
  <si>
    <t>WBCA Toy Problem</t>
  </si>
  <si>
    <t>WBCA Toy Problem Results</t>
  </si>
  <si>
    <r>
      <rPr>
        <b/>
        <i/>
        <sz val="10"/>
        <color rgb="FF000000"/>
        <rFont val="Arial"/>
        <family val="2"/>
      </rPr>
      <t>Description</t>
    </r>
    <r>
      <rPr>
        <i/>
        <sz val="10"/>
        <color rgb="FF000000"/>
        <rFont val="Arial"/>
        <family val="2"/>
      </rPr>
      <t>: This workpaper illustrates how the Wildfire Benefit-Cost Analysis (WBCA) tool responds when individual inputs are adjusted, using a simplified "toy problem" to make the tool's mechanics transparent to the reader.
The "Original" table reflects the baseline output of the WBCA tool, showing the Benefit-Cost Ratio (BCR) calculated from PG&amp;E's standard set of quantified benefits (PSPS, EPSS, wildfire, regular reliability, and public safety risks) and costs (capital and net lifetime O&amp;M). Each subsequent alternative applies a single, isolated change to one input, so the reader can observe, in isolation, how each input influences the resulting BCR. Cells highlighted in blue with a dotted border indicate values that differ from those shown in the Original table.
Together, these side-by-side alternatives demonstrate the directional sensitivity of the BCR to changes in individual benefit and cost components, providing an intuitive walkthrough of the tool's behavior.</t>
    </r>
  </si>
  <si>
    <t xml:space="preserve">Original </t>
  </si>
  <si>
    <t>+PSPS</t>
  </si>
  <si>
    <t>+WF Risk</t>
  </si>
  <si>
    <t xml:space="preserve">+Regular Reliability </t>
  </si>
  <si>
    <t>+PCEEE</t>
  </si>
  <si>
    <t>+Capital Cost</t>
  </si>
  <si>
    <t>+O&amp;M Costs</t>
  </si>
  <si>
    <t>Addition of:</t>
  </si>
  <si>
    <t>UG Primary</t>
  </si>
  <si>
    <t>Numerator</t>
  </si>
  <si>
    <t>PSPS Benefits</t>
  </si>
  <si>
    <t>EPSS Risk Benefits</t>
  </si>
  <si>
    <t>WF Risk Benefits</t>
  </si>
  <si>
    <t>Regular Reliability Benefits</t>
  </si>
  <si>
    <t>Public Safety Benefits</t>
  </si>
  <si>
    <t>Denom</t>
  </si>
  <si>
    <t>Capital Cost</t>
  </si>
  <si>
    <t>Net Lifetime O&amp;M Costs</t>
  </si>
  <si>
    <t>Baseline O&amp;M Costs</t>
  </si>
  <si>
    <t>Mitigation Lifetime O&amp;M Costs</t>
  </si>
  <si>
    <t>BCR</t>
  </si>
  <si>
    <t>Key:</t>
  </si>
  <si>
    <t>Value deviates from Original table</t>
  </si>
  <si>
    <t>+EPSS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</si>
</sst>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7" fontId="2" fillId="0" borderId="2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7" fontId="2" fillId="2" borderId="1" xfId="0" applyNumberFormat="1" applyFont="1" applyFill="1" applyBorder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indent="2"/>
    </xf>
    <xf numFmtId="2" fontId="2" fillId="2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7" fontId="2" fillId="0" borderId="0" xfId="0" applyNumberFormat="1" applyFont="1"/>
    <xf numFmtId="164" fontId="2" fillId="0" borderId="0" xfId="0" applyNumberFormat="1" applyFont="1"/>
    <xf numFmtId="0" fontId="5" fillId="0" borderId="0" xfId="0" applyFont="1" applyAlignment="1">
      <alignment wrapText="1"/>
    </xf>
    <xf numFmtId="0" fontId="2" fillId="2" borderId="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7" fontId="2" fillId="0" borderId="14" xfId="0" applyNumberFormat="1" applyFont="1" applyBorder="1" applyAlignment="1">
      <alignment horizontal="center" vertical="center"/>
    </xf>
    <xf numFmtId="7" fontId="2" fillId="2" borderId="14" xfId="0" applyNumberFormat="1" applyFont="1" applyFill="1" applyBorder="1" applyAlignment="1">
      <alignment horizontal="center" vertical="center"/>
    </xf>
    <xf numFmtId="7" fontId="2" fillId="2" borderId="2" xfId="0" applyNumberFormat="1" applyFont="1" applyFill="1" applyBorder="1" applyAlignment="1">
      <alignment horizontal="center" vertical="center"/>
    </xf>
    <xf numFmtId="7" fontId="2" fillId="4" borderId="15" xfId="0" applyNumberFormat="1" applyFont="1" applyFill="1" applyBorder="1" applyAlignment="1">
      <alignment horizontal="center" vertical="center"/>
    </xf>
    <xf numFmtId="164" fontId="2" fillId="4" borderId="15" xfId="0" applyNumberFormat="1" applyFont="1" applyFill="1" applyBorder="1" applyAlignment="1">
      <alignment horizontal="center" vertical="center"/>
    </xf>
    <xf numFmtId="2" fontId="2" fillId="4" borderId="16" xfId="0" applyNumberFormat="1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164" fontId="2" fillId="4" borderId="18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 indent="2"/>
    </xf>
    <xf numFmtId="0" fontId="2" fillId="2" borderId="17" xfId="0" applyFont="1" applyFill="1" applyBorder="1" applyAlignment="1">
      <alignment horizontal="left" vertical="center"/>
    </xf>
    <xf numFmtId="7" fontId="2" fillId="2" borderId="17" xfId="0" applyNumberFormat="1" applyFont="1" applyFill="1" applyBorder="1" applyAlignment="1">
      <alignment horizontal="center" vertical="center"/>
    </xf>
    <xf numFmtId="7" fontId="2" fillId="2" borderId="19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/>
    </xf>
    <xf numFmtId="7" fontId="2" fillId="4" borderId="18" xfId="0" applyNumberFormat="1" applyFont="1" applyFill="1" applyBorder="1" applyAlignment="1">
      <alignment horizontal="center" vertical="center"/>
    </xf>
    <xf numFmtId="7" fontId="2" fillId="0" borderId="17" xfId="0" applyNumberFormat="1" applyFont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center" indent="2"/>
    </xf>
    <xf numFmtId="7" fontId="2" fillId="4" borderId="15" xfId="0" applyNumberFormat="1" applyFont="1" applyFill="1" applyBorder="1" applyAlignment="1">
      <alignment horizontal="left" vertical="center"/>
    </xf>
    <xf numFmtId="0" fontId="6" fillId="0" borderId="0" xfId="0" quotePrefix="1" applyFont="1" applyAlignment="1">
      <alignment horizontal="center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7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6" fillId="0" borderId="5" xfId="0" quotePrefix="1" applyFont="1" applyBorder="1" applyAlignment="1">
      <alignment horizontal="center"/>
    </xf>
    <xf numFmtId="0" fontId="6" fillId="0" borderId="7" xfId="0" quotePrefix="1" applyFont="1" applyBorder="1" applyAlignment="1">
      <alignment horizontal="center"/>
    </xf>
    <xf numFmtId="0" fontId="6" fillId="0" borderId="6" xfId="0" quotePrefix="1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5BA3-D62C-49EA-B62B-F08D37C13E77}">
  <dimension ref="A1:AF26"/>
  <sheetViews>
    <sheetView showGridLines="0" tabSelected="1" view="pageBreakPreview" zoomScale="80" zoomScaleNormal="115" zoomScaleSheetLayoutView="80" workbookViewId="0">
      <selection activeCell="C6" sqref="C6:H6"/>
    </sheetView>
  </sheetViews>
  <sheetFormatPr defaultColWidth="8.5703125" defaultRowHeight="14.25" x14ac:dyDescent="0.2"/>
  <cols>
    <col min="1" max="1" width="0.140625" style="1" customWidth="1"/>
    <col min="2" max="2" width="5" style="1" customWidth="1"/>
    <col min="3" max="3" width="33.140625" style="1" bestFit="1" customWidth="1"/>
    <col min="4" max="4" width="14.85546875" style="3" bestFit="1" customWidth="1"/>
    <col min="5" max="5" width="1.42578125" style="1" customWidth="1"/>
    <col min="6" max="6" width="5" style="1" customWidth="1"/>
    <col min="7" max="7" width="33.140625" style="1" bestFit="1" customWidth="1"/>
    <col min="8" max="8" width="14.5703125" style="1" bestFit="1" customWidth="1"/>
    <col min="9" max="9" width="1.7109375" style="1" customWidth="1"/>
    <col min="10" max="10" width="5" style="1" customWidth="1"/>
    <col min="11" max="11" width="33.140625" style="1" customWidth="1"/>
    <col min="12" max="12" width="14.5703125" style="1" customWidth="1"/>
    <col min="13" max="13" width="1.5703125" style="1" customWidth="1"/>
    <col min="14" max="14" width="5" style="1" customWidth="1"/>
    <col min="15" max="15" width="33.140625" style="1" bestFit="1" customWidth="1"/>
    <col min="16" max="16" width="14.85546875" style="1" bestFit="1" customWidth="1"/>
    <col min="17" max="17" width="1.5703125" style="1" customWidth="1"/>
    <col min="18" max="18" width="5" style="1" customWidth="1"/>
    <col min="19" max="19" width="33.140625" style="1" bestFit="1" customWidth="1"/>
    <col min="20" max="20" width="14.85546875" style="1" bestFit="1" customWidth="1"/>
    <col min="21" max="21" width="1.5703125" style="1" customWidth="1"/>
    <col min="22" max="22" width="5" style="1" customWidth="1"/>
    <col min="23" max="23" width="33.140625" style="1" bestFit="1" customWidth="1"/>
    <col min="24" max="24" width="14.85546875" style="1" bestFit="1" customWidth="1"/>
    <col min="25" max="25" width="1.5703125" style="1" customWidth="1"/>
    <col min="26" max="26" width="5" style="1" customWidth="1"/>
    <col min="27" max="27" width="33.140625" style="1" bestFit="1" customWidth="1"/>
    <col min="28" max="28" width="14.85546875" style="1" bestFit="1" customWidth="1"/>
    <col min="29" max="29" width="1.5703125" style="1" customWidth="1"/>
    <col min="30" max="30" width="5" style="1" customWidth="1"/>
    <col min="31" max="31" width="33.140625" style="1" bestFit="1" customWidth="1"/>
    <col min="32" max="32" width="14.85546875" style="1" bestFit="1" customWidth="1"/>
    <col min="33" max="16384" width="8.5703125" style="1"/>
  </cols>
  <sheetData>
    <row r="1" spans="1:32" ht="15" x14ac:dyDescent="0.2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</row>
    <row r="2" spans="1:32" ht="15" x14ac:dyDescent="0.2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</row>
    <row r="3" spans="1:32" ht="15" x14ac:dyDescent="0.2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</row>
    <row r="4" spans="1:32" ht="15" x14ac:dyDescent="0.2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</row>
    <row r="5" spans="1:32" ht="15" x14ac:dyDescent="0.25">
      <c r="C5" s="2" t="s">
        <v>4</v>
      </c>
    </row>
    <row r="6" spans="1:32" ht="167.25" customHeight="1" x14ac:dyDescent="0.2">
      <c r="C6" s="58" t="s">
        <v>5</v>
      </c>
      <c r="D6" s="59"/>
      <c r="E6" s="59"/>
      <c r="F6" s="59"/>
      <c r="G6" s="59"/>
      <c r="H6" s="59"/>
      <c r="I6" s="23"/>
      <c r="J6" s="23"/>
      <c r="K6" s="23"/>
      <c r="L6" s="23"/>
      <c r="M6" s="23"/>
    </row>
    <row r="7" spans="1:32" ht="15" thickBot="1" x14ac:dyDescent="0.25"/>
    <row r="8" spans="1:32" ht="15" customHeight="1" thickBot="1" x14ac:dyDescent="0.3">
      <c r="B8" s="61" t="s">
        <v>6</v>
      </c>
      <c r="C8" s="62"/>
      <c r="D8" s="63"/>
      <c r="F8" s="51" t="s">
        <v>7</v>
      </c>
      <c r="G8" s="52"/>
      <c r="H8" s="53"/>
      <c r="J8" s="51" t="s">
        <v>29</v>
      </c>
      <c r="K8" s="52"/>
      <c r="L8" s="53"/>
      <c r="M8" s="47"/>
      <c r="N8" s="51" t="s">
        <v>8</v>
      </c>
      <c r="O8" s="52"/>
      <c r="P8" s="53"/>
      <c r="R8" s="51" t="s">
        <v>9</v>
      </c>
      <c r="S8" s="52"/>
      <c r="T8" s="53"/>
      <c r="V8" s="51" t="s">
        <v>10</v>
      </c>
      <c r="W8" s="52"/>
      <c r="X8" s="53"/>
      <c r="Z8" s="51" t="s">
        <v>11</v>
      </c>
      <c r="AA8" s="52"/>
      <c r="AB8" s="53"/>
      <c r="AD8" s="51" t="s">
        <v>12</v>
      </c>
      <c r="AE8" s="52"/>
      <c r="AF8" s="53"/>
    </row>
    <row r="9" spans="1:32" ht="14.45" customHeight="1" x14ac:dyDescent="0.25">
      <c r="C9" s="4"/>
      <c r="D9" s="4"/>
      <c r="F9" s="55" t="s">
        <v>13</v>
      </c>
      <c r="G9" s="56"/>
      <c r="H9" s="6">
        <v>5</v>
      </c>
      <c r="J9" s="55" t="s">
        <v>13</v>
      </c>
      <c r="K9" s="56"/>
      <c r="L9" s="6">
        <v>3.5</v>
      </c>
      <c r="M9" s="23"/>
      <c r="N9" s="54" t="s">
        <v>13</v>
      </c>
      <c r="O9" s="54"/>
      <c r="P9" s="6">
        <v>10</v>
      </c>
      <c r="R9" s="54" t="s">
        <v>13</v>
      </c>
      <c r="S9" s="54"/>
      <c r="T9" s="6">
        <v>1</v>
      </c>
      <c r="V9" s="7" t="s">
        <v>13</v>
      </c>
      <c r="W9" s="24"/>
      <c r="X9" s="6">
        <v>2</v>
      </c>
      <c r="Z9" s="60" t="s">
        <v>13</v>
      </c>
      <c r="AA9" s="60"/>
      <c r="AB9" s="6">
        <v>2</v>
      </c>
      <c r="AD9" s="60" t="s">
        <v>13</v>
      </c>
      <c r="AE9" s="60"/>
      <c r="AF9" s="6">
        <v>3</v>
      </c>
    </row>
    <row r="10" spans="1:32" x14ac:dyDescent="0.2">
      <c r="M10" s="23"/>
    </row>
    <row r="11" spans="1:32" x14ac:dyDescent="0.2">
      <c r="B11" s="7"/>
      <c r="C11" s="8"/>
      <c r="D11" s="9" t="s">
        <v>14</v>
      </c>
      <c r="F11" s="7"/>
      <c r="G11" s="8"/>
      <c r="H11" s="28" t="s">
        <v>14</v>
      </c>
      <c r="J11" s="7"/>
      <c r="K11" s="8"/>
      <c r="L11" s="28" t="s">
        <v>14</v>
      </c>
      <c r="M11" s="23"/>
      <c r="N11" s="7"/>
      <c r="O11" s="8"/>
      <c r="P11" s="9" t="s">
        <v>14</v>
      </c>
      <c r="R11" s="7"/>
      <c r="S11" s="8"/>
      <c r="T11" s="9" t="s">
        <v>14</v>
      </c>
      <c r="V11" s="7"/>
      <c r="W11" s="8"/>
      <c r="X11" s="9" t="s">
        <v>14</v>
      </c>
      <c r="Z11" s="7"/>
      <c r="AA11" s="8"/>
      <c r="AB11" s="9" t="s">
        <v>14</v>
      </c>
      <c r="AD11" s="7"/>
      <c r="AE11" s="8"/>
      <c r="AF11" s="9" t="s">
        <v>14</v>
      </c>
    </row>
    <row r="12" spans="1:32" x14ac:dyDescent="0.2">
      <c r="B12" s="48" t="s">
        <v>15</v>
      </c>
      <c r="C12" s="10" t="s">
        <v>16</v>
      </c>
      <c r="D12" s="11">
        <v>1.5</v>
      </c>
      <c r="F12" s="48" t="s">
        <v>15</v>
      </c>
      <c r="G12" s="25" t="s">
        <v>16</v>
      </c>
      <c r="H12" s="33">
        <f>$D$12+H9</f>
        <v>6.5</v>
      </c>
      <c r="J12" s="48" t="s">
        <v>15</v>
      </c>
      <c r="K12" s="10" t="s">
        <v>16</v>
      </c>
      <c r="L12" s="30">
        <f>D12</f>
        <v>1.5</v>
      </c>
      <c r="M12" s="23"/>
      <c r="N12" s="48" t="s">
        <v>15</v>
      </c>
      <c r="O12" s="10" t="s">
        <v>16</v>
      </c>
      <c r="P12" s="12">
        <f>$D$12</f>
        <v>1.5</v>
      </c>
      <c r="R12" s="48" t="s">
        <v>15</v>
      </c>
      <c r="S12" s="10" t="s">
        <v>16</v>
      </c>
      <c r="T12" s="12">
        <f>$D$12</f>
        <v>1.5</v>
      </c>
      <c r="V12" s="48" t="s">
        <v>15</v>
      </c>
      <c r="W12" s="10" t="s">
        <v>16</v>
      </c>
      <c r="X12" s="12">
        <f>$D$12</f>
        <v>1.5</v>
      </c>
      <c r="Z12" s="48" t="s">
        <v>15</v>
      </c>
      <c r="AA12" s="10" t="s">
        <v>16</v>
      </c>
      <c r="AB12" s="12">
        <f>$D$12</f>
        <v>1.5</v>
      </c>
      <c r="AD12" s="48" t="s">
        <v>15</v>
      </c>
      <c r="AE12" s="10" t="s">
        <v>16</v>
      </c>
      <c r="AF12" s="12">
        <f>$D$12</f>
        <v>1.5</v>
      </c>
    </row>
    <row r="13" spans="1:32" x14ac:dyDescent="0.2">
      <c r="B13" s="48"/>
      <c r="C13" s="10" t="s">
        <v>17</v>
      </c>
      <c r="D13" s="11">
        <v>2.75</v>
      </c>
      <c r="F13" s="48"/>
      <c r="G13" s="10" t="s">
        <v>17</v>
      </c>
      <c r="H13" s="32">
        <f>$D$13</f>
        <v>2.75</v>
      </c>
      <c r="J13" s="48"/>
      <c r="K13" s="25" t="s">
        <v>17</v>
      </c>
      <c r="L13" s="33">
        <f>$D$13+L9</f>
        <v>6.25</v>
      </c>
      <c r="M13" s="23"/>
      <c r="N13" s="48"/>
      <c r="O13" s="10" t="s">
        <v>17</v>
      </c>
      <c r="P13" s="30">
        <f>$D$13</f>
        <v>2.75</v>
      </c>
      <c r="R13" s="48"/>
      <c r="S13" s="10" t="s">
        <v>17</v>
      </c>
      <c r="T13" s="12">
        <f>$D$13</f>
        <v>2.75</v>
      </c>
      <c r="V13" s="48"/>
      <c r="W13" s="10" t="s">
        <v>17</v>
      </c>
      <c r="X13" s="12">
        <f>$D$13</f>
        <v>2.75</v>
      </c>
      <c r="Z13" s="48"/>
      <c r="AA13" s="10" t="s">
        <v>17</v>
      </c>
      <c r="AB13" s="12">
        <f>$D$13</f>
        <v>2.75</v>
      </c>
      <c r="AD13" s="48"/>
      <c r="AE13" s="10" t="s">
        <v>17</v>
      </c>
      <c r="AF13" s="12">
        <f>$D$13</f>
        <v>2.75</v>
      </c>
    </row>
    <row r="14" spans="1:32" x14ac:dyDescent="0.2">
      <c r="B14" s="48"/>
      <c r="C14" s="10" t="s">
        <v>18</v>
      </c>
      <c r="D14" s="11">
        <v>9.4</v>
      </c>
      <c r="F14" s="48"/>
      <c r="G14" s="10" t="s">
        <v>18</v>
      </c>
      <c r="H14" s="12">
        <f>$D$14</f>
        <v>9.4</v>
      </c>
      <c r="J14" s="48"/>
      <c r="K14" s="10" t="s">
        <v>18</v>
      </c>
      <c r="L14" s="32">
        <f>$D$14</f>
        <v>9.4</v>
      </c>
      <c r="M14" s="23"/>
      <c r="N14" s="48"/>
      <c r="O14" s="25" t="s">
        <v>18</v>
      </c>
      <c r="P14" s="33">
        <f>$D$14+P9</f>
        <v>19.399999999999999</v>
      </c>
      <c r="R14" s="48"/>
      <c r="S14" s="10" t="s">
        <v>18</v>
      </c>
      <c r="T14" s="30">
        <f>$D$14</f>
        <v>9.4</v>
      </c>
      <c r="V14" s="48"/>
      <c r="W14" s="10" t="s">
        <v>18</v>
      </c>
      <c r="X14" s="12">
        <f>$D$14</f>
        <v>9.4</v>
      </c>
      <c r="Z14" s="48"/>
      <c r="AA14" s="10" t="s">
        <v>18</v>
      </c>
      <c r="AB14" s="12">
        <f>$D$14</f>
        <v>9.4</v>
      </c>
      <c r="AD14" s="48"/>
      <c r="AE14" s="10" t="s">
        <v>18</v>
      </c>
      <c r="AF14" s="12">
        <f>$D$14</f>
        <v>9.4</v>
      </c>
    </row>
    <row r="15" spans="1:32" x14ac:dyDescent="0.2">
      <c r="B15" s="48"/>
      <c r="C15" s="10" t="s">
        <v>19</v>
      </c>
      <c r="D15" s="11">
        <v>2.6148402358422396</v>
      </c>
      <c r="F15" s="48"/>
      <c r="G15" s="10" t="s">
        <v>19</v>
      </c>
      <c r="H15" s="11">
        <f>$D$15</f>
        <v>2.6148402358422396</v>
      </c>
      <c r="J15" s="48"/>
      <c r="K15" s="10" t="s">
        <v>19</v>
      </c>
      <c r="L15" s="11">
        <f>$D$15</f>
        <v>2.6148402358422396</v>
      </c>
      <c r="M15" s="23"/>
      <c r="N15" s="48"/>
      <c r="O15" s="10" t="s">
        <v>19</v>
      </c>
      <c r="P15" s="32">
        <f>$D$15</f>
        <v>2.6148402358422396</v>
      </c>
      <c r="R15" s="48"/>
      <c r="S15" s="25" t="s">
        <v>19</v>
      </c>
      <c r="T15" s="33">
        <f>$D$15+T9</f>
        <v>3.6148402358422396</v>
      </c>
      <c r="V15" s="48"/>
      <c r="W15" s="10" t="s">
        <v>19</v>
      </c>
      <c r="X15" s="31">
        <f>$D$15</f>
        <v>2.6148402358422396</v>
      </c>
      <c r="Z15" s="48"/>
      <c r="AA15" s="10" t="s">
        <v>19</v>
      </c>
      <c r="AB15" s="11">
        <f>$D$15</f>
        <v>2.6148402358422396</v>
      </c>
      <c r="AD15" s="48"/>
      <c r="AE15" s="10" t="s">
        <v>19</v>
      </c>
      <c r="AF15" s="11">
        <f>$D$15</f>
        <v>2.6148402358422396</v>
      </c>
    </row>
    <row r="16" spans="1:32" ht="15" thickBot="1" x14ac:dyDescent="0.25">
      <c r="B16" s="49"/>
      <c r="C16" s="39" t="s">
        <v>20</v>
      </c>
      <c r="D16" s="40">
        <v>1.7273754376055894E-2</v>
      </c>
      <c r="F16" s="49"/>
      <c r="G16" s="39" t="s">
        <v>20</v>
      </c>
      <c r="H16" s="40">
        <f>$D$16</f>
        <v>1.7273754376055894E-2</v>
      </c>
      <c r="J16" s="49"/>
      <c r="K16" s="39" t="s">
        <v>20</v>
      </c>
      <c r="L16" s="40">
        <f>$D$16</f>
        <v>1.7273754376055894E-2</v>
      </c>
      <c r="M16" s="23"/>
      <c r="N16" s="49"/>
      <c r="O16" s="39" t="s">
        <v>20</v>
      </c>
      <c r="P16" s="40">
        <f>$D$16</f>
        <v>1.7273754376055894E-2</v>
      </c>
      <c r="R16" s="49"/>
      <c r="S16" s="39" t="s">
        <v>20</v>
      </c>
      <c r="T16" s="41">
        <f>$D$16</f>
        <v>1.7273754376055894E-2</v>
      </c>
      <c r="V16" s="49"/>
      <c r="W16" s="42" t="s">
        <v>20</v>
      </c>
      <c r="X16" s="43">
        <f>$D$16+X9</f>
        <v>2.0172737543760557</v>
      </c>
      <c r="Z16" s="49"/>
      <c r="AA16" s="39" t="s">
        <v>20</v>
      </c>
      <c r="AB16" s="44">
        <f>$D$16</f>
        <v>1.7273754376055894E-2</v>
      </c>
      <c r="AD16" s="49"/>
      <c r="AE16" s="39" t="s">
        <v>20</v>
      </c>
      <c r="AF16" s="44">
        <f>$D$16</f>
        <v>1.7273754376055894E-2</v>
      </c>
    </row>
    <row r="17" spans="2:32" x14ac:dyDescent="0.2">
      <c r="B17" s="50" t="s">
        <v>21</v>
      </c>
      <c r="C17" s="13" t="s">
        <v>22</v>
      </c>
      <c r="D17" s="14">
        <v>11.45</v>
      </c>
      <c r="F17" s="50" t="s">
        <v>21</v>
      </c>
      <c r="G17" s="13" t="s">
        <v>22</v>
      </c>
      <c r="H17" s="15">
        <f>$D$17</f>
        <v>11.45</v>
      </c>
      <c r="J17" s="50" t="s">
        <v>21</v>
      </c>
      <c r="K17" s="13" t="s">
        <v>22</v>
      </c>
      <c r="L17" s="15">
        <f>$D$17</f>
        <v>11.45</v>
      </c>
      <c r="M17" s="23"/>
      <c r="N17" s="50" t="s">
        <v>21</v>
      </c>
      <c r="O17" s="13" t="s">
        <v>22</v>
      </c>
      <c r="P17" s="15">
        <f>$D$17</f>
        <v>11.45</v>
      </c>
      <c r="R17" s="50" t="s">
        <v>21</v>
      </c>
      <c r="S17" s="13" t="s">
        <v>22</v>
      </c>
      <c r="T17" s="15">
        <f>$D$17</f>
        <v>11.45</v>
      </c>
      <c r="V17" s="50" t="s">
        <v>21</v>
      </c>
      <c r="W17" s="13" t="s">
        <v>22</v>
      </c>
      <c r="X17" s="15">
        <f>$D$17</f>
        <v>11.45</v>
      </c>
      <c r="Z17" s="50" t="s">
        <v>21</v>
      </c>
      <c r="AA17" s="27" t="s">
        <v>22</v>
      </c>
      <c r="AB17" s="34">
        <f>$D$17+AB9</f>
        <v>13.45</v>
      </c>
      <c r="AD17" s="50" t="s">
        <v>21</v>
      </c>
      <c r="AE17" s="13" t="s">
        <v>22</v>
      </c>
      <c r="AF17" s="15">
        <f>$D$17</f>
        <v>11.45</v>
      </c>
    </row>
    <row r="18" spans="2:32" x14ac:dyDescent="0.2">
      <c r="B18" s="48"/>
      <c r="C18" s="16" t="s">
        <v>23</v>
      </c>
      <c r="D18" s="17">
        <f>D20-D19</f>
        <v>-9.6126574586255007</v>
      </c>
      <c r="F18" s="48"/>
      <c r="G18" s="16" t="s">
        <v>23</v>
      </c>
      <c r="H18" s="17">
        <f>H20-H19</f>
        <v>-9.6126574586255007</v>
      </c>
      <c r="J18" s="48"/>
      <c r="K18" s="16" t="s">
        <v>23</v>
      </c>
      <c r="L18" s="17">
        <f>L20-L19</f>
        <v>-9.6126574586255007</v>
      </c>
      <c r="M18" s="23"/>
      <c r="N18" s="48"/>
      <c r="O18" s="16" t="s">
        <v>23</v>
      </c>
      <c r="P18" s="17">
        <f>P20-P19</f>
        <v>-9.6126574586255007</v>
      </c>
      <c r="R18" s="48"/>
      <c r="S18" s="16" t="s">
        <v>23</v>
      </c>
      <c r="T18" s="17">
        <f>T20-T19</f>
        <v>-9.6126574586255007</v>
      </c>
      <c r="V18" s="48"/>
      <c r="W18" s="16" t="s">
        <v>23</v>
      </c>
      <c r="X18" s="17">
        <f>X20-X19</f>
        <v>-9.6126574586255007</v>
      </c>
      <c r="Z18" s="48"/>
      <c r="AA18" s="16" t="s">
        <v>23</v>
      </c>
      <c r="AB18" s="14">
        <f>AB20-AB19</f>
        <v>-9.6126574586255007</v>
      </c>
      <c r="AD18" s="48"/>
      <c r="AE18" s="16" t="s">
        <v>23</v>
      </c>
      <c r="AF18" s="17">
        <f>AF20-AF19</f>
        <v>-6.6126574586255007</v>
      </c>
    </row>
    <row r="19" spans="2:32" x14ac:dyDescent="0.2">
      <c r="B19" s="48"/>
      <c r="C19" s="18" t="s">
        <v>24</v>
      </c>
      <c r="D19" s="17">
        <v>11.055440558950666</v>
      </c>
      <c r="F19" s="48"/>
      <c r="G19" s="18" t="s">
        <v>24</v>
      </c>
      <c r="H19" s="17">
        <f>$D$19</f>
        <v>11.055440558950666</v>
      </c>
      <c r="J19" s="48"/>
      <c r="K19" s="18" t="s">
        <v>24</v>
      </c>
      <c r="L19" s="17">
        <f>$D$19</f>
        <v>11.055440558950666</v>
      </c>
      <c r="M19" s="23"/>
      <c r="N19" s="48"/>
      <c r="O19" s="18" t="s">
        <v>24</v>
      </c>
      <c r="P19" s="17">
        <f>$D$19</f>
        <v>11.055440558950666</v>
      </c>
      <c r="R19" s="48"/>
      <c r="S19" s="18" t="s">
        <v>24</v>
      </c>
      <c r="T19" s="17">
        <f>$D$19</f>
        <v>11.055440558950666</v>
      </c>
      <c r="V19" s="48"/>
      <c r="W19" s="18" t="s">
        <v>24</v>
      </c>
      <c r="X19" s="17">
        <f>$D$19</f>
        <v>11.055440558950666</v>
      </c>
      <c r="Z19" s="48"/>
      <c r="AA19" s="18" t="s">
        <v>24</v>
      </c>
      <c r="AB19" s="17">
        <f>$D$19</f>
        <v>11.055440558950666</v>
      </c>
      <c r="AD19" s="48"/>
      <c r="AE19" s="18" t="s">
        <v>24</v>
      </c>
      <c r="AF19" s="29">
        <f>$D$19</f>
        <v>11.055440558950666</v>
      </c>
    </row>
    <row r="20" spans="2:32" ht="15" thickBot="1" x14ac:dyDescent="0.25">
      <c r="B20" s="49"/>
      <c r="C20" s="38" t="s">
        <v>25</v>
      </c>
      <c r="D20" s="36">
        <v>1.4427831003251659</v>
      </c>
      <c r="F20" s="49"/>
      <c r="G20" s="38" t="s">
        <v>25</v>
      </c>
      <c r="H20" s="36">
        <f>$D$20</f>
        <v>1.4427831003251659</v>
      </c>
      <c r="J20" s="49"/>
      <c r="K20" s="38" t="s">
        <v>25</v>
      </c>
      <c r="L20" s="36">
        <f>$D$20</f>
        <v>1.4427831003251659</v>
      </c>
      <c r="M20" s="23"/>
      <c r="N20" s="49"/>
      <c r="O20" s="38" t="s">
        <v>25</v>
      </c>
      <c r="P20" s="36">
        <f>$D$20</f>
        <v>1.4427831003251659</v>
      </c>
      <c r="R20" s="49"/>
      <c r="S20" s="38" t="s">
        <v>25</v>
      </c>
      <c r="T20" s="36">
        <f>$D$20</f>
        <v>1.4427831003251659</v>
      </c>
      <c r="V20" s="49"/>
      <c r="W20" s="38" t="s">
        <v>25</v>
      </c>
      <c r="X20" s="36">
        <f>$D$20</f>
        <v>1.4427831003251659</v>
      </c>
      <c r="Z20" s="49"/>
      <c r="AA20" s="38" t="s">
        <v>25</v>
      </c>
      <c r="AB20" s="36">
        <f>$D$20</f>
        <v>1.4427831003251659</v>
      </c>
      <c r="AD20" s="49"/>
      <c r="AE20" s="45" t="s">
        <v>25</v>
      </c>
      <c r="AF20" s="37">
        <f>$D$20+AF9</f>
        <v>4.4427831003251654</v>
      </c>
    </row>
    <row r="21" spans="2:32" ht="17.100000000000001" customHeight="1" x14ac:dyDescent="0.2">
      <c r="B21" s="7"/>
      <c r="C21" s="5" t="s">
        <v>26</v>
      </c>
      <c r="D21" s="19">
        <f t="shared" ref="D21" si="0">SUM(D12:D16)/SUM(D17:D18)</f>
        <v>8.8617737975183442</v>
      </c>
      <c r="F21" s="7"/>
      <c r="G21" s="26" t="s">
        <v>26</v>
      </c>
      <c r="H21" s="35">
        <f t="shared" ref="H21" si="1">SUM(H12:H16)/SUM(H17:H18)</f>
        <v>11.583095427756954</v>
      </c>
      <c r="J21" s="7"/>
      <c r="K21" s="26" t="s">
        <v>26</v>
      </c>
      <c r="L21" s="35">
        <f t="shared" ref="L21" si="2">SUM(L12:L16)/SUM(L17:L18)</f>
        <v>10.766698938685371</v>
      </c>
      <c r="M21" s="23"/>
      <c r="N21" s="7"/>
      <c r="O21" s="26" t="s">
        <v>26</v>
      </c>
      <c r="P21" s="35">
        <f t="shared" ref="P21" si="3">SUM(P12:P16)/SUM(P17:P18)</f>
        <v>14.304417057995563</v>
      </c>
      <c r="R21" s="7"/>
      <c r="S21" s="26" t="s">
        <v>26</v>
      </c>
      <c r="T21" s="35">
        <f t="shared" ref="T21" si="4">SUM(T12:T16)/SUM(T17:T18)</f>
        <v>9.4060381235660664</v>
      </c>
      <c r="V21" s="7"/>
      <c r="W21" s="26" t="s">
        <v>26</v>
      </c>
      <c r="X21" s="35">
        <f t="shared" ref="X21" si="5">SUM(X12:X16)/SUM(X17:X18)</f>
        <v>9.9503024496137886</v>
      </c>
      <c r="Z21" s="7"/>
      <c r="AA21" s="26" t="s">
        <v>26</v>
      </c>
      <c r="AB21" s="35">
        <f t="shared" ref="AB21" si="6">SUM(AB12:AB16)/SUM(AB17:AB18)</f>
        <v>4.2430702536099894</v>
      </c>
      <c r="AD21" s="7"/>
      <c r="AE21" s="26" t="s">
        <v>26</v>
      </c>
      <c r="AF21" s="35">
        <f t="shared" ref="AF21" si="7">SUM(AF12:AF16)/SUM(AF17:AF18)</f>
        <v>3.3659212369095206</v>
      </c>
    </row>
    <row r="22" spans="2:32" x14ac:dyDescent="0.2">
      <c r="M22" s="23"/>
      <c r="X22" s="20"/>
      <c r="AB22" s="20"/>
    </row>
    <row r="23" spans="2:32" ht="15" x14ac:dyDescent="0.25">
      <c r="C23" s="2" t="s">
        <v>27</v>
      </c>
      <c r="M23" s="23"/>
      <c r="X23" s="20"/>
      <c r="AB23" s="20"/>
    </row>
    <row r="24" spans="2:32" x14ac:dyDescent="0.2">
      <c r="C24" s="46" t="s">
        <v>28</v>
      </c>
      <c r="D24" s="21"/>
      <c r="H24" s="21"/>
    </row>
    <row r="25" spans="2:32" x14ac:dyDescent="0.2">
      <c r="D25" s="22"/>
      <c r="H25" s="22"/>
    </row>
    <row r="26" spans="2:32" x14ac:dyDescent="0.2">
      <c r="H26" s="3"/>
    </row>
  </sheetData>
  <mergeCells count="35">
    <mergeCell ref="Z12:Z16"/>
    <mergeCell ref="AD12:AD16"/>
    <mergeCell ref="AD8:AF8"/>
    <mergeCell ref="AD9:AE9"/>
    <mergeCell ref="B12:B16"/>
    <mergeCell ref="F12:F16"/>
    <mergeCell ref="N12:N16"/>
    <mergeCell ref="R12:R16"/>
    <mergeCell ref="V12:V16"/>
    <mergeCell ref="V8:X8"/>
    <mergeCell ref="Z8:AB8"/>
    <mergeCell ref="Z9:AA9"/>
    <mergeCell ref="B8:D8"/>
    <mergeCell ref="F8:H8"/>
    <mergeCell ref="N8:P8"/>
    <mergeCell ref="N9:O9"/>
    <mergeCell ref="Z17:Z20"/>
    <mergeCell ref="AD17:AD20"/>
    <mergeCell ref="B17:B20"/>
    <mergeCell ref="F17:F20"/>
    <mergeCell ref="N17:N20"/>
    <mergeCell ref="R17:R20"/>
    <mergeCell ref="V17:V20"/>
    <mergeCell ref="A1:AF1"/>
    <mergeCell ref="A2:AF2"/>
    <mergeCell ref="A3:AF3"/>
    <mergeCell ref="A4:AF4"/>
    <mergeCell ref="C6:H6"/>
    <mergeCell ref="J12:J16"/>
    <mergeCell ref="J17:J20"/>
    <mergeCell ref="R8:T8"/>
    <mergeCell ref="R9:S9"/>
    <mergeCell ref="F9:G9"/>
    <mergeCell ref="J8:L8"/>
    <mergeCell ref="J9:K9"/>
  </mergeCells>
  <printOptions horizontalCentered="1"/>
  <pageMargins left="0.25" right="0.25" top="0.5" bottom="0.5" header="0.3" footer="0.3"/>
  <pageSetup paperSize="3" scale="48" orientation="landscape" r:id="rId1"/>
  <headerFooter>
    <oddHeader>&amp;R&amp;F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ADM15: Program Management</TermName>
          <TermId xmlns="http://schemas.microsoft.com/office/infopath/2007/PartnerControls">f77708e7-d804-4dc8-a338-1158e6b3c273</TermId>
        </TermInfo>
      </Terms>
    </mca9ac2a47d44219b4ff213ace4480ec>
    <Image xmlns="64192cb3-a5ab-49a3-ac6a-26cc30377d2f" xsi:nil="true"/>
    <IconOverlay xmlns="http://schemas.microsoft.com/sharepoint/v4" xsi:nil="true"/>
    <lcf76f155ced4ddcb4097134ff3c332f xmlns="64192cb3-a5ab-49a3-ac6a-26cc30377d2f">
      <Terms xmlns="http://schemas.microsoft.com/office/infopath/2007/PartnerControls"/>
    </lcf76f155ced4ddcb4097134ff3c332f>
    <Session_x0023_ xmlns="64192cb3-a5ab-49a3-ac6a-26cc30377d2f" xsi:nil="true"/>
    <_Flow_SignoffStatus xmlns="64192cb3-a5ab-49a3-ac6a-26cc30377d2f" xsi:nil="true"/>
    <TaxCatchAll xmlns="97e57212-3e02-407f-8b2d-05f7d7f19b15">
      <Value>18</Value>
    </TaxCatchAll>
    <Subgroup xmlns="64192cb3-a5ab-49a3-ac6a-26cc30377d2f" xsi:nil="true"/>
    <Thumbnail xmlns="64192cb3-a5ab-49a3-ac6a-26cc30377d2f" xsi:nil="true"/>
    <Comments xmlns="64192cb3-a5ab-49a3-ac6a-26cc30377d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0442C5452334B9E87366606956D10" ma:contentTypeVersion="30" ma:contentTypeDescription="Create a new document." ma:contentTypeScope="" ma:versionID="c16c709006cb33f9919d1158fa1fbf9f">
  <xsd:schema xmlns:xsd="http://www.w3.org/2001/XMLSchema" xmlns:xs="http://www.w3.org/2001/XMLSchema" xmlns:p="http://schemas.microsoft.com/office/2006/metadata/properties" xmlns:ns2="97e57212-3e02-407f-8b2d-05f7d7f19b15" xmlns:ns3="64192cb3-a5ab-49a3-ac6a-26cc30377d2f" xmlns:ns4="1c10ec90-3ec7-4743-91af-7ae5f9839562" xmlns:ns5="http://schemas.microsoft.com/sharepoint/v4" targetNamespace="http://schemas.microsoft.com/office/2006/metadata/properties" ma:root="true" ma:fieldsID="192fdc10cf20f216d60c2e9370045619" ns2:_="" ns3:_="" ns4:_="" ns5:_="">
    <xsd:import namespace="97e57212-3e02-407f-8b2d-05f7d7f19b15"/>
    <xsd:import namespace="64192cb3-a5ab-49a3-ac6a-26cc30377d2f"/>
    <xsd:import namespace="1c10ec90-3ec7-4743-91af-7ae5f983956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Session_x0023_" minOccurs="0"/>
                <xsd:element ref="ns3:_Flow_SignoffStatus" minOccurs="0"/>
                <xsd:element ref="ns3:Comments" minOccurs="0"/>
                <xsd:element ref="ns3:Subgroup" minOccurs="0"/>
                <xsd:element ref="ns3:MediaServiceObjectDetectorVersions" minOccurs="0"/>
                <xsd:element ref="ns3:MediaServiceBillingMetadata" minOccurs="0"/>
                <xsd:element ref="ns3:Thumbnail" minOccurs="0"/>
                <xsd:element ref="ns3:Imag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3" nillable="true" ma:displayName="PGE Event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mca9ac2a47d44219b4ff213ace4480ec" ma:index="8" nillable="true" ma:taxonomy="true" ma:internalName="mca9ac2a47d44219b4ff213ace4480ec" ma:taxonomyFieldName="pgeRecordCategory" ma:displayName="PGE Schedule Title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d1fc78c-11d3-4d9b-8258-6f42ca75c065}" ma:internalName="TaxCatchAll" ma:showField="CatchAllData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d1fc78c-11d3-4d9b-8258-6f42ca75c065}" ma:internalName="TaxCatchAllLabel" ma:readOnly="true" ma:showField="CatchAllDataLabel" ma:web="1c10ec90-3ec7-4743-91af-7ae5f98395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192cb3-a5ab-49a3-ac6a-26cc30377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ssion_x0023_" ma:index="28" nillable="true" ma:displayName="Session #" ma:format="Dropdown" ma:internalName="Session_x0023_">
      <xsd:simpleType>
        <xsd:restriction base="dms:Text">
          <xsd:maxLength value="255"/>
        </xsd:restriction>
      </xsd:simpleType>
    </xsd:element>
    <xsd:element name="_Flow_SignoffStatus" ma:index="29" nillable="true" ma:displayName="Sign-off status" ma:internalName="Sign_x002d_off_x0020_status">
      <xsd:simpleType>
        <xsd:restriction base="dms:Text"/>
      </xsd:simpleType>
    </xsd:element>
    <xsd:element name="Comments" ma:index="30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Subgroup" ma:index="31" nillable="true" ma:displayName="Subgroup" ma:format="Dropdown" ma:internalName="Subgroup">
      <xsd:simpleType>
        <xsd:restriction base="dms:Choice">
          <xsd:enumeration value="Environmental"/>
          <xsd:enumeration value="Permitting"/>
          <xsd:enumeration value="Other"/>
        </xsd:restriction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34" nillable="true" ma:displayName="Thumbnail" ma:format="Thumbnail" ma:internalName="Thumbnail">
      <xsd:simpleType>
        <xsd:restriction base="dms:Unknown"/>
      </xsd:simpleType>
    </xsd:element>
    <xsd:element name="Image" ma:index="35" nillable="true" ma:displayName="Image" ma:format="Thumbnail" ma:internalName="Imag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0ec90-3ec7-4743-91af-7ae5f9839562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b06c99b3-cd83-43e5-b4c1-d62f316c1e37" ContentTypeId="0x0101" PreviousValue="true"/>
</file>

<file path=customXml/itemProps1.xml><?xml version="1.0" encoding="utf-8"?>
<ds:datastoreItem xmlns:ds="http://schemas.openxmlformats.org/officeDocument/2006/customXml" ds:itemID="{93BB806B-5C63-4911-99FC-61621862C454}">
  <ds:schemaRefs>
    <ds:schemaRef ds:uri="http://schemas.microsoft.com/office/infopath/2007/PartnerControls"/>
    <ds:schemaRef ds:uri="64192cb3-a5ab-49a3-ac6a-26cc30377d2f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sharepoint/v4"/>
    <ds:schemaRef ds:uri="http://schemas.openxmlformats.org/package/2006/metadata/core-properties"/>
    <ds:schemaRef ds:uri="1c10ec90-3ec7-4743-91af-7ae5f9839562"/>
    <ds:schemaRef ds:uri="97e57212-3e02-407f-8b2d-05f7d7f19b1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D13E85-3EA9-43BC-9186-86141FA2E8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B6EEF2-C13E-47DE-A0B1-7E6BDA90B1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64192cb3-a5ab-49a3-ac6a-26cc30377d2f"/>
    <ds:schemaRef ds:uri="1c10ec90-3ec7-4743-91af-7ae5f983956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60DF750-BEA0-41DC-88EA-EF596AC5CBD3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64fb56ae-b253-43b2-ae76-5b0fef4d3037}" enabled="1" method="Privileged" siteId="{44ae661a-ece6-41aa-bc96-7c2c85a08941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WBCA Toy Problem</vt:lpstr>
      <vt:lpstr>'WBCA Toy Problem'!Print_Area</vt:lpstr>
    </vt:vector>
  </TitlesOfParts>
  <Manager/>
  <Company>Pacific Gas and Electric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Vickers, Alex</dc:creator>
  <cp:keywords/>
  <dc:description/>
  <cp:lastModifiedBy>Gomez-Guerrero, Iris</cp:lastModifiedBy>
  <cp:revision/>
  <cp:lastPrinted>2026-09-17T19:27:26Z</cp:lastPrinted>
  <dcterms:created xsi:type="dcterms:W3CDTF">2026-05-01T21:53:19Z</dcterms:created>
  <dcterms:modified xsi:type="dcterms:W3CDTF">2026-09-17T19:28:46Z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0x010100C560442C5452334B9E87366606956D10</vt:lpwstr>
  </property>
  <property fmtid="{D5CDD505-2E9C-101B-9397-08002B2CF9AE}" pid="3" name="MediaServiceImageTags">
    <vt:lpwstr/>
  </property>
  <property fmtid="{D5CDD505-2E9C-101B-9397-08002B2CF9AE}" pid="4" name="pgeRecordCategory">
    <vt:lpwstr>18;#ADM15: Program Management|f77708e7-d804-4dc8-a338-1158e6b3c273</vt:lpwstr>
  </property>
</Properties>
</file>