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13_ncr:1_{FEDCAD33-56E2-4A43-AEEA-4580FF92260D}" xr6:coauthVersionLast="47" xr6:coauthVersionMax="47" xr10:uidLastSave="{00000000-0000-0000-0000-000000000000}"/>
  <bookViews>
    <workbookView xWindow="-120" yWindow="-120" windowWidth="51840" windowHeight="21120" xr2:uid="{7433719E-A8EF-4F3A-BC6A-1ED3AF39AE0E}"/>
  </bookViews>
  <sheets>
    <sheet name="Core Capability 2" sheetId="1" r:id="rId1"/>
  </sheets>
  <definedNames>
    <definedName name="_xlnm.Print_Area" localSheetId="0">'Core Capability 2'!$A$1:$E$36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32" i="1"/>
  <c r="E33" i="1"/>
  <c r="D27" i="1"/>
  <c r="D31" i="1"/>
  <c r="D32" i="1"/>
  <c r="D33" i="1"/>
  <c r="D25" i="1"/>
  <c r="E31" i="1" l="1"/>
  <c r="E25" i="1"/>
  <c r="D30" i="1"/>
  <c r="E30" i="1"/>
</calcChain>
</file>

<file path=xl/sharedStrings.xml><?xml version="1.0" encoding="utf-8"?>
<sst xmlns="http://schemas.openxmlformats.org/spreadsheetml/2006/main" count="91" uniqueCount="63">
  <si>
    <t>Workpaper 009</t>
  </si>
  <si>
    <t>Pacific Gas and Electric Company</t>
  </si>
  <si>
    <t>Electrical Undergrounding Program</t>
  </si>
  <si>
    <t>Core Capability 2: Supporting Formulas</t>
  </si>
  <si>
    <t>Key</t>
  </si>
  <si>
    <t>KDMM/Core Capability Data Point</t>
  </si>
  <si>
    <t>Formula for System Aggregation</t>
  </si>
  <si>
    <t>A</t>
  </si>
  <si>
    <t>Overall Utility Risk</t>
  </si>
  <si>
    <t>= Sum of all Overall Utility Risk on Entire System</t>
  </si>
  <si>
    <t>B</t>
  </si>
  <si>
    <t>Ignition Risk</t>
  </si>
  <si>
    <t>= Sum of all Wildfire Risk on Entire System</t>
  </si>
  <si>
    <t>C</t>
  </si>
  <si>
    <t>Ignition Consequence</t>
  </si>
  <si>
    <t>= Sum of all Wildfire Risk on Entire System / Sum of all Wildfire Likelihood on Entire System</t>
  </si>
  <si>
    <t>D</t>
  </si>
  <si>
    <t>Ignition Likelihood</t>
  </si>
  <si>
    <t>= Sum of all Wildfire Likelihood on Entire System</t>
  </si>
  <si>
    <t>E</t>
  </si>
  <si>
    <t>Outage Program Risk</t>
  </si>
  <si>
    <t>= Sum of EPSS Risk on Entire System + Sum of PSPS Risk on Entire System</t>
  </si>
  <si>
    <t>E.1</t>
  </si>
  <si>
    <t>EPSS Risk</t>
  </si>
  <si>
    <t>= Sum of EPSS Risk on Entire System</t>
  </si>
  <si>
    <t>E.2</t>
  </si>
  <si>
    <t>PSPS Risk</t>
  </si>
  <si>
    <t>= Sum of PSPS Risk on Entire System</t>
  </si>
  <si>
    <t>F</t>
  </si>
  <si>
    <t>Outage Program Consequence</t>
  </si>
  <si>
    <t>= Sum of all Outage Program Risk on Entire System / Sum of all Outage Program Likelihood on Entire System</t>
  </si>
  <si>
    <t>F.1</t>
  </si>
  <si>
    <t>EPSS Consequence</t>
  </si>
  <si>
    <t>= Sum of all EPSS Risk on Entire System/ Sum of all EPSS Likelihood on Entire System</t>
  </si>
  <si>
    <t>F.2</t>
  </si>
  <si>
    <t>PSPS Consequence</t>
  </si>
  <si>
    <t>= Sum of all PSPS Risk on Entire System/ Sum of all PSPS Likelihood on Entire System</t>
  </si>
  <si>
    <t>G</t>
  </si>
  <si>
    <t>Outage Program Likelihood</t>
  </si>
  <si>
    <t>= Sum of all EPSS Likelihood on Entire System + Sum of all PSPS Likelihood on Entire System</t>
  </si>
  <si>
    <t>G.1</t>
  </si>
  <si>
    <t>EPSS Likelihood</t>
  </si>
  <si>
    <t>= Sum of all EPSS Likelihood on Entire System</t>
  </si>
  <si>
    <t>G.2</t>
  </si>
  <si>
    <t>PSPS Likelihood</t>
  </si>
  <si>
    <t>= Sum of all PSPS Likelihood on Entire System</t>
  </si>
  <si>
    <t>= Sum of Overall Utility Risk for all Circuits with a confirmed EUP Circuit Segment</t>
  </si>
  <si>
    <t>= Sum of all Wildfire Risk for all Circuits with a confirmed EUP Circuit Segment</t>
  </si>
  <si>
    <t>= Sum of all Wildfire Risk for all Circuits with a confirmed EUP Circuit Segment/ Sum of all  Wildfire Likelihood for all Circuits with a confirmed EUP Circuit Segment</t>
  </si>
  <si>
    <t>= Sum of all Wildfire Likelihood for all Circuits with a confirmed EUP Circuit Segment</t>
  </si>
  <si>
    <t>= Sum of all EPSS Risk for all Circuits with a confirmed EUP Circuit Segment + Sum of all PSPS Risk for all Circuits with a confirmed EUP Circuit Segment</t>
  </si>
  <si>
    <t>= Sum of all EPSS Risk for all Circuits with a confirmed EUP Circuit Segment</t>
  </si>
  <si>
    <t>= Sum of all PSPS Risk for all Circuits with a confirmed EUP Circuit Segment</t>
  </si>
  <si>
    <t>= Sum of all Outage Program Risk for all Circuits with a confirmed EUP Circuit Segment / Sum of all Outage Program Likelihood for all Circuits with a confirmed EUP Circuit Segment</t>
  </si>
  <si>
    <t>= Sum of all EPSS Risk for all Circuits with a confirmed EUP Circuit Segment / Sum of all EPSS Likelihood for all Circuits with a confirmed EUP Circuit Segment</t>
  </si>
  <si>
    <t>= Sum of all PSPS Risk for all Circuits with a confirmed EUP Circuit Segment / Sum of all PSPS Likelihood for all Circuits with a confirmed EUP Circuit Segment</t>
  </si>
  <si>
    <t>= Sum of all EPSS Likelihood for all Circuits with a confirmed EUP Circuit Segment + Sum of all PSPS Likelihood for all Circuits with a confirmed EUP Circuit Segment</t>
  </si>
  <si>
    <t>= Sum of all EPSS Likelihood for all Circuits with a confirmed EUP Circuit Segment</t>
  </si>
  <si>
    <t>= Sum of all PSPS Likelihood for all Circuits with a confirmed EUP Circuit Segment</t>
  </si>
  <si>
    <r>
      <rPr>
        <vertAlign val="superscript"/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The figures in this table are examples only and do not represent actual data</t>
    </r>
  </si>
  <si>
    <r>
      <t>Formula for Portfolio-Level Aggregation</t>
    </r>
    <r>
      <rPr>
        <b/>
        <vertAlign val="superscript"/>
        <sz val="11"/>
        <color rgb="FF000000"/>
        <rFont val="Arial"/>
        <family val="2"/>
      </rPr>
      <t>a</t>
    </r>
  </si>
  <si>
    <t>Formula for Portfolio-Level Aggregation</t>
  </si>
  <si>
    <r>
      <t>Formula for System Aggregation</t>
    </r>
    <r>
      <rPr>
        <b/>
        <vertAlign val="superscript"/>
        <sz val="11"/>
        <color rgb="FF000000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</si>
</sst>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&quot;$&quot;#,##0.0000"/>
    <numFmt numFmtId="166" formatCode="&quot;$&quot;#,##0.00"/>
    <numFmt numFmtId="167" formatCode="0.000"/>
    <numFmt numFmtId="168" formatCode="0.00000000000000000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vertAlign val="superscript"/>
      <sz val="11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1" fillId="3" borderId="1" xfId="0" applyFont="1" applyFill="1" applyBorder="1" applyAlignment="1">
      <alignment vertical="center"/>
    </xf>
    <xf numFmtId="0" fontId="1" fillId="3" borderId="1" xfId="0" quotePrefix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quotePrefix="1" applyFont="1" applyFill="1" applyBorder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166" fontId="1" fillId="2" borderId="1" xfId="0" quotePrefix="1" applyNumberFormat="1" applyFont="1" applyFill="1" applyBorder="1" applyAlignment="1">
      <alignment horizontal="left" vertical="center"/>
    </xf>
    <xf numFmtId="164" fontId="1" fillId="2" borderId="1" xfId="0" quotePrefix="1" applyNumberFormat="1" applyFont="1" applyFill="1" applyBorder="1" applyAlignment="1">
      <alignment horizontal="left" vertical="center"/>
    </xf>
    <xf numFmtId="164" fontId="3" fillId="0" borderId="0" xfId="0" applyNumberFormat="1" applyFont="1"/>
    <xf numFmtId="165" fontId="1" fillId="2" borderId="1" xfId="0" quotePrefix="1" applyNumberFormat="1" applyFont="1" applyFill="1" applyBorder="1" applyAlignment="1">
      <alignment horizontal="left" vertical="center"/>
    </xf>
    <xf numFmtId="3" fontId="1" fillId="2" borderId="1" xfId="0" quotePrefix="1" applyNumberFormat="1" applyFont="1" applyFill="1" applyBorder="1" applyAlignment="1">
      <alignment horizontal="left" vertical="center"/>
    </xf>
    <xf numFmtId="167" fontId="3" fillId="0" borderId="0" xfId="0" applyNumberFormat="1" applyFont="1"/>
    <xf numFmtId="168" fontId="3" fillId="0" borderId="0" xfId="0" applyNumberFormat="1" applyFont="1"/>
    <xf numFmtId="0" fontId="8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EA1D-E2A2-4352-B92B-34BF7BAD814D}">
  <sheetPr>
    <pageSetUpPr fitToPage="1"/>
  </sheetPr>
  <dimension ref="A1:F39"/>
  <sheetViews>
    <sheetView showGridLines="0" tabSelected="1" view="pageBreakPreview" zoomScale="60" zoomScaleNormal="115" workbookViewId="0">
      <selection activeCell="E25" sqref="E25"/>
    </sheetView>
  </sheetViews>
  <sheetFormatPr defaultColWidth="8.85546875" defaultRowHeight="14.25" x14ac:dyDescent="0.2"/>
  <cols>
    <col min="1" max="1" width="6.85546875" style="2" customWidth="1"/>
    <col min="2" max="2" width="8.85546875" style="6"/>
    <col min="3" max="3" width="44.5703125" style="2" customWidth="1"/>
    <col min="4" max="4" width="100.5703125" style="2" customWidth="1"/>
    <col min="5" max="5" width="182.140625" style="2" customWidth="1"/>
    <col min="6" max="16384" width="8.85546875" style="2"/>
  </cols>
  <sheetData>
    <row r="1" spans="1:5" s="1" customFormat="1" ht="15" x14ac:dyDescent="0.25">
      <c r="A1" s="21" t="s">
        <v>0</v>
      </c>
      <c r="B1" s="21"/>
      <c r="C1" s="21"/>
      <c r="D1" s="21"/>
      <c r="E1" s="21"/>
    </row>
    <row r="2" spans="1:5" s="1" customFormat="1" ht="15" x14ac:dyDescent="0.25">
      <c r="A2" s="21" t="s">
        <v>1</v>
      </c>
      <c r="B2" s="21"/>
      <c r="C2" s="21"/>
      <c r="D2" s="21"/>
      <c r="E2" s="21"/>
    </row>
    <row r="3" spans="1:5" s="1" customFormat="1" ht="15" x14ac:dyDescent="0.25">
      <c r="A3" s="21" t="s">
        <v>2</v>
      </c>
      <c r="B3" s="21"/>
      <c r="C3" s="21"/>
      <c r="D3" s="21"/>
      <c r="E3" s="21"/>
    </row>
    <row r="4" spans="1:5" s="1" customFormat="1" ht="15" x14ac:dyDescent="0.25">
      <c r="A4" s="21" t="s">
        <v>3</v>
      </c>
      <c r="B4" s="21"/>
      <c r="C4" s="21"/>
      <c r="D4" s="21"/>
      <c r="E4" s="21"/>
    </row>
    <row r="5" spans="1:5" x14ac:dyDescent="0.2">
      <c r="B5" s="2"/>
    </row>
    <row r="6" spans="1:5" s="3" customFormat="1" ht="16.350000000000001" customHeight="1" x14ac:dyDescent="0.2">
      <c r="B6" s="4" t="s">
        <v>4</v>
      </c>
      <c r="C6" s="5" t="s">
        <v>5</v>
      </c>
      <c r="D6" s="5" t="s">
        <v>6</v>
      </c>
      <c r="E6" s="20" t="s">
        <v>61</v>
      </c>
    </row>
    <row r="7" spans="1:5" ht="16.350000000000001" customHeight="1" x14ac:dyDescent="0.2">
      <c r="B7" s="4" t="s">
        <v>7</v>
      </c>
      <c r="C7" s="7" t="s">
        <v>8</v>
      </c>
      <c r="D7" s="8" t="s">
        <v>9</v>
      </c>
      <c r="E7" s="8" t="s">
        <v>46</v>
      </c>
    </row>
    <row r="8" spans="1:5" ht="16.350000000000001" customHeight="1" x14ac:dyDescent="0.2">
      <c r="B8" s="4" t="s">
        <v>10</v>
      </c>
      <c r="C8" s="7" t="s">
        <v>11</v>
      </c>
      <c r="D8" s="8" t="s">
        <v>12</v>
      </c>
      <c r="E8" s="8" t="s">
        <v>47</v>
      </c>
    </row>
    <row r="9" spans="1:5" ht="16.350000000000001" customHeight="1" x14ac:dyDescent="0.2">
      <c r="B9" s="4" t="s">
        <v>13</v>
      </c>
      <c r="C9" s="7" t="s">
        <v>14</v>
      </c>
      <c r="D9" s="8" t="s">
        <v>15</v>
      </c>
      <c r="E9" s="8" t="s">
        <v>48</v>
      </c>
    </row>
    <row r="10" spans="1:5" ht="16.350000000000001" customHeight="1" x14ac:dyDescent="0.2">
      <c r="B10" s="4" t="s">
        <v>16</v>
      </c>
      <c r="C10" s="7" t="s">
        <v>17</v>
      </c>
      <c r="D10" s="8" t="s">
        <v>18</v>
      </c>
      <c r="E10" s="8" t="s">
        <v>49</v>
      </c>
    </row>
    <row r="11" spans="1:5" ht="16.350000000000001" customHeight="1" x14ac:dyDescent="0.2">
      <c r="B11" s="4" t="s">
        <v>19</v>
      </c>
      <c r="C11" s="7" t="s">
        <v>20</v>
      </c>
      <c r="D11" s="7" t="s">
        <v>21</v>
      </c>
      <c r="E11" s="8" t="s">
        <v>50</v>
      </c>
    </row>
    <row r="12" spans="1:5" ht="16.350000000000001" customHeight="1" x14ac:dyDescent="0.2">
      <c r="B12" s="4" t="s">
        <v>22</v>
      </c>
      <c r="C12" s="9" t="s">
        <v>23</v>
      </c>
      <c r="D12" s="10" t="s">
        <v>24</v>
      </c>
      <c r="E12" s="10" t="s">
        <v>51</v>
      </c>
    </row>
    <row r="13" spans="1:5" ht="16.350000000000001" customHeight="1" x14ac:dyDescent="0.2">
      <c r="B13" s="4" t="s">
        <v>25</v>
      </c>
      <c r="C13" s="9" t="s">
        <v>26</v>
      </c>
      <c r="D13" s="10" t="s">
        <v>27</v>
      </c>
      <c r="E13" s="10" t="s">
        <v>52</v>
      </c>
    </row>
    <row r="14" spans="1:5" ht="16.350000000000001" customHeight="1" x14ac:dyDescent="0.2">
      <c r="B14" s="4" t="s">
        <v>28</v>
      </c>
      <c r="C14" s="7" t="s">
        <v>29</v>
      </c>
      <c r="D14" s="8" t="s">
        <v>30</v>
      </c>
      <c r="E14" s="8" t="s">
        <v>53</v>
      </c>
    </row>
    <row r="15" spans="1:5" ht="16.350000000000001" customHeight="1" x14ac:dyDescent="0.2">
      <c r="B15" s="4" t="s">
        <v>31</v>
      </c>
      <c r="C15" s="9" t="s">
        <v>32</v>
      </c>
      <c r="D15" s="10" t="s">
        <v>33</v>
      </c>
      <c r="E15" s="10" t="s">
        <v>54</v>
      </c>
    </row>
    <row r="16" spans="1:5" ht="16.350000000000001" customHeight="1" x14ac:dyDescent="0.2">
      <c r="B16" s="4" t="s">
        <v>34</v>
      </c>
      <c r="C16" s="9" t="s">
        <v>35</v>
      </c>
      <c r="D16" s="10" t="s">
        <v>36</v>
      </c>
      <c r="E16" s="10" t="s">
        <v>55</v>
      </c>
    </row>
    <row r="17" spans="2:5" ht="16.350000000000001" customHeight="1" x14ac:dyDescent="0.2">
      <c r="B17" s="4" t="s">
        <v>37</v>
      </c>
      <c r="C17" s="7" t="s">
        <v>38</v>
      </c>
      <c r="D17" s="7" t="s">
        <v>39</v>
      </c>
      <c r="E17" s="8" t="s">
        <v>56</v>
      </c>
    </row>
    <row r="18" spans="2:5" ht="16.350000000000001" customHeight="1" x14ac:dyDescent="0.2">
      <c r="B18" s="4" t="s">
        <v>40</v>
      </c>
      <c r="C18" s="9" t="s">
        <v>41</v>
      </c>
      <c r="D18" s="10" t="s">
        <v>42</v>
      </c>
      <c r="E18" s="10" t="s">
        <v>57</v>
      </c>
    </row>
    <row r="19" spans="2:5" ht="16.350000000000001" customHeight="1" x14ac:dyDescent="0.2">
      <c r="B19" s="4" t="s">
        <v>43</v>
      </c>
      <c r="C19" s="9" t="s">
        <v>44</v>
      </c>
      <c r="D19" s="10" t="s">
        <v>45</v>
      </c>
      <c r="E19" s="10" t="s">
        <v>58</v>
      </c>
    </row>
    <row r="20" spans="2:5" s="11" customFormat="1" ht="33.950000000000003" customHeight="1" x14ac:dyDescent="0.25">
      <c r="B20" s="12"/>
    </row>
    <row r="22" spans="2:5" ht="16.350000000000001" customHeight="1" x14ac:dyDescent="0.2">
      <c r="B22" s="4" t="s">
        <v>4</v>
      </c>
      <c r="C22" s="5" t="s">
        <v>5</v>
      </c>
      <c r="D22" s="20" t="s">
        <v>62</v>
      </c>
      <c r="E22" s="20" t="s">
        <v>60</v>
      </c>
    </row>
    <row r="23" spans="2:5" ht="16.350000000000001" customHeight="1" x14ac:dyDescent="0.2">
      <c r="B23" s="4" t="s">
        <v>7</v>
      </c>
      <c r="C23" s="7" t="s">
        <v>8</v>
      </c>
      <c r="D23" s="14">
        <v>6402</v>
      </c>
      <c r="E23" s="14">
        <v>236.77922077922076</v>
      </c>
    </row>
    <row r="24" spans="2:5" ht="16.350000000000001" customHeight="1" x14ac:dyDescent="0.2">
      <c r="B24" s="4" t="s">
        <v>10</v>
      </c>
      <c r="C24" s="7" t="s">
        <v>11</v>
      </c>
      <c r="D24" s="14">
        <v>1450</v>
      </c>
      <c r="E24" s="14">
        <v>75.324675324675326</v>
      </c>
    </row>
    <row r="25" spans="2:5" ht="16.350000000000001" customHeight="1" x14ac:dyDescent="0.2">
      <c r="B25" s="4" t="s">
        <v>13</v>
      </c>
      <c r="C25" s="7" t="s">
        <v>14</v>
      </c>
      <c r="D25" s="13">
        <f>D24/D26</f>
        <v>3.008298755186722</v>
      </c>
      <c r="E25" s="13">
        <f>E24/E26</f>
        <v>3.4380557202133963</v>
      </c>
    </row>
    <row r="26" spans="2:5" ht="16.350000000000001" customHeight="1" x14ac:dyDescent="0.2">
      <c r="B26" s="4" t="s">
        <v>16</v>
      </c>
      <c r="C26" s="7" t="s">
        <v>17</v>
      </c>
      <c r="D26" s="14">
        <v>482</v>
      </c>
      <c r="E26" s="14">
        <v>21.90909090909091</v>
      </c>
    </row>
    <row r="27" spans="2:5" ht="16.350000000000001" customHeight="1" x14ac:dyDescent="0.2">
      <c r="B27" s="4" t="s">
        <v>19</v>
      </c>
      <c r="C27" s="7" t="s">
        <v>20</v>
      </c>
      <c r="D27" s="14">
        <f>SUM(D28:D29)</f>
        <v>4952</v>
      </c>
      <c r="E27" s="14">
        <f>SUM(E28:E29)</f>
        <v>161.45454545454547</v>
      </c>
    </row>
    <row r="28" spans="2:5" ht="16.350000000000001" customHeight="1" x14ac:dyDescent="0.2">
      <c r="B28" s="4" t="s">
        <v>22</v>
      </c>
      <c r="C28" s="9" t="s">
        <v>23</v>
      </c>
      <c r="D28" s="14">
        <v>3541</v>
      </c>
      <c r="E28" s="14">
        <v>105.09090909090909</v>
      </c>
    </row>
    <row r="29" spans="2:5" ht="16.350000000000001" customHeight="1" x14ac:dyDescent="0.2">
      <c r="B29" s="4" t="s">
        <v>25</v>
      </c>
      <c r="C29" s="9" t="s">
        <v>26</v>
      </c>
      <c r="D29" s="14">
        <v>1411</v>
      </c>
      <c r="E29" s="14">
        <v>56.363636363636367</v>
      </c>
    </row>
    <row r="30" spans="2:5" ht="16.350000000000001" customHeight="1" x14ac:dyDescent="0.2">
      <c r="B30" s="4" t="s">
        <v>28</v>
      </c>
      <c r="C30" s="7" t="s">
        <v>29</v>
      </c>
      <c r="D30" s="16">
        <f>D27/D33</f>
        <v>1.1029252910658152E-3</v>
      </c>
      <c r="E30" s="16">
        <f>E27/E33</f>
        <v>1.2997290152822665E-3</v>
      </c>
    </row>
    <row r="31" spans="2:5" ht="16.350000000000001" customHeight="1" x14ac:dyDescent="0.2">
      <c r="B31" s="4" t="s">
        <v>31</v>
      </c>
      <c r="C31" s="9" t="s">
        <v>32</v>
      </c>
      <c r="D31" s="16">
        <f t="shared" ref="D31:E32" si="0">D28/D34</f>
        <v>2.1253021998468295E-3</v>
      </c>
      <c r="E31" s="16">
        <f t="shared" si="0"/>
        <v>3.3039487675299347E-3</v>
      </c>
    </row>
    <row r="32" spans="2:5" ht="16.350000000000001" customHeight="1" x14ac:dyDescent="0.2">
      <c r="B32" s="4" t="s">
        <v>34</v>
      </c>
      <c r="C32" s="9" t="s">
        <v>35</v>
      </c>
      <c r="D32" s="16">
        <f t="shared" si="0"/>
        <v>4.9968800486726575E-4</v>
      </c>
      <c r="E32" s="16">
        <f t="shared" si="0"/>
        <v>6.0990346290594683E-4</v>
      </c>
    </row>
    <row r="33" spans="2:6" ht="16.350000000000001" customHeight="1" x14ac:dyDescent="0.2">
      <c r="B33" s="4" t="s">
        <v>37</v>
      </c>
      <c r="C33" s="7" t="s">
        <v>38</v>
      </c>
      <c r="D33" s="17">
        <f>SUM(D34:D35)</f>
        <v>4489878</v>
      </c>
      <c r="E33" s="17">
        <f>SUM(E34:E35)</f>
        <v>124221.69818181818</v>
      </c>
    </row>
    <row r="34" spans="2:6" ht="16.350000000000001" customHeight="1" x14ac:dyDescent="0.2">
      <c r="B34" s="4" t="s">
        <v>40</v>
      </c>
      <c r="C34" s="9" t="s">
        <v>41</v>
      </c>
      <c r="D34" s="17">
        <v>1666116</v>
      </c>
      <c r="E34" s="17">
        <v>31807.66909090909</v>
      </c>
      <c r="F34" s="18"/>
    </row>
    <row r="35" spans="2:6" ht="16.350000000000001" customHeight="1" x14ac:dyDescent="0.2">
      <c r="B35" s="4" t="s">
        <v>43</v>
      </c>
      <c r="C35" s="9" t="s">
        <v>44</v>
      </c>
      <c r="D35" s="17">
        <v>2823762</v>
      </c>
      <c r="E35" s="17">
        <v>92414.029090909098</v>
      </c>
      <c r="F35" s="18"/>
    </row>
    <row r="36" spans="2:6" ht="45" customHeight="1" x14ac:dyDescent="0.2">
      <c r="B36" s="22" t="s">
        <v>59</v>
      </c>
      <c r="C36" s="23"/>
      <c r="D36" s="23"/>
    </row>
    <row r="37" spans="2:6" x14ac:dyDescent="0.2">
      <c r="E37" s="19"/>
    </row>
    <row r="39" spans="2:6" x14ac:dyDescent="0.2">
      <c r="D39" s="15"/>
    </row>
  </sheetData>
  <mergeCells count="5">
    <mergeCell ref="A1:E1"/>
    <mergeCell ref="A2:E2"/>
    <mergeCell ref="A3:E3"/>
    <mergeCell ref="A4:E4"/>
    <mergeCell ref="B36:D36"/>
  </mergeCells>
  <pageMargins left="0.7" right="0.7" top="0.75" bottom="0.75" header="0.3" footer="0.3"/>
  <pageSetup paperSize="3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b06c99b3-cd83-43e5-b4c1-d62f316c1e37" ContentTypeId="0x0101" PreviousValue="tru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ADM15: Program Management</TermName>
          <TermId xmlns="http://schemas.microsoft.com/office/infopath/2007/PartnerControls">f77708e7-d804-4dc8-a338-1158e6b3c273</TermId>
        </TermInfo>
      </Terms>
    </mca9ac2a47d44219b4ff213ace4480ec>
    <Image xmlns="64192cb3-a5ab-49a3-ac6a-26cc30377d2f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>
      <Value>18</Value>
    </TaxCatchAll>
    <Subgroup xmlns="64192cb3-a5ab-49a3-ac6a-26cc30377d2f" xsi:nil="true"/>
    <Thumbnail xmlns="64192cb3-a5ab-49a3-ac6a-26cc30377d2f" xsi:nil="true"/>
    <Comments xmlns="64192cb3-a5ab-49a3-ac6a-26cc30377d2f" xsi:nil="true"/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1E049-A4E7-4A33-BEE6-812810059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47FB16-814E-4100-A931-3F63972F9DC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38AFC96-6457-4F45-B12A-FD6B0F07F5F4}">
  <ds:schemaRefs>
    <ds:schemaRef ds:uri="http://www.w3.org/XML/1998/namespace"/>
    <ds:schemaRef ds:uri="http://purl.org/dc/elements/1.1/"/>
    <ds:schemaRef ds:uri="http://schemas.microsoft.com/office/infopath/2007/PartnerControls"/>
    <ds:schemaRef ds:uri="64192cb3-a5ab-49a3-ac6a-26cc30377d2f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97e57212-3e02-407f-8b2d-05f7d7f19b15"/>
    <ds:schemaRef ds:uri="http://schemas.microsoft.com/sharepoint/v4"/>
    <ds:schemaRef ds:uri="1c10ec90-3ec7-4743-91af-7ae5f9839562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E890FBF-08EB-4C8D-8CB2-079AF8F7F99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Core Capability 2</vt:lpstr>
      <vt:lpstr>'Core Capability 2'!Print_Area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Lorie, Cynthia</dc:creator>
  <cp:keywords/>
  <dc:description/>
  <cp:lastModifiedBy>Gomez-Guerrero, Iris</cp:lastModifiedBy>
  <cp:revision/>
  <cp:lastPrinted>2026-09-17T19:02:27Z</cp:lastPrinted>
  <dcterms:created xsi:type="dcterms:W3CDTF">2025-07-31T14:15:01Z</dcterms:created>
  <dcterms:modified xsi:type="dcterms:W3CDTF">2026-09-17T19:02:38Z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>18;#ADM15: Program Management|f77708e7-d804-4dc8-a338-1158e6b3c273</vt:lpwstr>
  </property>
</Properties>
</file>