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24226"/>
  <mc:AlternateContent xmlns:mc="http://schemas.openxmlformats.org/markup-compatibility/2006">
    <mc:Choice Requires="x15">
      <x15ac:absPath xmlns:x15ac="http://schemas.microsoft.com/office/spreadsheetml/2010/11/ac" url="https://sempra-my.sharepoint.com/personal/cstaylor_sdge_com/Documents/1_Work/Regulatory/Cases/WMP/Data Request Process &amp; Templates/2026 WMP DR Log/Summaries/"/>
    </mc:Choice>
  </mc:AlternateContent>
  <xr:revisionPtr revIDLastSave="13" documentId="8_{F0163A06-7490-4FCE-8323-5E12C16A92EF}" xr6:coauthVersionLast="47" xr6:coauthVersionMax="47" xr10:uidLastSave="{356AE7F1-C16B-4924-98B4-487BD4C6CAA7}"/>
  <bookViews>
    <workbookView xWindow="-108" yWindow="-108" windowWidth="23256" windowHeight="1245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Area" localSheetId="0">'Discovery Log'!$A$1:$S$149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48" i="2"/>
  <c r="F148"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S146" i="2"/>
  <c r="Q134" i="2"/>
  <c r="Q126" i="2"/>
  <c r="Q27" i="2"/>
  <c r="Q101" i="2"/>
  <c r="Q125" i="2"/>
  <c r="Q50" i="2"/>
  <c r="Q124" i="2"/>
  <c r="Q65" i="2"/>
  <c r="Q25" i="2"/>
  <c r="S62" i="2"/>
  <c r="Q123" i="2"/>
  <c r="Q107" i="2"/>
  <c r="Q64" i="2"/>
  <c r="Q56" i="2"/>
  <c r="Q133" i="2"/>
  <c r="Q66" i="2"/>
  <c r="Q57" i="2"/>
  <c r="Q147" i="2"/>
  <c r="Q146" i="2"/>
  <c r="Q138" i="2"/>
  <c r="Q106" i="2"/>
  <c r="Q98" i="2"/>
  <c r="Q63" i="2"/>
  <c r="Q55" i="2"/>
  <c r="Q47" i="2"/>
  <c r="Q23" i="2"/>
  <c r="Q129" i="2"/>
  <c r="Q62" i="2"/>
  <c r="Q54" i="2"/>
  <c r="Q46" i="2"/>
  <c r="Q30" i="2"/>
  <c r="Q22" i="2"/>
  <c r="S52" i="2"/>
  <c r="Q42" i="2"/>
  <c r="Q140" i="2"/>
  <c r="Q128" i="2"/>
  <c r="Q104" i="2"/>
  <c r="Q61" i="2"/>
  <c r="Q29" i="2"/>
  <c r="S101" i="2"/>
  <c r="S46" i="2"/>
  <c r="S17" i="2"/>
  <c r="Q141" i="2"/>
  <c r="Q49" i="2"/>
  <c r="Q136"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<sst xmlns="http://schemas.openxmlformats.org/spreadsheetml/2006/main" count="2980" uniqueCount="2028">
  <si>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</si>
  <si>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</si>
  <si>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</si>
  <si>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</si>
  <si>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</si>
  <si>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</si>
  <si>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</si>
  <si>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</si>
  <si>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</si>
  <si>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</si>
  <si>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</si>
  <si>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</si>
  <si>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</si>
  <si>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</si>
  <si>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</si>
  <si>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</si>
  <si>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</si>
  <si>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</si>
  <si>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</si>
  <si>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</si>
  <si>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</si>
  <si>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</si>
  <si>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</si>
  <si>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</si>
  <si>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</si>
  <si>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</si>
  <si>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</si>
  <si>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</si>
  <si>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</si>
  <si>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</si>
  <si>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</si>
  <si>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</si>
  <si>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</si>
  <si>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</si>
  <si>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</si>
  <si>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</si>
  <si>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</si>
  <si>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</si>
  <si>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</si>
  <si>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</si>
  <si>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</si>
  <si>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</si>
  <si>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</si>
  <si>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</si>
  <si>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</si>
  <si>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</si>
  <si>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</si>
  <si>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</si>
  <si>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</si>
  <si>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</si>
  <si>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</si>
  <si>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</si>
  <si>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</si>
  <si>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</si>
  <si>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</si>
  <si>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</si>
  <si>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</si>
  <si>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</si>
  <si>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</si>
  <si>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</si>
  <si>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</si>
  <si>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</si>
  <si>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</si>
  <si>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</si>
  <si>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</si>
  <si>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</si>
  <si>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</si>
  <si>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</si>
  <si>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</si>
  <si>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</si>
  <si>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</si>
  <si>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</si>
  <si>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</si>
  <si>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</si>
  <si>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</si>
  <si>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</si>
  <si>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</si>
  <si>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</si>
  <si>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</si>
  <si>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</si>
  <si>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</si>
  <si>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</si>
  <si>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</si>
  <si>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</si>
  <si>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</si>
  <si>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</si>
  <si>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</si>
  <si>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</si>
  <si>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</si>
  <si>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</si>
  <si>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</si>
  <si>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</si>
  <si>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</si>
  <si>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</si>
  <si>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</si>
  <si>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</si>
  <si>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</si>
  <si>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</si>
  <si>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</si>
  <si>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</si>
  <si>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</si>
  <si>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</si>
  <si>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</si>
  <si>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</si>
  <si>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</si>
  <si>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</si>
  <si>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</si>
  <si>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</si>
  <si>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</si>
  <si>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</si>
  <si>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</si>
  <si>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</si>
  <si>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</si>
  <si>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</si>
  <si>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</si>
  <si>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</si>
  <si>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</si>
  <si>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</si>
  <si>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</si>
  <si>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</si>
  <si>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</si>
  <si>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</si>
  <si>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</si>
  <si>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</si>
  <si>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</si>
  <si>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</si>
  <si>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</si>
  <si>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</si>
  <si>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</si>
  <si>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</si>
  <si>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</si>
  <si>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</si>
  <si>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</si>
  <si>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</si>
  <si>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</si>
  <si>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</si>
  <si>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</si>
  <si>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</si>
  <si>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</si>
  <si>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</si>
  <si>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</si>
  <si>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</si>
  <si>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</si>
  <si>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</si>
  <si>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</si>
  <si>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</si>
  <si>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</si>
  <si>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</si>
  <si>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</si>
  <si>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</si>
  <si>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</si>
  <si>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</si>
  <si>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</si>
  <si>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</si>
  <si>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</si>
  <si>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</si>
  <si>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</si>
  <si>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</si>
  <si>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</si>
  <si>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</si>
  <si>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</si>
  <si>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</si>
  <si>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</si>
  <si>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</si>
  <si>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</si>
  <si>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</si>
  <si>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</si>
  <si>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</si>
  <si>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</si>
  <si>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</si>
  <si>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</si>
  <si>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</si>
  <si>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</si>
  <si>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</si>
  <si>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</si>
  <si>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</si>
  <si>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</si>
  <si>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</si>
  <si>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</si>
  <si>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</si>
  <si>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</si>
  <si>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</si>
  <si>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</si>
  <si>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</si>
  <si>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</si>
  <si>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</si>
  <si>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</si>
  <si>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</si>
  <si>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</si>
  <si>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</si>
  <si>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</si>
  <si>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</si>
  <si>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</si>
  <si>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</si>
  <si>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</si>
  <si>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</si>
  <si>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</si>
  <si>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</si>
  <si>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</si>
  <si>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</si>
  <si>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</si>
  <si>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</si>
  <si>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</si>
  <si>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</si>
  <si>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</si>
  <si>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</si>
  <si>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</si>
  <si>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</si>
  <si>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</si>
  <si>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</si>
  <si>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</si>
  <si>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</si>
  <si>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</si>
  <si>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</si>
  <si>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</si>
  <si>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</si>
  <si>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</si>
  <si>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</si>
  <si>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</si>
  <si>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</si>
  <si>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</si>
  <si>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</si>
  <si>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</si>
  <si>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</si>
  <si>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</si>
  <si>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</si>
  <si>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</si>
  <si>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</si>
  <si>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</si>
  <si>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</si>
  <si>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</si>
  <si>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</si>
  <si>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</si>
  <si>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</si>
  <si>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</si>
  <si>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</si>
  <si>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</si>
  <si>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</si>
  <si>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</si>
  <si>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</si>
  <si>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</si>
  <si>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</si>
  <si>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</si>
  <si>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</si>
  <si>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</si>
  <si>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</si>
  <si>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</si>
  <si>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</si>
  <si>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</si>
  <si>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</si>
  <si>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</si>
  <si>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</si>
  <si>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</si>
  <si>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</si>
  <si>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</si>
  <si>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</si>
  <si>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</si>
  <si>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</si>
  <si>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</si>
  <si>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</si>
  <si>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</si>
  <si>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</si>
  <si>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</si>
  <si>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</si>
  <si>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</si>
  <si>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</si>
  <si>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</si>
  <si>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</si>
  <si>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</si>
  <si>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</si>
  <si>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</si>
  <si>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</si>
  <si>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</si>
  <si>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</si>
  <si>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</si>
  <si>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</si>
  <si>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</si>
  <si>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</si>
  <si>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</si>
  <si>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</si>
  <si>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</si>
  <si>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</si>
  <si>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</si>
  <si>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</si>
  <si>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</si>
  <si>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</si>
  <si>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</si>
  <si>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</si>
  <si>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</si>
  <si>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</si>
  <si>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</si>
  <si>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</si>
  <si>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</si>
  <si>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</si>
  <si>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</si>
  <si>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</si>
  <si>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</si>
  <si>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</si>
  <si>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</si>
  <si>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</si>
  <si>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</si>
  <si>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</si>
  <si>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</si>
  <si>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</si>
  <si>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</si>
  <si>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</si>
  <si>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</si>
  <si>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</si>
  <si>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</si>
  <si>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</si>
  <si>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</si>
  <si>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</si>
  <si>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</si>
  <si>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</si>
  <si>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</si>
  <si>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</si>
  <si>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</si>
  <si>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</si>
  <si>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</si>
  <si>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</si>
  <si>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</si>
  <si>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</si>
  <si>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</si>
  <si>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</si>
  <si>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</si>
  <si>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</si>
  <si>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</si>
  <si>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</si>
  <si>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</si>
  <si>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</si>
  <si>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</si>
  <si>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</si>
  <si>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</si>
  <si>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</si>
  <si>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</si>
  <si>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</si>
  <si>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</si>
  <si>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</si>
  <si>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</si>
  <si>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</si>
  <si>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</si>
  <si>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</si>
  <si>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</si>
  <si>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</si>
  <si>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</si>
  <si>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</si>
  <si>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</si>
  <si>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</si>
  <si>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</si>
  <si>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</si>
  <si>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</si>
  <si>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</si>
  <si>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</si>
  <si>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</si>
  <si>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</si>
  <si>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</si>
  <si>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</si>
  <si>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</si>
  <si>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</si>
  <si>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</si>
  <si>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</si>
  <si>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</si>
  <si>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</si>
  <si>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</si>
  <si>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</si>
  <si>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</si>
  <si>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</si>
  <si>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</si>
  <si>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</si>
  <si>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</si>
  <si>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</si>
  <si>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</si>
  <si>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</si>
  <si>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</si>
  <si>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</si>
  <si>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</si>
  <si>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</si>
  <si>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</si>
  <si>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</si>
  <si>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</si>
  <si>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</si>
  <si>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</si>
  <si>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</si>
  <si>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</si>
  <si>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</si>
  <si>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</si>
  <si>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</si>
  <si>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</si>
  <si>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</si>
  <si>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</si>
  <si>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</si>
  <si>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</si>
  <si>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</si>
  <si>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</si>
  <si>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</si>
  <si>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</si>
  <si>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</si>
  <si>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</si>
  <si>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</si>
  <si>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</si>
  <si>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</si>
  <si>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</si>
  <si>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</si>
  <si>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</si>
  <si>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</si>
  <si>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</si>
  <si>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</si>
  <si>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</si>
  <si>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</si>
  <si>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</si>
  <si>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</si>
  <si>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</si>
  <si>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</si>
  <si>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</si>
  <si>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</si>
  <si>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</si>
  <si>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</si>
  <si>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</si>
  <si>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</si>
  <si>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</si>
  <si>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</si>
  <si>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</si>
  <si>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</si>
  <si>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</si>
  <si>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</si>
  <si>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</si>
  <si>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</si>
  <si>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</si>
  <si>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</si>
  <si>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</si>
  <si>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</si>
  <si>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</si>
  <si>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</si>
  <si>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</si>
  <si>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</si>
  <si>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</si>
  <si>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</si>
  <si>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</si>
  <si>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</si>
  <si>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</si>
  <si>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</si>
  <si>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</si>
  <si>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</si>
  <si>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</si>
  <si>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</si>
  <si>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</si>
  <si>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</si>
  <si>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</si>
  <si>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</si>
  <si>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</si>
  <si>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</si>
  <si>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</si>
  <si>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</si>
  <si>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</si>
  <si>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</si>
  <si>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</si>
  <si>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</si>
  <si>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</si>
  <si>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</si>
  <si>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</si>
  <si>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</si>
  <si>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</si>
  <si>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</si>
  <si>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</si>
  <si>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</si>
  <si>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</si>
  <si>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</si>
  <si>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</si>
  <si>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</si>
  <si>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</si>
  <si>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</si>
  <si>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</si>
  <si>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</si>
  <si>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</si>
  <si>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</si>
  <si>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</si>
  <si>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</si>
  <si>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</si>
  <si>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</si>
  <si>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</si>
  <si>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</si>
  <si>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</si>
  <si>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</si>
  <si>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</si>
  <si>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</si>
  <si>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</si>
  <si>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</si>
  <si>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</si>
  <si>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</si>
  <si>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</si>
  <si>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</si>
  <si>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</si>
  <si>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</si>
  <si>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</si>
  <si>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</si>
  <si>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</si>
  <si>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</si>
  <si>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</si>
  <si>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</si>
  <si>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</si>
  <si>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</si>
  <si>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</si>
  <si>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</si>
  <si>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</si>
  <si>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</si>
  <si>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</si>
  <si>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</si>
  <si>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</si>
  <si>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</si>
  <si>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</si>
  <si>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</si>
  <si>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</si>
  <si>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</si>
  <si>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</si>
  <si>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</si>
  <si>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</si>
  <si>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</si>
  <si>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</si>
  <si>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</si>
  <si>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</si>
  <si>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</si>
  <si>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</si>
  <si>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</si>
  <si>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</si>
  <si>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</si>
  <si>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</si>
  <si>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</si>
  <si>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</si>
  <si>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</si>
  <si>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</si>
  <si>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</si>
  <si>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</si>
  <si>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</si>
  <si>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</si>
  <si>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</si>
  <si>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</si>
  <si>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</si>
  <si>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</si>
  <si>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</si>
  <si>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</si>
  <si>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</si>
  <si>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</si>
  <si>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</si>
  <si>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</si>
  <si>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</si>
  <si>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</si>
  <si>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</si>
  <si>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</si>
  <si>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</si>
  <si>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</si>
  <si>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</si>
  <si>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</si>
  <si>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</si>
  <si>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</si>
  <si>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</si>
  <si>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</si>
  <si>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</si>
  <si>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</si>
  <si>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</si>
  <si>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</si>
  <si>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</si>
  <si>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</si>
  <si>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</si>
  <si>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</si>
  <si>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</si>
  <si>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</si>
  <si>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</si>
  <si>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</si>
  <si>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</si>
  <si>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</si>
  <si>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</si>
  <si>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</si>
  <si>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</si>
  <si>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</si>
  <si>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</si>
  <si>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</si>
  <si>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</si>
  <si>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</si>
  <si>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</si>
  <si>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</si>
  <si>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</si>
  <si>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</si>
  <si>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</si>
  <si>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</si>
  <si>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</si>
  <si>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</si>
  <si>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</si>
  <si>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</si>
  <si>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</si>
  <si>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</si>
  <si>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</si>
  <si>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</si>
  <si>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</si>
  <si>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</si>
  <si>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</si>
  <si>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</si>
  <si>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</si>
  <si>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</si>
  <si>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</si>
  <si>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</si>
  <si>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</si>
  <si>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</si>
  <si>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</si>
  <si>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</si>
  <si>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</si>
  <si>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</si>
  <si>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</si>
  <si>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</si>
  <si>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</si>
  <si>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</si>
  <si>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</si>
  <si>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</si>
  <si>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</si>
  <si>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</si>
  <si>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</si>
  <si>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</si>
  <si>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</si>
  <si>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</si>
  <si>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</si>
  <si>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</si>
  <si>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</si>
  <si>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</si>
  <si>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</si>
  <si>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</si>
  <si>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</si>
  <si>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</si>
  <si>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</si>
  <si>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</si>
  <si>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</si>
  <si>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</si>
  <si>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</si>
  <si>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</si>
  <si>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</si>
  <si>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</si>
  <si>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</si>
  <si>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</si>
  <si>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</si>
  <si>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</si>
  <si>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</si>
  <si>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</si>
  <si>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</si>
  <si>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</si>
  <si>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</si>
  <si>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</si>
  <si>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</si>
  <si>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</si>
  <si>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</si>
  <si>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</si>
  <si>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</si>
  <si>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</si>
  <si>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</si>
  <si>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</si>
  <si>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</si>
  <si>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</si>
  <si>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</si>
  <si>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</si>
  <si>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</si>
  <si>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</si>
  <si>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</si>
  <si>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</si>
  <si>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</si>
  <si>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</si>
  <si>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</si>
  <si>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</si>
  <si>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</si>
  <si>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</si>
  <si>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</si>
  <si>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</si>
  <si>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</si>
  <si>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</si>
  <si>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</si>
  <si>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</si>
  <si>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</si>
  <si>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</si>
  <si>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</si>
  <si>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</si>
  <si>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</si>
  <si>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</si>
  <si>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</si>
  <si>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</si>
  <si>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</si>
  <si>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</si>
  <si>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</si>
  <si>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</si>
  <si>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</si>
  <si>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</si>
  <si>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</si>
  <si>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</si>
  <si>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</si>
  <si>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</si>
  <si>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</si>
  <si>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</si>
  <si>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</si>
  <si>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</si>
  <si>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</si>
  <si>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</si>
  <si>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</si>
  <si>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</si>
  <si>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</si>
  <si>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</si>
  <si>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</si>
  <si>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</si>
  <si>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</si>
  <si>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</si>
  <si>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</si>
  <si>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</si>
  <si>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</si>
  <si>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</si>
  <si>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</si>
  <si>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</si>
  <si>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</si>
  <si>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</si>
  <si>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</si>
  <si>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</si>
  <si>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</si>
  <si>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</si>
  <si>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</si>
  <si>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</si>
  <si>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</si>
  <si>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</si>
  <si>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</si>
  <si>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</si>
  <si>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</si>
  <si>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</si>
  <si>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</si>
  <si>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</si>
  <si>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</si>
  <si>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</si>
  <si>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</si>
  <si>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</si>
  <si>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</si>
  <si>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</si>
  <si>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</si>
  <si>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</si>
  <si>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</si>
  <si>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</si>
  <si>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</si>
  <si>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</si>
  <si>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</si>
  <si>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</si>
  <si>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</si>
  <si>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</si>
  <si>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</si>
  <si>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</si>
  <si>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</si>
  <si>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</si>
  <si>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</si>
  <si>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</si>
  <si>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</si>
  <si>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</si>
  <si>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</si>
  <si>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</si>
  <si>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</si>
  <si>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</si>
  <si>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</si>
  <si>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</si>
  <si>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</si>
  <si>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</si>
  <si>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</si>
  <si>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</si>
  <si>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</si>
  <si>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</si>
  <si>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</si>
  <si>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</si>
  <si>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</si>
  <si>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</si>
  <si>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</si>
  <si>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</si>
  <si>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</si>
  <si>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</si>
  <si>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</si>
  <si>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</si>
  <si>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</si>
  <si>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</si>
  <si>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</si>
  <si>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</si>
  <si>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</si>
  <si>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</si>
  <si>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</si>
  <si>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</si>
  <si>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</si>
  <si>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</si>
  <si>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</si>
  <si>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</si>
  <si>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</si>
  <si>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</si>
  <si>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</si>
  <si>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</si>
  <si>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</si>
  <si>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</si>
  <si>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</si>
  <si>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</si>
  <si>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</si>
  <si>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</si>
  <si>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</si>
  <si>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</si>
  <si>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</si>
  <si>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</si>
  <si>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</si>
  <si>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</si>
  <si>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</si>
  <si>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</si>
  <si>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</si>
  <si>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</si>
  <si>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</si>
  <si>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</si>
  <si>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</si>
  <si>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</si>
  <si>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</si>
  <si>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</si>
  <si>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</si>
  <si>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</si>
  <si>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</si>
  <si>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</si>
  <si>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</si>
  <si>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</si>
  <si>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</si>
  <si>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</si>
  <si>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</si>
  <si>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</si>
  <si>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</si>
  <si>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</si>
  <si>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</si>
  <si>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</si>
  <si>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</si>
  <si>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</si>
  <si>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</si>
  <si>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</si>
  <si>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</si>
  <si>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</si>
  <si>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</si>
  <si>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</si>
  <si>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</si>
  <si>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</si>
  <si>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</si>
  <si>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</si>
  <si>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</si>
  <si>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</si>
  <si>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</si>
  <si>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</si>
  <si>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</si>
  <si>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</si>
  <si>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</si>
  <si>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</si>
  <si>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</si>
  <si>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</si>
  <si>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</si>
  <si>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</si>
  <si>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</si>
  <si>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</si>
  <si>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</si>
  <si>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</si>
  <si>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</si>
  <si>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</si>
  <si>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</si>
  <si>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</si>
  <si>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</si>
  <si>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</si>
  <si>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</si>
  <si>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</si>
  <si>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</si>
  <si>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</si>
  <si>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</si>
  <si>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</si>
  <si>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</si>
  <si>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</si>
  <si>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</si>
  <si>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</si>
  <si>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</si>
  <si>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</si>
  <si>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</si>
  <si>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</si>
  <si>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</si>
  <si>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</si>
  <si>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</si>
  <si>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</si>
  <si>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</si>
  <si>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</si>
  <si>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</si>
  <si>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</si>
  <si>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</si>
  <si>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</si>
  <si>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</si>
  <si>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</si>
  <si>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</si>
  <si>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</si>
  <si>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</si>
  <si>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</si>
  <si>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</si>
  <si>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</si>
  <si>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</si>
  <si>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</si>
  <si>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</si>
  <si>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</si>
  <si>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</si>
  <si>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</si>
  <si>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</si>
  <si>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</si>
  <si>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</si>
  <si>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</si>
  <si>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</si>
  <si>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</si>
  <si>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</si>
  <si>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</si>
  <si>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</si>
  <si>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</si>
  <si>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</si>
  <si>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</si>
  <si>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</si>
  <si>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</si>
  <si>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</si>
  <si>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</si>
  <si>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</si>
  <si>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</si>
  <si>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</si>
  <si>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</si>
  <si>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</si>
  <si>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</si>
  <si>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</si>
  <si>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</si>
  <si>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</si>
  <si>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</si>
  <si>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</si>
  <si>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</si>
  <si>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</si>
  <si>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</si>
  <si>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</si>
  <si>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</si>
  <si>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</si>
  <si>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</si>
  <si>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</si>
  <si>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</si>
  <si>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</si>
  <si>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</si>
  <si>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</si>
  <si>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</si>
  <si>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</si>
  <si>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</si>
  <si>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</si>
  <si>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</si>
  <si>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</si>
  <si>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</si>
  <si>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</si>
  <si>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</si>
  <si>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</si>
  <si>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</si>
  <si>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</si>
  <si>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</si>
  <si>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</si>
  <si>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</si>
  <si>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</si>
  <si>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</si>
  <si>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</si>
  <si>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</si>
  <si>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</si>
  <si>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</si>
  <si>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</si>
  <si>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</si>
  <si>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</si>
  <si>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</si>
  <si>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</si>
  <si>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</si>
  <si>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</si>
  <si>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</si>
  <si>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</si>
  <si>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</si>
  <si>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</si>
  <si>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</si>
  <si>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</si>
  <si>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</si>
  <si>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</si>
  <si>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</si>
  <si>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</si>
  <si>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</si>
  <si>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</si>
  <si>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</si>
  <si>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</si>
  <si>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</si>
  <si>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</si>
  <si>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</si>
  <si>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</si>
  <si>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</si>
  <si>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</si>
  <si>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</si>
  <si>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</si>
  <si>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</si>
  <si>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</si>
  <si>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</si>
  <si>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</si>
  <si>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</si>
  <si>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</si>
  <si>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</si>
  <si>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</si>
  <si>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</si>
  <si>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</si>
  <si>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</si>
  <si>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</si>
  <si>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</si>
  <si>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</si>
  <si>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</si>
  <si>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</si>
  <si>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</si>
  <si>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</si>
  <si>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</si>
  <si>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</si>
  <si>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</si>
  <si>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</si>
  <si>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</si>
  <si>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</si>
  <si>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</si>
  <si>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</si>
  <si>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</si>
  <si>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</si>
  <si>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</si>
  <si>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</si>
  <si>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</si>
  <si>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</si>
  <si>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</si>
  <si>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</si>
  <si>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</si>
  <si>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</si>
  <si>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</si>
  <si>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</si>
  <si>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</si>
  <si>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</si>
  <si>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</si>
  <si>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</si>
  <si>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</si>
  <si>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</si>
  <si>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</si>
  <si>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</si>
  <si>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</si>
  <si>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</si>
  <si>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</si>
  <si>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</si>
  <si>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</si>
  <si>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</si>
  <si>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</si>
  <si>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</si>
  <si>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</si>
  <si>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</si>
  <si>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</si>
  <si>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</si>
  <si>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</si>
  <si>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</si>
  <si>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</si>
  <si>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</si>
  <si>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</si>
  <si>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</si>
  <si>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</si>
  <si>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</si>
  <si>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</si>
  <si>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</si>
  <si>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</si>
  <si>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</si>
  <si>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</si>
  <si>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</si>
  <si>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</si>
  <si>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</si>
  <si>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</si>
  <si>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</si>
  <si>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</si>
  <si>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</si>
  <si>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</si>
  <si>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</si>
  <si>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</si>
  <si>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</si>
  <si>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</si>
  <si>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</si>
  <si>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</si>
  <si>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</si>
  <si>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</si>
  <si>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</si>
  <si>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</si>
  <si>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</si>
  <si>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</si>
  <si>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</si>
  <si>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</si>
  <si>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</si>
  <si>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</si>
  <si>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</si>
  <si>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</si>
  <si>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</si>
  <si>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</si>
  <si>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</si>
  <si>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</si>
  <si>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</si>
  <si>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</si>
  <si>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</si>
  <si>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</si>
  <si>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</si>
  <si>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</si>
  <si>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</si>
  <si>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</si>
  <si>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</si>
  <si>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</si>
  <si>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</si>
  <si>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</si>
  <si>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</si>
  <si>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</si>
  <si>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</si>
  <si>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</si>
  <si>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</si>
  <si>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</si>
  <si>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</si>
  <si>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</si>
  <si>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</si>
  <si>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</si>
  <si>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</si>
  <si>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</si>
  <si>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</si>
  <si>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</si>
  <si>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</si>
  <si>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</si>
  <si>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</si>
  <si>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</si>
  <si>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</si>
  <si>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</si>
  <si>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</si>
  <si>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</si>
  <si>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</si>
  <si>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</si>
  <si>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</si>
  <si>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</si>
  <si>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</si>
  <si>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</si>
  <si>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</si>
  <si>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</si>
  <si>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</si>
  <si>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</si>
  <si>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</si>
  <si>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</si>
  <si>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</si>
  <si>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</si>
  <si>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</si>
  <si>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</si>
  <si>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</si>
  <si>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</si>
  <si>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</si>
  <si>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</si>
  <si>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</si>
  <si>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</si>
  <si>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</si>
  <si>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</si>
  <si>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</si>
  <si>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</si>
  <si>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</si>
  <si>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</si>
  <si>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</si>
  <si>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</si>
  <si>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</si>
  <si>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</si>
  <si>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</si>
  <si>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</si>
  <si>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</si>
  <si>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</si>
  <si>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</si>
  <si>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</si>
  <si>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</si>
  <si>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</si>
  <si>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</si>
  <si>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</si>
  <si>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</si>
  <si>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</si>
  <si>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</si>
  <si>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</si>
  <si>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</si>
  <si>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</si>
  <si>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</si>
  <si>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</si>
  <si>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</si>
  <si>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</si>
  <si>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</si>
  <si>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</si>
  <si>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</si>
  <si>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</si>
  <si>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</si>
  <si>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</si>
  <si>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</si>
  <si>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</si>
  <si>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</si>
  <si>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</si>
  <si>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</si>
  <si>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</si>
  <si>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</si>
  <si>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</si>
  <si>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</si>
  <si>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</si>
  <si>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</si>
  <si>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</si>
  <si>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</si>
  <si>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</si>
  <si>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</si>
  <si>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</si>
  <si>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</si>
  <si>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</si>
  <si>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</si>
  <si>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</si>
  <si>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</si>
  <si>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</si>
  <si>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</si>
  <si>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</si>
  <si>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</si>
  <si>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</si>
  <si>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</si>
  <si>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</si>
  <si>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</si>
  <si>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</si>
  <si>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</si>
  <si>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</si>
  <si>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</si>
  <si>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</si>
  <si>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</si>
  <si>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</si>
  <si>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</si>
  <si>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</si>
  <si>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</si>
  <si>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</si>
  <si>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</si>
  <si>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</si>
  <si>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</si>
  <si>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</si>
  <si>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</si>
  <si>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</si>
  <si>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</si>
  <si>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</si>
  <si>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</si>
  <si>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</si>
  <si>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</si>
  <si>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</si>
  <si>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</si>
  <si>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</si>
  <si>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</si>
  <si>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</si>
  <si>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</si>
  <si>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</si>
  <si>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</si>
  <si>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</si>
  <si>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</si>
  <si>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</si>
  <si>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</si>
  <si>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</si>
  <si>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</si>
  <si>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</si>
  <si>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</si>
  <si>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</si>
  <si>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</si>
  <si>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</si>
  <si>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</si>
  <si>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</si>
  <si>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</si>
  <si>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</si>
  <si>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</si>
  <si>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</si>
  <si>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</si>
  <si>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</si>
  <si>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</si>
  <si>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</si>
  <si>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</si>
  <si>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</si>
  <si>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</si>
  <si>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</si>
  <si>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</si>
  <si>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</si>
  <si>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</si>
  <si>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</si>
  <si>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</si>
  <si>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</si>
  <si>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</si>
  <si>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</si>
  <si>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</si>
  <si>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</si>
  <si>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</si>
  <si>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</si>
  <si>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</si>
  <si>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</si>
  <si>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</si>
  <si>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</si>
  <si>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</si>
  <si>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</si>
  <si>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</si>
  <si>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</si>
  <si>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</si>
  <si>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</si>
  <si>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</si>
  <si>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</si>
  <si>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</si>
  <si>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</si>
  <si>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</si>
  <si>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</si>
  <si>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</si>
  <si>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</si>
  <si>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</si>
  <si>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</si>
  <si>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</si>
  <si>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</si>
  <si>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</si>
  <si>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</si>
  <si>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</si>
  <si>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</si>
  <si>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</si>
  <si>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</si>
  <si>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</si>
  <si>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</si>
  <si>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</si>
  <si>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</si>
  <si>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</si>
  <si>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</si>
  <si>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</si>
  <si>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</si>
  <si>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</si>
  <si>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</si>
  <si>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</si>
  <si>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</si>
  <si>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</si>
  <si>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</si>
  <si>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</si>
  <si>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</si>
  <si>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</si>
  <si>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</si>
  <si>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</si>
  <si>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</si>
  <si>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</si>
  <si>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</si>
  <si>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</si>
  <si>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</si>
  <si>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</si>
  <si>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</si>
  <si>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</si>
  <si>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</si>
  <si>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</si>
  <si>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</si>
  <si>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</si>
  <si>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</si>
  <si>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</si>
  <si>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</si>
  <si>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</si>
  <si>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</si>
  <si>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</si>
  <si>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</si>
  <si>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</si>
  <si>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</si>
  <si>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</si>
  <si>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</si>
  <si>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</si>
  <si>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</si>
  <si>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</si>
  <si>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</si>
  <si>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</si>
  <si>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</si>
  <si>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</si>
  <si>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</si>
  <si>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</si>
  <si>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</si>
  <si>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</si>
  <si>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</si>
  <si>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</si>
  <si>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</si>
  <si>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</si>
  <si>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</si>
  <si>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</si>
  <si>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</si>
  <si>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</si>
  <si>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</si>
  <si>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</si>
  <si>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</si>
  <si>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</si>
  <si>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</si>
  <si>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</si>
  <si>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</si>
  <si>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</si>
  <si>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</si>
  <si>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</si>
  <si>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</si>
  <si>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</si>
  <si>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</si>
  <si>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</si>
  <si>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</si>
  <si>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</si>
  <si>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</si>
  <si>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</si>
  <si>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</si>
  <si>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</si>
  <si>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</si>
  <si>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</si>
  <si>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</si>
  <si>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</si>
  <si>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</si>
  <si>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</si>
  <si>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</si>
  <si>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</si>
  <si>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</si>
  <si>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</si>
  <si>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</si>
  <si>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</si>
  <si>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</si>
  <si>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</si>
  <si>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</si>
  <si>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</si>
  <si>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</si>
  <si>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</si>
  <si>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</si>
  <si>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</si>
  <si>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</si>
  <si>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</si>
  <si>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</si>
  <si>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</si>
  <si>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</si>
  <si>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</si>
  <si>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</si>
  <si>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</si>
  <si>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</si>
  <si>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</si>
  <si>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</si>
  <si>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</si>
  <si>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</si>
  <si>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</si>
  <si>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</si>
  <si>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</si>
  <si>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</si>
  <si>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</si>
  <si>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</si>
  <si>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</si>
  <si>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</si>
  <si>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</si>
  <si>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</si>
  <si>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</si>
  <si>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</si>
  <si>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</si>
  <si>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</si>
  <si>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</si>
  <si>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</si>
  <si>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</si>
  <si>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</si>
  <si>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</si>
  <si>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</si>
  <si>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</si>
  <si>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</si>
  <si>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</si>
  <si>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</si>
  <si>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</si>
  <si>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</si>
  <si>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</si>
  <si>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</si>
  <si>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</si>
  <si>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</si>
  <si>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</si>
  <si>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</si>
  <si>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</si>
  <si>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</si>
  <si>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</si>
  <si>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</si>
  <si>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</si>
  <si>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</si>
  <si>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</si>
  <si>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</si>
  <si>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</si>
  <si>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</si>
  <si>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</si>
  <si>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</si>
  <si>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</si>
  <si>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</si>
  <si>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</si>
  <si>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</si>
  <si>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</si>
  <si>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</si>
  <si>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</si>
  <si>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</si>
  <si>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</si>
  <si>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</si>
  <si>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</si>
  <si>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</si>
  <si>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</si>
  <si>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</si>
  <si>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</si>
  <si>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</si>
  <si>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</si>
  <si>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</si>
  <si>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</si>
  <si>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</si>
  <si>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</si>
  <si>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</si>
  <si>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</si>
  <si>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</si>
  <si>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</si>
  <si>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</si>
  <si>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</si>
  <si>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</si>
  <si>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</si>
  <si>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</si>
  <si>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</si>
  <si>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</si>
  <si>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</si>
  <si>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</si>
  <si>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</si>
  <si>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</si>
  <si>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</si>
  <si>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</si>
  <si>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</si>
  <si>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</si>
  <si>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</si>
  <si>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</si>
  <si>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</si>
  <si>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</si>
  <si>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</si>
  <si>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</si>
  <si>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</si>
  <si>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</si>
  <si>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</si>
  <si>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</si>
  <si>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</si>
  <si>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</si>
  <si>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</si>
  <si>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</si>
  <si>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</si>
  <si>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</si>
  <si>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</si>
  <si>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</si>
  <si>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</si>
  <si>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</si>
  <si>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</si>
  <si>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</si>
  <si>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</si>
  <si>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</si>
  <si>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</si>
  <si>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</si>
  <si>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</si>
  <si>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</si>
  <si>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</si>
  <si>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</si>
  <si>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</si>
  <si>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</si>
  <si>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</si>
  <si>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</si>
  <si>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</si>
  <si>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</si>
  <si>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</si>
  <si>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</si>
  <si>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</si>
  <si>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</si>
  <si>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</si>
  <si>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</si>
  <si>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</si>
  <si>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</si>
  <si>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</si>
  <si>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</si>
  <si>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</si>
  <si>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</si>
  <si>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</si>
  <si>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</si>
  <si>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</si>
  <si>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</si>
  <si>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</si>
  <si>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</si>
  <si>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</si>
  <si>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</si>
  <si>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</si>
  <si>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</si>
  <si>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</si>
  <si>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</si>
  <si>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</si>
  <si>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</si>
  <si>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</si>
  <si>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</si>
  <si>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</si>
  <si>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</si>
  <si>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</si>
  <si>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</si>
  <si>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</si>
  <si>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</si>
  <si>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</si>
  <si>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</si>
  <si>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</si>
  <si>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</si>
  <si>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</si>
  <si>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</si>
  <si>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</si>
  <si>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</si>
  <si>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</si>
  <si>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</si>
  <si>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</si>
  <si>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</si>
  <si>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</si>
  <si>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</si>
  <si>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</si>
  <si>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</si>
  <si>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</si>
  <si>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</si>
  <si>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</si>
  <si>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</si>
  <si>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</si>
  <si>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</si>
  <si>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</si>
  <si>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</si>
  <si>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</si>
  <si>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</si>
  <si>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</si>
  <si>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</si>
  <si>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</si>
  <si>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</si>
  <si>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</si>
  <si>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</si>
  <si>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</si>
  <si>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</si>
  <si>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</si>
  <si>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</si>
  <si>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</si>
  <si>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</si>
  <si>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</si>
  <si>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</si>
  <si>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</si>
  <si>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</si>
  <si>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</si>
  <si>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</si>
  <si>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</si>
  <si>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</si>
  <si>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</si>
  <si>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</si>
  <si>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</si>
  <si>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</si>
  <si>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</si>
  <si>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</si>
  <si>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</si>
  <si>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</si>
  <si>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</si>
  <si>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</si>
  <si>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</si>
  <si>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</si>
  <si>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</si>
  <si>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</si>
  <si>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</si>
  <si>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</si>
  <si>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</si>
  <si>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</si>
  <si>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</si>
  <si>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</si>
  <si>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</si>
  <si>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</si>
  <si>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</si>
  <si>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</si>
  <si>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</si>
  <si>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</si>
  <si>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</si>
  <si>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</si>
  <si>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</si>
  <si>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</si>
  <si>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</si>
  <si>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</si>
  <si>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</si>
  <si>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</si>
  <si>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</si>
  <si>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</si>
  <si>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</si>
  <si>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</si>
  <si>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</si>
  <si>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</si>
  <si>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</si>
  <si>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</si>
  <si>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</si>
  <si>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</si>
  <si>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</si>
  <si>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</si>
  <si>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</si>
  <si>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</si>
  <si>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</si>
  <si>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</si>
  <si>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</si>
  <si>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</si>
  <si>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</si>
  <si>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</si>
  <si>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</si>
  <si>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</si>
  <si>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</si>
  <si>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</si>
  <si>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</si>
  <si>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</si>
  <si>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</si>
  <si>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</si>
  <si>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</si>
  <si>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</si>
  <si>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</si>
  <si>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</si>
  <si>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</si>
  <si>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</si>
  <si>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</si>
  <si>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</si>
  <si>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</si>
  <si>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</si>
  <si>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</si>
  <si>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</si>
  <si>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</si>
  <si>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</si>
  <si>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</si>
  <si>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</si>
  <si>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</si>
  <si>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</si>
  <si>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</si>
  <si>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</si>
  <si>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</si>
  <si>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</si>
  <si>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</si>
  <si>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</si>
  <si>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</si>
  <si>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</si>
  <si>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</si>
  <si>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</si>
  <si>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</si>
  <si>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</si>
  <si>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</si>
  <si>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</si>
  <si>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</si>
  <si>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</si>
  <si>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</si>
  <si>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</si>
  <si>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</si>
  <si>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</si>
  <si>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</si>
  <si>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</si>
  <si>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</si>
  <si>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</si>
  <si>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</si>
  <si>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</si>
  <si>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</si>
  <si>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</si>
  <si>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</si>
  <si>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</si>
  <si>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</si>
  <si>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</si>
  <si>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</si>
  <si>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</si>
  <si>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</si>
  <si>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</si>
  <si>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</si>
  <si>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</si>
  <si>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</si>
  <si>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</si>
  <si>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</si>
  <si>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</si>
  <si>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</si>
  <si>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</si>
  <si>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</si>
  <si>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</si>
  <si>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</si>
  <si>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</si>
  <si>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</si>
  <si>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</si>
  <si>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</si>
  <si>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</si>
  <si>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</si>
  <si>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</si>
  <si>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</si>
  <si>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</si>
  <si>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</si>
  <si>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</si>
  <si>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</si>
  <si>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</si>
  <si>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</si>
  <si>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</si>
  <si>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</si>
  <si>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</si>
  <si>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</si>
  <si>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</si>
  <si>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</si>
  <si>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</si>
  <si>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</si>
  <si>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</si>
  <si>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</si>
  <si>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</si>
  <si>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</si>
  <si>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</si>
  <si>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</si>
  <si>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</si>
  <si>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</si>
  <si>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</si>
  <si>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</si>
  <si>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</si>
  <si>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</si>
  <si>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</si>
  <si>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</si>
  <si>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</si>
  <si>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</si>
  <si>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</si>
  <si>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</si>
  <si>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</si>
  <si>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</si>
  <si>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</si>
  <si>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</si>
  <si>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</si>
  <si>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</si>
  <si>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</si>
  <si>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</si>
  <si>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</si>
  <si>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</si>
  <si>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</si>
  <si>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</si>
  <si>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</si>
  <si>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</si>
  <si>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</si>
  <si>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</si>
  <si>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</si>
  <si>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</si>
  <si>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</si>
  <si>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</si>
  <si>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</si>
  <si>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</si>
  <si>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</si>
  <si>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</si>
  <si>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</si>
  <si>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</si>
  <si>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</si>
  <si>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</si>
  <si>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</si>
  <si>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</si>
  <si>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</si>
  <si>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</si>
  <si>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</si>
  <si>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</si>
  <si>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</si>
  <si>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</si>
  <si>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</si>
  <si>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</si>
  <si>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</si>
  <si>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</si>
  <si>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</si>
  <si>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</si>
  <si>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</si>
  <si>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</si>
  <si>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</si>
  <si>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</si>
  <si>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</si>
  <si>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</si>
  <si>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</si>
  <si>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</si>
  <si>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</si>
  <si>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</si>
  <si>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</si>
  <si>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</si>
  <si>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</si>
  <si>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</si>
  <si>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</si>
  <si>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</si>
  <si>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</si>
  <si>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</si>
  <si>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</si>
  <si>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</si>
  <si>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</si>
  <si>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</si>
  <si>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</si>
  <si>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</si>
  <si>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</si>
  <si>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</si>
  <si>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</si>
  <si>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</si>
  <si>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</si>
  <si>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</si>
  <si>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</si>
  <si>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</si>
  <si>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</si>
  <si>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</si>
  <si>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</si>
  <si>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</si>
  <si>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</si>
  <si>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</si>
  <si>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</si>
  <si>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</si>
  <si>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</si>
  <si>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</si>
  <si>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</si>
  <si>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</si>
  <si>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</si>
  <si>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</si>
  <si>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</si>
  <si>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</si>
  <si>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</si>
  <si>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</si>
  <si>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</si>
  <si>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</si>
  <si>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</si>
  <si>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</si>
  <si>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</si>
  <si>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</si>
  <si>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</si>
  <si>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</si>
  <si>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</si>
  <si>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</si>
  <si>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</si>
  <si>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</si>
  <si>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</si>
  <si>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</si>
  <si>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</si>
  <si>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</si>
  <si>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</si>
  <si>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</si>
  <si>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</si>
  <si>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</si>
  <si>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</si>
  <si>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</si>
  <si>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</si>
  <si>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</si>
  <si>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</si>
  <si>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</si>
  <si>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</si>
  <si>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</si>
  <si>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</si>
  <si>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</si>
  <si>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</si>
  <si>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</si>
  <si>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</si>
  <si>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</si>
  <si>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</si>
  <si>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</si>
  <si>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</si>
  <si>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</si>
  <si>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</si>
  <si>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</si>
  <si>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</si>
  <si>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</si>
  <si>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</si>
  <si>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</si>
  <si>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</si>
  <si>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</si>
  <si>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</si>
  <si>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</si>
  <si>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</si>
  <si>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</si>
  <si>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</si>
  <si>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</si>
  <si>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</si>
  <si>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</si>
  <si>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</si>
  <si>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</si>
  <si>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</si>
  <si>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</si>
  <si>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</si>
  <si>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</si>
  <si>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</si>
  <si>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</si>
  <si>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</si>
  <si>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</si>
  <si>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</si>
  <si>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</si>
  <si>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</si>
  <si>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</si>
  <si>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</si>
  <si>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</si>
  <si>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</si>
  <si>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</si>
  <si>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</si>
  <si>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</si>
  <si>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</si>
  <si>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</si>
  <si>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</si>
  <si>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</si>
  <si>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</si>
  <si>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</si>
  <si>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</si>
  <si>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</si>
  <si>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</si>
  <si>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</si>
  <si>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</si>
  <si>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</si>
  <si>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</si>
  <si>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</si>
  <si>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</si>
  <si>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</si>
  <si>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</si>
  <si>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</si>
  <si>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</si>
  <si>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</si>
  <si>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</si>
  <si>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</si>
  <si>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</si>
  <si>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</si>
  <si>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</si>
  <si>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</si>
  <si>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</si>
  <si>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</si>
  <si>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</si>
  <si>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</si>
  <si>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</si>
  <si>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</si>
  <si>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</si>
  <si>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</si>
  <si>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</si>
  <si>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</si>
  <si>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</si>
  <si>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</si>
  <si>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</si>
  <si>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</si>
  <si>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</si>
  <si>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</si>
  <si>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</si>
  <si>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</si>
  <si>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</si>
  <si>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</si>
  <si>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</si>
  <si>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</si>
  <si>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</si>
  <si>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Provide an update to Data Request SPD_WSPS_SDG&amp;E_2024_004 that was submitted to Safety Policy Division on February 4 2025. This update to the WMP Cost Reporting Template should represent values associated with the 2023-2025 Base WMP. 
a. Complete tabs 2 through 4 of the attached spreadsheet IOU WMP Cost Reporting and Account Tracking Template 2025_09.xlsx. 
b. For tabs 2 and 4, complete a data row corresponding for each of the utility mitigation tracking IDs in Table 1 of the QDRs, according to the directions in the spreadsheet and the two attached guidance documents listed below:
i. Guidance for WMP Cost Reporting 2025.docx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2025.docx1
c. For each entry in Tab 2, 4 entries will automatically populate into Tab 3, which break out the mitigation initiative by HFTD/non-HFTD, CapEx/OpEx expenditures</t>
  </si>
  <si>
    <t>Complete the WMP Cost Reporting Template with values associated with the 2026-2028 Base WMP.
a. Complete tabs 2 through 4 of the attached spreadsheet IOU WMP Cost Reporting and Account Tracking Template 2026_09.xlsx.
b. For tabs 2 and 4, complete a data row corresponding for each of the utility mitigation tracking IDs in Table 1 of the QDRs according to the directions in the spreadsheet and the two attached guidance documents listed below:
i. Guidance for WMP Cost Reporting 2026.docx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2025.docx.2
c. For each entry in Tab 2, 4 entries will automatically populate into Tab 3, which break out the mitigation initiative by HFTD/non-HFTD, CapEx/OpEx expenditures.
d. The response to tab 4 should be identical to the response to tab 4 found in the completion of Question 1 of this data request.</t>
  </si>
  <si>
    <t>When submitting the response to Questions 1 and 2 in this data request, do not manipulate the template provided in the attached Excel files in anyway. This includes, but is not limited to, the following:
a. Within the Excel files do not hide any rows or make the data in any way difficult for the user to access, view or otherwise utilize.
b. Do not adjust the formatting.
c. Do not remove formulas.
d. Unless otherwise specified above, where information is not available the cell must be left blank and the utility must provide an explanation for the blank in the narrative response to this data request; do not fill in with N/A or any other figure to designate that the information is not available.</t>
  </si>
  <si>
    <t xml:space="preserve">Provide the following summarized WMP cost data for each calendar year from 2020 through 2025. This should be based on logic used in Table 11 of the OEIS Tabular Quarterly Data Report (QDR), and should include any adjustments as reported in the final OEIS annual report on compliance. If a calendar year is not yet reconciled, provide estimates as they would have been provided in Table 11 of the OEIS QDR: 
WMP Year 	WMP Category3 	Territory Type (HFTD/non-HFTD) 	Expense Type (CapEx/OpEx) 	Total Expense 	Type 
(Actual/Projected) </t>
  </si>
  <si>
    <t>10/9/2025
10/30/2025</t>
  </si>
  <si>
    <t xml:space="preserve">Regarding Vegetation Management QA/QC Compliance-Specific Pass Rate: 
On pages 265 and 266 of its 2026-2028 Base WMP R2, SDG&amp;E listed criteria for its audits of vegetation management activities. SDG&amp;E indicated that “[t]here is no weighting of these criteria. A failure of one criterion results in the failure of the audit sample unit.” Several of SDG&amp;E’s audit criteria are unrelated to regulatory compliance (e.g., “incorrect city”). Thus, SDG&amp;E may fail an audit even if all vegetation is complaint with regulations (e.g., distance requirements pursuant to GO 95, Rule 35). 
a. Is SDG&amp;E able to calculate a pass rate to estimate the percentage of its system’s circuit miles that are in compliance with regulatory clearance distance requirements? 
i. If yes, describe how SDG&amp;E uses its enterprise system (e.g., PowerWorkz) to review compliance-specific pass rates. 
ii. If yes, indicate at what level of granularity SDG&amp;E reviews compliance-specific pass rates (e.g., vegetation management area, circuit, circuit protection zone, etc.). 
iii. If no, describe how SDG&amp;E monitors its system’s state-of-compliance with regulatory clearance distance requirements. 
</t>
  </si>
  <si>
    <t xml:space="preserve">Regarding SDG&amp;E’s Vegetation Management QA/QC Sample Units: 
On page 263 of its 2026-2028 Base WMP R2 in “OEIS Table 9-6: Vegetation Management QA and QC Activity Targets,” SDG&amp;E indicated that the “Population / Sample Unit” for its audit of Detailed Inspections activity is both “Circuit Miles” (WMP.1502) and “Inspections” (WMP.494). On page 264 of its 2026-2028 Base WMP R2, SDG&amp;E indicated that the “Population / Sample Unit” of its Prune and Removal activity is both “Circuit Miles” (WMP.1511) and “Trees trimmed/removed” (WMP.1492). It is unclear whether SDG&amp;E audits the entire length of a randomly-selected circuit mile, or if it only audits infrastructure directly around where specific inspections and prune/removal activities took place. 
a. For SDG&amp;E’s audit of its Detailed Inspections activity: 
i. If SDG&amp;E randomly selects inspections, how does it audit to meet the circuit miles target in OEIS Table 9-6? 
ii. If SDG&amp;E randomly selects circuit miles, how does it audit to obtain the inspection target in OEIS Table 9-6? 
b. For SDG&amp;E’s audit of its Prune and Removal activity: i. If SDG&amp;E randomly selects trees trimmed/removed, how does it audit to meet the circuit miles target in OEIS Table 9-6? 
ii. If SDG&amp;E randomly selects circuit miles, how does it audit to obtain the trees trimmed/removed target in OIES Table 9-6? </t>
  </si>
  <si>
    <t>SPD_WSPS_SDG&amp;E_2024_004</t>
  </si>
  <si>
    <t>10/10/2025
10/13/2025</t>
  </si>
  <si>
    <t>a. Yes. i. Though it is possible to infer compliance with regulatory clearances using the enterprise system (e.g., PowerWorkz), SDG&amp;E does not use the QA/QC activity to calculate a compliance-specific pass rate. SDG&amp;E can derive compliance at a point-in-time for a specific area (e.g.,VMA) using the clearance values that are recorded as an attribute within the tree recordsFor example, reviewing pass rates obtained during the pre-inspection audit, can provide a statistical basis for determining a compliance pass rate for the VMA prior to trimming. However, that pass rate would no longer be applicable at the time of the post-trim audit because at the time of that activity the trees have already been trimmed. SDG&amp;E does not currently perform a specific audit to monitor its system’s state-of-compliance with regulatory distance requirements. ii. Please see response to “i.” above. iii. Please see response to “i.” above.</t>
  </si>
  <si>
    <t>a.i. SDG&amp;E does not audit the entire length of a randomly selected circuit mile. The circuit mile target represents the aggregate miles where the Detailed Inspection audits and the Prune and Removal audits occur.
During the Detailed Inspection activity, all inventory units are field-assessed, and the associated tree records are updated. For the Detailed Inspections audit activity, SDG&amp;E selects a randomized, representative sample of completed work units (tree inspections) within each individual VMA. The sample population in each VMA is dependent on the total population of inventory trees within the VMA. SDG&amp;E audits approximately 15% of all completed tree inspection units.
To derive the circuit miles audited, SDG&amp;E geospatially links the sampled tree locations to the associated electric assets. This spatial linkage allows SDG&amp;E to calculate the circuit mileage represented by the audited inspection units (trees). On average, the circuit mileage resulting from this geospatial association aligns with the circuit-mile sample size targets in OEIS Table 9-6.
In summary, while the Detailed Inspection audit sample is selected on a tree-unit basis, the geospatial association of those trees to their overheard infrastructure provides the circuit-mile target, ensuring alignment with both tree-unit and circuit mileage targets.
a.ii. Please see response to a.i above. b.i. SDG&amp;E does not audit the entire length of a randomly selected circuit mile. The circuit mile target represents the aggregate miles where the Prune and Removal audit occurs.
During the Prune and Removal activity, the trees identified during the Detailed Inspection activity as requiring work for the annual cycle are completed. For the Prune and Removal activity audit, SDG&amp;E selects a randomized, representative sample of completed work units (pruned and removed) within each individual Vegetation Management Area (VMA). SDG&amp;E audits approximately 15% of all completed tree pruned and removed units.
To derive the circuit miles audited, SDG&amp;E geospatially links the sampled tree locations to the associated electric assets. This spatial linkage allows SDG&amp;E to calculate the circuit mileage represented by the audited Pruned and Removed units (trees). On average, the circuit mileage resulting from this geospatial association aligns with the circuit-mile sample size targets in OEIS Table 9-6.
In summary, while the Prune and Removal audit sample is selected on a tree-unit basis, the geospatial association of those trees to their overheard infrastructure provides the circuit-mile target, ensuring alignment with both tree-unit and circuit mileage targets.
b.ii. See response to b.i. above.</t>
  </si>
  <si>
    <t>https://www.sdge.com/sites/default/files/regulatory/SDGE%20Response%20OEIS-P-WMP_2025-SDGE-018.pdf</t>
  </si>
  <si>
    <t>The attached workbook (“SDGE Level 1 Asset Tag Template File.xlsx”) captures the Priority workorders created between 2020 and 2025 for both distribution and transmission overhead inspections; however, underground asset inspections are not included in SDG&amp;E WMP initiatives.
Note that SDG&amp;E adheres GO 95, Rule 18 when addressing corrective maintenance:
Level 1
Level 2
Level 3
Non- HFTD
&lt; 30 days
12 months
12 months
Tier 2
&lt; 30 days
12 months
12 months
Tier 3
&lt; 30 days
6 months
12 months</t>
  </si>
  <si>
    <t>Provide all Priority 1 work orders SDGE created between 2020 and 2025 (through
September 30) in the attached excel template format. Include Priority 1’s for both
distribution and transmission.
a. For the purposes of this response to the data request, use column I
(“Completion Date (if applicable)” for the date the work order was closed
and column Q (“Last Maintenance Date”) as the date the field work was
finished.
b. Include all priority 1 cancelled work orders in the same time frame.
i. Provide subcategories of replacement work orders and its priority.</t>
  </si>
  <si>
    <t>John Deng</t>
  </si>
  <si>
    <t>10/13/2025
10/17/2025</t>
  </si>
  <si>
    <t>Priority 1 work orders SDGE created between 2020 and 2025</t>
  </si>
  <si>
    <t>https://www.sdge.com/sites/default/files/regulatory/SDGE%20Response%20SPD-WSPS-SDGE-2025-005.pdf
https://www.sdge.com/sites/default/files/regulatory/SDGE%20Level%201%20Asset%20Tag%20Template%20File.xlsx</t>
  </si>
  <si>
    <t>WMP Cost Reporting Template</t>
  </si>
  <si>
    <t>QDR</t>
  </si>
  <si>
    <t>See attached spreadsheet titled “SDGE WMP Cost Reporting and Account Tracking Template 
2025_09.xlsx ”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Of particular note, SDG&amp;E’s Test Year 
2019 General Rate Case Decision (D.) 19-09-051 pre-dated many WMP requirements and the 
testimony in support of that decision and associated forecasts pre-dated the finalization of the 
HFTD. Thus, D.19-09-051 did not authorize units of work or costs for specific wildfire mitigation 
initiatives (many of which were unknown and not included in SDG&amp;E’s 2017 GRC forecasts), nor were costs or units of work authorized separately for HFTD and non-HFTD. SDG&amp;E has endeavored to make several assumptions in an effort to respond to the data request, which are 
further explained below.
Further, SDG&amp;E’s actual costs for 2025 are not yet available. Final actual values will be reported 
in SDG&amp;E’s 2025 Annual Report on Compliance, as submitted to the Office of Energy 
Infrastructure Safety in April 2026. SDG&amp;E is thus reporting currently available information for 
all categories. This data represents a snapshot in time as of November 6, 2025 and is subject to 
change as SDG&amp;E incorporates its 2024 GRC decision. 
A listing of overall assumptions used to compile the data presented in “SDGE WMP Cost 
Reporting and Account Tracking Template 2025_09” can be found below. 
Tab 2: General Info
• Costs requested in original GRC application: reflects 2024 Test Year costs requested in 
SDG&amp;E’s 2024 GRC application.
• Recorded Costs above GRC calculated as 2023-2025 total of Section D from Expenses 
Tab.
• RSEs provided are the WMP RSEs for the entire 2023-2025 WMP cycle.
Tab 3: Expenses
• Section A: WMP Cost and Unit Data
o 2023 and 2024 WMP Units are actuals, 2025 WMP units are planned (consistent 
with OEIS’s final decision on SDG&amp;E’s 2025 Petition to Amend). For initiatives 
with multiple budget codes or orders, the WMP units were presented once per 
initiative tracking ID. For the initiatives with both capital and O&amp;M direct costs, the 
costs were broken out separately and the WMP units were repeated for each section. 
o Compared to the February 2025 submission, the 2023 cost and unit actuals have 
been revised to provide more updated information and to align with SDG&amp;E’s GRC 
Track 3 filing in A.22-05-015/016 filed on April 30, 2025. The 2024 cost and unit 
actuals were updated to reflect final actual values reported in SDG&amp;E’s 2024 
Annual Report on Compliance, as submitted to the Office of Energy Infrastructure 
Safety in April 2025. These updates ensure consistency with the most recent 
regulatory filings that have been filed since the February report.
• Section B: Costs and Units Authorized in Last GRC
o For 2023-2025 authorized capital and O&amp;M, there was no HFTD split for programs 
that support total company operations, as these foundational initiatives are not 
location specific. Where possible, SDG&amp;E followed actual HFTD splits, using the 
same assumptions for capital and O&amp;M o WMP unit types were based on WMP data. Since work units were not presented in 
SDG&amp;E’s 2019 GRC Application, 2023 authorized units were calculated by 
applying 2023 actual unit costs to 2023 authorized dollars. 2024-2025 authorized 
units were imputed based on actual/planned unit costs where the WMP unit type 
differed from the 2024 GRC unit type.
• Section C: Costs and Units Forecast to be Requested in the Next GRC
o Not applicable. SDG&amp;E will file its 2028 GRC application in May 2026.
• Section D: Costs Recovered via Application (Memo or Balancing Account)
o SDG&amp;E has provided incremental 2023-2025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 Section E: EUP
o Not applicable. SDG&amp;E has not filed its EUP application as of the date of this 
submission.
• Section F: FERC or Other
o Not applicable. FERC costs are recovered via SDG&amp;E’s FERC formula rate.
Tab 4: Account Tracking
• Columns K-R and Columns W-AD reflect authorized and recorded expenditures through 
December 31, 2024.
• Columns S through V and AE through AL to be submitted on December 5, 2025.
• Columns AM-BN not applicable as SDG&amp;E does not have any non-GRC authorized or 
recorded expenditures.
• Columns BO-CL not applicable as SDG&amp;E has not filed a new GRC application</t>
  </si>
  <si>
    <t>See attached spreadsheet titled “SDGE WMP Cost Reporting and Account Tracking Template 
2026_09.xlsx”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SDG&amp;E has endeavored to make several 
assumptions in an effort to respond to the data request, which are further explained below.
A listing of overall assumptions used to compile the data presented in “SDGE WMP Cost 
Reporting and Account Tracking Template 2026_09” can be found below.Tab 2: General Info
• Costs requested in original GRC application: reflects 2024 Test Year costs requested in 
SDG&amp;E’s 2024 GRC application.
• Recorded Costs above GRC calculated as 2026-2027 total of Section D from Expenses 
Tab.
• BCRs provided are the WMP BCRs for the entire 2026-2028 WMP cycle and are presented 
as ratios not dollars in the template
Tab 3: Expenses
• Section A: WMP Cost and Unit Data
o 2026-2028 WMP Costs and Units are planned (consistent with SDG&amp;E’s 2026
WMP filing). For initiatives with multiple budget codes or orders, the WMP costs 
and units were presented once per initiative tracking ID. For the initiatives with 
both capital and O&amp;M direct costs, the costs were broken out separately and the 
WMP units were repeated for each section. 
• Section B: Costs and Units Authorized in Last GRC
o For 2026-2027 authorized capital and O&amp;M, there was no HFTD split for programs 
that support total company operations, as these foundational initiatives are not 
location specific.
o WMP unit types were based on WMP data. 2026-2027 authorized units were 
imputed based on forecasted unit costs where the WMP unit type differed from the 
2024 GRC unit type.
o No authorized costs and units were presented for 2028 as that year falls under a new 
GRC cycle.
• Section C: Costs and Units Forecast to be Requested in the Next GRC
o Not applicable. SDG&amp;E will file its 2028 GRC application in May 2026.
• Section D: Costs Recovered via Application (Memo or Balancing Account)
o SDG&amp;E has provided incremental 2026-2027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o No incremental 2028 Costs and Units were calculated due to no authorized 2028 
Costs and Units.
• Section E: EUP
o Not applicable. SDG&amp;E has not filed its EUP application as of the date of this 
submission.
• Section F: FERC or Other
o Not applicable. FERC costs are recovered via SDG&amp;E’s FERC formula rate
Tab 4: Account Tracking
• See Tab 4 of “SDGE WMP Cost Reporting and Account Tracking Template 2025_09” 
which reflects 2019-2024 actuals and authorized</t>
  </si>
  <si>
    <t>See attached spreadsheets titled “SDGE WMP Cost Reporting and Account Tracking Template 2025_09.xlsx,” “SDGE WMP Cost Reporting and Account Tracking Template 2026_09.xlsx,” and attached workpaper spreadsheet titled “SDGE WMP Cost Reporting and Account Tracking Workpapers.xlsx”. Please note that SDG&amp;E will provide a response to Columns S through V and AE through AL of the Accounts Tracking tab on December 5th</t>
  </si>
  <si>
    <t>See attached spreadsheet titled “SDGE Response SPD-SDGE-WMP2026-03_Q4.xlsx.”</t>
  </si>
  <si>
    <t>10/9/2025
11/06/2025
12/5/2025
12/12/2025</t>
  </si>
  <si>
    <t xml:space="preserve">https://www.sdge.com/sites/default/files/regulatory/SDGE%20Response%20SPD-SDGE-WMP2026-03.pdf
https://www.sdge.com/sites/default/files/regulatory/SDGE%20Response%20SPD-SDGE-WMP2026-03_11.6.25.pdf
https://www.sdge.com/sites/default/files/regulatory/SDGE%20Response%20SPD-SDGE-WMP2026-03_12.12.25.pdf
https://www.sdge.com/sites/default/files/regulatory/SDGE%20WMP%20Cost%20Reporting%20and%20Account%20Tracking%20Template%202025_09.xlsx
https://www.sdge.com/sites/default/files/regulatory/SDGE%20WMP%20Cost%20Reporting%20and%20Account%20Tracking%20Workpapers.xlsx
</t>
  </si>
  <si>
    <t>https://www.sdge.com/sites/default/files/regulatory/SDGE%20Response%20SPD-SDGE-WMP2026-03.pdf
https://www.sdge.com/sites/default/files/regulatory/SDGE%20Response%20SPD-SDGE-WMP2026-03_11.6.25.pdf
https://www.sdge.com/sites/default/files/regulatory/SDGE%20Response%20SPD-SDGE-WMP2026-03_12.12.25.pdf
https://www.sdge.com/sites/default/files/regulatory/SDGE%20WMP%20Cost%20Reporting%20and%20Account%20Tracking%20Workpapers.xlsx</t>
  </si>
  <si>
    <t>https://www.sdge.com/sites/default/files/regulatory/SDGE%20Response%20SPD-SDGE-WMP2026-03.pdf
https://www.sdge.com/sites/default/files/regulatory/SDGE%20Response%20SPD-SDGE-WMP2026-03_11.6.25.pdf
https://www.sdge.com/sites/default/files/regulatory/SDGE%20Response%20SPD-SDGE-WMP2026-03_12.12.25.pdf
https://www.sdge.com/sites/default/files/regulatory/SDGE%20Response%20SPD-SDGE-WMP2026-03.pdf
https://www.sdge.com/sites/default/files/regulatory/SDGE%20Response%20SPD-SDGE-WMP2026-03_Q4.xlsx</t>
  </si>
  <si>
    <t>11/6/2025
12/5/2025
12/12/2025</t>
  </si>
  <si>
    <t>No Updates Since 12/18/2025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</si>
</sst>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
      <b/>
      <sz val="14"/>
      <color rgb="FFFF0000"/>
      <name val="Times New Roman"/>
      <family val="1"/>
    </font>
    <font>
      <b/>
      <sz val="18"/>
      <color rgb="FFFF0000"/>
      <name val="Times New Roman"/>
      <family val="1"/>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7">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9" fillId="0" borderId="0" xfId="0" applyFont="1" applyAlignment="1">
      <alignment vertical="top" wrapText="1"/>
    </xf>
    <xf numFmtId="14" fontId="15" fillId="0" borderId="0" xfId="2" applyNumberFormat="1" applyAlignment="1">
      <alignment horizontal="left" vertical="top" wrapText="1"/>
    </xf>
    <xf numFmtId="0" fontId="15" fillId="0" borderId="0" xfId="2" applyAlignment="1">
      <alignment horizontal="center" vertical="top" wrapText="1"/>
    </xf>
    <xf numFmtId="0" fontId="15" fillId="0" borderId="0" xfId="2" quotePrefix="1" applyAlignment="1">
      <alignment horizontal="lef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xf numFmtId="0" fontId="21" fillId="0" borderId="0" xfId="0" applyFont="1" applyAlignment="1">
      <alignment horizontal="center" vertical="top" wrapText="1"/>
    </xf>
    <xf numFmtId="0" fontId="22" fillId="0" borderId="0" xfId="0" applyFont="1" applyAlignment="1">
      <alignment horizontal="center" vertical="top" wrapText="1"/>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95"/>
  <sheetViews>
    <sheetView tabSelected="1" view="pageBreakPreview" zoomScale="55" zoomScaleNormal="55" zoomScaleSheetLayoutView="55" zoomScalePageLayoutView="40" workbookViewId="0">
      <pane ySplit="3" topLeftCell="A147" activePane="bottomLeft" state="frozen"/>
      <selection pane="bottomLeft" activeCell="H154" sqref="H154"/>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0" width="13.33203125" style="2" customWidth="1"/>
    <col min="11" max="11" width="12.77734375" style="2" customWidth="1"/>
    <col min="12" max="12" width="12.33203125" style="2" customWidth="1"/>
    <col min="13" max="13" width="23.33203125" style="2" customWidth="1"/>
    <col min="14" max="14" width="10.6640625" style="2" customWidth="1"/>
    <col min="15" max="15" width="10.77734375" style="1" customWidth="1"/>
    <col min="16" max="16" width="15.109375" style="2" customWidth="1"/>
    <col min="17" max="17" width="34.44140625" style="1" customWidth="1"/>
    <col min="18" max="18" width="9.44140625" style="2" customWidth="1"/>
    <col min="19" max="19" width="34.44140625" style="1" customWidth="1"/>
  </cols>
  <sheetData>
    <row r="1" spans="1:19" ht="15.6" x14ac:dyDescent="0.25">
      <c r="A1" s="42" t="s">
        <v>43</v>
      </c>
      <c r="B1" s="41"/>
      <c r="C1" s="41"/>
      <c r="D1" s="44"/>
      <c r="E1" s="39"/>
      <c r="F1" s="46"/>
      <c r="G1" s="40"/>
      <c r="H1" s="40"/>
      <c r="I1" s="46"/>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5" t="s">
        <v>8</v>
      </c>
      <c r="M3" s="45"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9"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9"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9"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9"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9"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9" t="s">
        <v>1202</v>
      </c>
      <c r="J19" s="11">
        <v>45789</v>
      </c>
      <c r="K19" s="11">
        <v>45792</v>
      </c>
      <c r="L19" s="11">
        <v>45792</v>
      </c>
      <c r="M19" s="68"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9" t="s">
        <v>1202</v>
      </c>
      <c r="J20" s="11">
        <v>45789</v>
      </c>
      <c r="K20" s="11">
        <v>45792</v>
      </c>
      <c r="L20" s="11">
        <v>45792</v>
      </c>
      <c r="M20" s="68"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9" t="s">
        <v>1202</v>
      </c>
      <c r="J21" s="11">
        <v>45789</v>
      </c>
      <c r="K21" s="11">
        <v>45792</v>
      </c>
      <c r="L21" s="11">
        <v>45792</v>
      </c>
      <c r="M21" s="68"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9" t="s">
        <v>1202</v>
      </c>
      <c r="J22" s="11">
        <v>45789</v>
      </c>
      <c r="K22" s="11">
        <v>45792</v>
      </c>
      <c r="L22" s="11">
        <v>45792</v>
      </c>
      <c r="M22" s="68"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9" t="s">
        <v>1202</v>
      </c>
      <c r="J23" s="11">
        <v>45789</v>
      </c>
      <c r="K23" s="11">
        <v>45792</v>
      </c>
      <c r="L23" s="11">
        <v>45792</v>
      </c>
      <c r="M23" s="68"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9" t="s">
        <v>1202</v>
      </c>
      <c r="J24" s="11">
        <v>45789</v>
      </c>
      <c r="K24" s="11">
        <v>45792</v>
      </c>
      <c r="L24" s="11">
        <v>45792</v>
      </c>
      <c r="M24" s="68"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68"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68"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68"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68"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68"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68"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68"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68"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64"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7" t="s">
        <v>1711</v>
      </c>
      <c r="H64" s="7"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7"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211.2" x14ac:dyDescent="0.25">
      <c r="A66" s="6">
        <v>63</v>
      </c>
      <c r="B66" s="6" t="s">
        <v>16</v>
      </c>
      <c r="C66" s="6">
        <v>6</v>
      </c>
      <c r="D66" s="6" t="str">
        <f t="shared" si="0"/>
        <v>OEIS-6</v>
      </c>
      <c r="E66" s="6">
        <v>8</v>
      </c>
      <c r="F66" s="6" t="str">
        <f t="shared" si="1"/>
        <v>OEIS-6.8</v>
      </c>
      <c r="G66" s="7" t="s">
        <v>1713</v>
      </c>
      <c r="H66" s="7"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66" x14ac:dyDescent="0.25">
      <c r="A67" s="6">
        <v>64</v>
      </c>
      <c r="B67" s="6" t="s">
        <v>16</v>
      </c>
      <c r="C67" s="6">
        <v>6</v>
      </c>
      <c r="D67" s="6" t="str">
        <f t="shared" si="0"/>
        <v>OEIS-6</v>
      </c>
      <c r="E67" s="6">
        <v>9</v>
      </c>
      <c r="F67" s="6" t="str">
        <f t="shared" si="1"/>
        <v>OEIS-6.9</v>
      </c>
      <c r="G67" s="7" t="s">
        <v>1714</v>
      </c>
      <c r="H67" s="7"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7"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7"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7"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7"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7"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50.8" x14ac:dyDescent="0.25">
      <c r="A73" s="6">
        <v>70</v>
      </c>
      <c r="B73" s="6" t="s">
        <v>15</v>
      </c>
      <c r="C73" s="6">
        <v>4</v>
      </c>
      <c r="D73" s="6" t="str">
        <f t="shared" si="2"/>
        <v>MGRA-4</v>
      </c>
      <c r="E73" s="6">
        <v>6</v>
      </c>
      <c r="F73" s="6" t="str">
        <f t="shared" si="3"/>
        <v>MGRA-4.6</v>
      </c>
      <c r="G73" s="7" t="s">
        <v>1798</v>
      </c>
      <c r="H73" s="7"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24.4" x14ac:dyDescent="0.25">
      <c r="A74" s="6">
        <v>71</v>
      </c>
      <c r="B74" s="6" t="s">
        <v>15</v>
      </c>
      <c r="C74" s="6">
        <v>4</v>
      </c>
      <c r="D74" s="6" t="str">
        <f t="shared" si="2"/>
        <v>MGRA-4</v>
      </c>
      <c r="E74" s="6">
        <v>7</v>
      </c>
      <c r="F74" s="6" t="str">
        <f t="shared" si="3"/>
        <v>MGRA-4.7</v>
      </c>
      <c r="G74" s="7" t="s">
        <v>1800</v>
      </c>
      <c r="H74" s="7"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79.2" x14ac:dyDescent="0.25">
      <c r="A75" s="6">
        <v>72</v>
      </c>
      <c r="B75" s="6" t="s">
        <v>15</v>
      </c>
      <c r="C75" s="6">
        <v>4</v>
      </c>
      <c r="D75" s="6" t="str">
        <f t="shared" si="2"/>
        <v>MGRA-4</v>
      </c>
      <c r="E75" s="6">
        <v>8</v>
      </c>
      <c r="F75" s="6" t="str">
        <f t="shared" si="3"/>
        <v>MGRA-4.8</v>
      </c>
      <c r="G75" s="7" t="s">
        <v>1802</v>
      </c>
      <c r="H75" s="7"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6" x14ac:dyDescent="0.25">
      <c r="A76" s="6">
        <v>73</v>
      </c>
      <c r="B76" s="6" t="s">
        <v>15</v>
      </c>
      <c r="C76" s="6">
        <v>4</v>
      </c>
      <c r="D76" s="6" t="str">
        <f t="shared" si="2"/>
        <v>MGRA-4</v>
      </c>
      <c r="E76" s="6">
        <v>9</v>
      </c>
      <c r="F76" s="6" t="str">
        <f t="shared" si="3"/>
        <v>MGRA-4.9</v>
      </c>
      <c r="G76" s="7" t="s">
        <v>1804</v>
      </c>
      <c r="H76" s="7"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90.39999999999998" x14ac:dyDescent="0.25">
      <c r="A77" s="6">
        <v>74</v>
      </c>
      <c r="B77" s="6" t="s">
        <v>15</v>
      </c>
      <c r="C77" s="6">
        <v>4</v>
      </c>
      <c r="D77" s="6" t="str">
        <f t="shared" si="2"/>
        <v>MGRA-4</v>
      </c>
      <c r="E77" s="6">
        <v>10</v>
      </c>
      <c r="F77" s="6" t="str">
        <f t="shared" si="3"/>
        <v>MGRA-4.10</v>
      </c>
      <c r="G77" s="7" t="s">
        <v>1806</v>
      </c>
      <c r="H77" s="7"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79.2" x14ac:dyDescent="0.25">
      <c r="A78" s="6">
        <v>75</v>
      </c>
      <c r="B78" s="6" t="s">
        <v>15</v>
      </c>
      <c r="C78" s="6">
        <v>4</v>
      </c>
      <c r="D78" s="6" t="str">
        <f t="shared" si="2"/>
        <v>MGRA-4</v>
      </c>
      <c r="E78" s="6">
        <v>11</v>
      </c>
      <c r="F78" s="6" t="str">
        <f t="shared" si="3"/>
        <v>MGRA-4.11</v>
      </c>
      <c r="G78" s="7" t="s">
        <v>1808</v>
      </c>
      <c r="H78" s="7"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98" x14ac:dyDescent="0.25">
      <c r="A79" s="6">
        <v>76</v>
      </c>
      <c r="B79" s="6" t="s">
        <v>15</v>
      </c>
      <c r="C79" s="6">
        <v>4</v>
      </c>
      <c r="D79" s="6" t="str">
        <f t="shared" si="2"/>
        <v>MGRA-4</v>
      </c>
      <c r="E79" s="6">
        <v>12</v>
      </c>
      <c r="F79" s="6" t="str">
        <f t="shared" si="3"/>
        <v>MGRA-4.12</v>
      </c>
      <c r="G79" s="7" t="s">
        <v>1810</v>
      </c>
      <c r="H79" s="7"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7" t="s">
        <v>1812</v>
      </c>
      <c r="H80" s="7"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64" x14ac:dyDescent="0.25">
      <c r="A81" s="6">
        <v>78</v>
      </c>
      <c r="B81" s="6" t="s">
        <v>15</v>
      </c>
      <c r="C81" s="6">
        <v>4</v>
      </c>
      <c r="D81" s="6" t="str">
        <f t="shared" si="2"/>
        <v>MGRA-4</v>
      </c>
      <c r="E81" s="6">
        <v>14</v>
      </c>
      <c r="F81" s="6" t="str">
        <f t="shared" si="3"/>
        <v>MGRA-4.14</v>
      </c>
      <c r="G81" s="7" t="s">
        <v>1814</v>
      </c>
      <c r="H81" s="7"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7"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7"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7"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7"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7" t="s">
        <v>1823</v>
      </c>
      <c r="H86" s="7"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8" si="4">B87&amp;"-"&amp;C87</f>
        <v>OEIS-7</v>
      </c>
      <c r="E87" s="6">
        <v>1</v>
      </c>
      <c r="F87" s="6" t="str">
        <f t="shared" ref="F87:F148" si="5">D87&amp;"."&amp;E87</f>
        <v>OEIS-7.1</v>
      </c>
      <c r="G87" s="7" t="s">
        <v>1770</v>
      </c>
      <c r="H87" s="7"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37.6" x14ac:dyDescent="0.25">
      <c r="A88" s="6">
        <v>85</v>
      </c>
      <c r="B88" s="6" t="s">
        <v>16</v>
      </c>
      <c r="C88" s="6">
        <v>7</v>
      </c>
      <c r="D88" s="6" t="str">
        <f t="shared" si="4"/>
        <v>OEIS-7</v>
      </c>
      <c r="E88" s="6">
        <v>2</v>
      </c>
      <c r="F88" s="6" t="str">
        <f t="shared" si="5"/>
        <v>OEIS-7.2</v>
      </c>
      <c r="G88" s="7" t="s">
        <v>1771</v>
      </c>
      <c r="H88" s="7" t="s">
        <v>1833</v>
      </c>
      <c r="I88" s="6" t="s">
        <v>1195</v>
      </c>
      <c r="J88" s="11">
        <v>45800</v>
      </c>
      <c r="K88" s="11">
        <v>45806</v>
      </c>
      <c r="L88" s="11">
        <v>45806</v>
      </c>
      <c r="M88" s="38" t="s">
        <v>1849</v>
      </c>
      <c r="N88" s="6">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7" t="s">
        <v>1772</v>
      </c>
      <c r="H89" s="7" t="s">
        <v>1834</v>
      </c>
      <c r="I89" s="6" t="s">
        <v>1195</v>
      </c>
      <c r="J89" s="11">
        <v>45800</v>
      </c>
      <c r="K89" s="11">
        <v>45806</v>
      </c>
      <c r="L89" s="11">
        <v>45806</v>
      </c>
      <c r="M89" s="38" t="s">
        <v>1849</v>
      </c>
      <c r="N89" s="6">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7" t="s">
        <v>1773</v>
      </c>
      <c r="H90" s="7" t="s">
        <v>1835</v>
      </c>
      <c r="I90" s="6" t="s">
        <v>1195</v>
      </c>
      <c r="J90" s="11">
        <v>45800</v>
      </c>
      <c r="K90" s="11">
        <v>45806</v>
      </c>
      <c r="L90" s="11">
        <v>45806</v>
      </c>
      <c r="M90" s="38" t="s">
        <v>1848</v>
      </c>
      <c r="N90" s="6">
        <v>1</v>
      </c>
      <c r="O90" s="6" t="s">
        <v>1644</v>
      </c>
      <c r="P90" s="6" t="s">
        <v>1205</v>
      </c>
      <c r="Q90" s="6" t="s">
        <v>1777</v>
      </c>
      <c r="R90" s="6" t="s">
        <v>1205</v>
      </c>
      <c r="S90" s="6" t="s">
        <v>1205</v>
      </c>
    </row>
    <row r="91" spans="1:19" s="8" customFormat="1" ht="264" x14ac:dyDescent="0.25">
      <c r="A91" s="6">
        <v>88</v>
      </c>
      <c r="B91" s="6" t="s">
        <v>47</v>
      </c>
      <c r="C91" s="6">
        <v>1</v>
      </c>
      <c r="D91" s="6" t="str">
        <f t="shared" si="4"/>
        <v>SPD-1</v>
      </c>
      <c r="E91" s="6">
        <v>1</v>
      </c>
      <c r="F91" s="6" t="str">
        <f t="shared" si="5"/>
        <v>SPD-1.1</v>
      </c>
      <c r="G91" s="7" t="s">
        <v>1840</v>
      </c>
      <c r="H91" s="7" t="s">
        <v>1870</v>
      </c>
      <c r="I91" s="6" t="s">
        <v>1785</v>
      </c>
      <c r="J91" s="11">
        <v>45804</v>
      </c>
      <c r="K91" s="11">
        <v>45807</v>
      </c>
      <c r="L91" s="11">
        <v>45814</v>
      </c>
      <c r="M91" s="38" t="s">
        <v>1878</v>
      </c>
      <c r="N91" s="6">
        <v>0</v>
      </c>
      <c r="O91" s="6" t="s">
        <v>1644</v>
      </c>
      <c r="P91" s="6" t="s">
        <v>1205</v>
      </c>
      <c r="Q91" s="6" t="s">
        <v>1886</v>
      </c>
      <c r="R91" s="6" t="s">
        <v>1205</v>
      </c>
      <c r="S91" s="6" t="s">
        <v>1205</v>
      </c>
    </row>
    <row r="92" spans="1:19" s="8" customFormat="1" ht="330" x14ac:dyDescent="0.25">
      <c r="A92" s="6">
        <v>89</v>
      </c>
      <c r="B92" s="6" t="s">
        <v>47</v>
      </c>
      <c r="C92" s="6">
        <v>1</v>
      </c>
      <c r="D92" s="6" t="str">
        <f t="shared" si="4"/>
        <v>SPD-1</v>
      </c>
      <c r="E92" s="6">
        <v>2</v>
      </c>
      <c r="F92" s="6" t="str">
        <f t="shared" si="5"/>
        <v>SPD-1.2</v>
      </c>
      <c r="G92" s="7" t="s">
        <v>1778</v>
      </c>
      <c r="H92" s="7" t="s">
        <v>1887</v>
      </c>
      <c r="I92" s="6" t="s">
        <v>1785</v>
      </c>
      <c r="J92" s="11">
        <v>45804</v>
      </c>
      <c r="K92" s="11">
        <v>45807</v>
      </c>
      <c r="L92" s="11">
        <v>45814</v>
      </c>
      <c r="M92" s="38" t="s">
        <v>1879</v>
      </c>
      <c r="N92" s="6">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6">
        <v>3</v>
      </c>
      <c r="F93" s="6" t="str">
        <f t="shared" si="5"/>
        <v>SPD-1.3</v>
      </c>
      <c r="G93" s="7" t="s">
        <v>1779</v>
      </c>
      <c r="H93" s="7" t="s">
        <v>1871</v>
      </c>
      <c r="I93" s="6" t="s">
        <v>1785</v>
      </c>
      <c r="J93" s="11">
        <v>45804</v>
      </c>
      <c r="K93" s="11">
        <v>45807</v>
      </c>
      <c r="L93" s="11">
        <v>45814</v>
      </c>
      <c r="M93" s="38" t="s">
        <v>1882</v>
      </c>
      <c r="N93" s="6">
        <v>1</v>
      </c>
      <c r="O93" s="6" t="s">
        <v>1644</v>
      </c>
      <c r="P93" s="6" t="s">
        <v>1205</v>
      </c>
      <c r="Q93" s="6" t="s">
        <v>1889</v>
      </c>
      <c r="R93" s="6" t="s">
        <v>1205</v>
      </c>
      <c r="S93" s="6" t="s">
        <v>1205</v>
      </c>
    </row>
    <row r="94" spans="1:19" s="8" customFormat="1" ht="409.6" x14ac:dyDescent="0.25">
      <c r="A94" s="6">
        <v>91</v>
      </c>
      <c r="B94" s="6" t="s">
        <v>47</v>
      </c>
      <c r="C94" s="6">
        <v>1</v>
      </c>
      <c r="D94" s="6" t="str">
        <f t="shared" si="4"/>
        <v>SPD-1</v>
      </c>
      <c r="E94" s="6">
        <v>4</v>
      </c>
      <c r="F94" s="6" t="str">
        <f t="shared" si="5"/>
        <v>SPD-1.4</v>
      </c>
      <c r="G94" s="7" t="s">
        <v>1784</v>
      </c>
      <c r="H94" s="7" t="s">
        <v>1872</v>
      </c>
      <c r="I94" s="6" t="s">
        <v>1785</v>
      </c>
      <c r="J94" s="11">
        <v>45804</v>
      </c>
      <c r="K94" s="11">
        <v>45807</v>
      </c>
      <c r="L94" s="11">
        <v>45814</v>
      </c>
      <c r="M94" s="38" t="s">
        <v>1880</v>
      </c>
      <c r="N94" s="6">
        <v>1</v>
      </c>
      <c r="O94" s="6" t="s">
        <v>1644</v>
      </c>
      <c r="P94" s="6" t="s">
        <v>1205</v>
      </c>
      <c r="Q94" s="6" t="s">
        <v>1889</v>
      </c>
      <c r="R94" s="6" t="s">
        <v>1205</v>
      </c>
      <c r="S94" s="6" t="s">
        <v>1205</v>
      </c>
    </row>
    <row r="95" spans="1:19" s="8" customFormat="1" ht="409.6" x14ac:dyDescent="0.25">
      <c r="A95" s="6">
        <v>92</v>
      </c>
      <c r="B95" s="6" t="s">
        <v>47</v>
      </c>
      <c r="C95" s="6">
        <v>1</v>
      </c>
      <c r="D95" s="6" t="str">
        <f t="shared" si="4"/>
        <v>SPD-1</v>
      </c>
      <c r="E95" s="6">
        <v>5</v>
      </c>
      <c r="F95" s="6" t="str">
        <f t="shared" si="5"/>
        <v>SPD-1.5</v>
      </c>
      <c r="G95" s="7" t="s">
        <v>1780</v>
      </c>
      <c r="H95" s="7" t="s">
        <v>1873</v>
      </c>
      <c r="I95" s="6" t="s">
        <v>1785</v>
      </c>
      <c r="J95" s="11">
        <v>45804</v>
      </c>
      <c r="K95" s="11">
        <v>45807</v>
      </c>
      <c r="L95" s="11">
        <v>45814</v>
      </c>
      <c r="M95" s="38" t="s">
        <v>1881</v>
      </c>
      <c r="N95" s="6">
        <v>1</v>
      </c>
      <c r="O95" s="6" t="s">
        <v>1644</v>
      </c>
      <c r="P95" s="6" t="s">
        <v>1205</v>
      </c>
      <c r="Q95" s="6" t="s">
        <v>1889</v>
      </c>
      <c r="R95" s="6" t="s">
        <v>1205</v>
      </c>
      <c r="S95" s="6" t="s">
        <v>1205</v>
      </c>
    </row>
    <row r="96" spans="1:19" s="8" customFormat="1" ht="79.2" x14ac:dyDescent="0.25">
      <c r="A96" s="6">
        <v>93</v>
      </c>
      <c r="B96" s="6" t="s">
        <v>47</v>
      </c>
      <c r="C96" s="6">
        <v>1</v>
      </c>
      <c r="D96" s="6" t="str">
        <f t="shared" si="4"/>
        <v>SPD-1</v>
      </c>
      <c r="E96" s="6">
        <v>6</v>
      </c>
      <c r="F96" s="6" t="str">
        <f t="shared" si="5"/>
        <v>SPD-1.6</v>
      </c>
      <c r="G96" s="7" t="s">
        <v>1781</v>
      </c>
      <c r="H96" s="7" t="s">
        <v>1874</v>
      </c>
      <c r="I96" s="6" t="s">
        <v>1785</v>
      </c>
      <c r="J96" s="11">
        <v>45804</v>
      </c>
      <c r="K96" s="11">
        <v>45807</v>
      </c>
      <c r="L96" s="11">
        <v>45814</v>
      </c>
      <c r="M96" s="38" t="s">
        <v>1878</v>
      </c>
      <c r="N96" s="6">
        <v>0</v>
      </c>
      <c r="O96" s="6" t="s">
        <v>1644</v>
      </c>
      <c r="P96" s="6" t="s">
        <v>1205</v>
      </c>
      <c r="Q96" s="6" t="s">
        <v>1890</v>
      </c>
      <c r="R96" s="6" t="s">
        <v>1205</v>
      </c>
      <c r="S96" s="6" t="s">
        <v>1205</v>
      </c>
    </row>
    <row r="97" spans="1:19" s="8" customFormat="1" ht="118.8" x14ac:dyDescent="0.25">
      <c r="A97" s="6">
        <v>94</v>
      </c>
      <c r="B97" s="6" t="s">
        <v>47</v>
      </c>
      <c r="C97" s="6">
        <v>1</v>
      </c>
      <c r="D97" s="6" t="str">
        <f t="shared" si="4"/>
        <v>SPD-1</v>
      </c>
      <c r="E97" s="6">
        <v>7</v>
      </c>
      <c r="F97" s="6" t="str">
        <f t="shared" si="5"/>
        <v>SPD-1.7</v>
      </c>
      <c r="G97" s="7" t="s">
        <v>1782</v>
      </c>
      <c r="H97" s="7" t="s">
        <v>1875</v>
      </c>
      <c r="I97" s="6" t="s">
        <v>1785</v>
      </c>
      <c r="J97" s="11">
        <v>45804</v>
      </c>
      <c r="K97" s="11">
        <v>45807</v>
      </c>
      <c r="L97" s="11">
        <v>45814</v>
      </c>
      <c r="M97" s="38" t="s">
        <v>1878</v>
      </c>
      <c r="N97" s="6">
        <v>0</v>
      </c>
      <c r="O97" s="6" t="s">
        <v>1644</v>
      </c>
      <c r="P97" s="6" t="s">
        <v>1205</v>
      </c>
      <c r="Q97" s="6" t="s">
        <v>1890</v>
      </c>
      <c r="R97" s="6" t="s">
        <v>1205</v>
      </c>
      <c r="S97" s="6" t="s">
        <v>1205</v>
      </c>
    </row>
    <row r="98" spans="1:19" s="8" customFormat="1" ht="356.4" x14ac:dyDescent="0.25">
      <c r="A98" s="6">
        <v>95</v>
      </c>
      <c r="B98" s="6" t="s">
        <v>47</v>
      </c>
      <c r="C98" s="6">
        <v>1</v>
      </c>
      <c r="D98" s="6" t="str">
        <f t="shared" si="4"/>
        <v>SPD-1</v>
      </c>
      <c r="E98" s="6">
        <v>8</v>
      </c>
      <c r="F98" s="6" t="str">
        <f t="shared" si="5"/>
        <v>SPD-1.8</v>
      </c>
      <c r="G98" s="7" t="s">
        <v>1783</v>
      </c>
      <c r="H98" s="7" t="s">
        <v>1876</v>
      </c>
      <c r="I98" s="6" t="s">
        <v>1785</v>
      </c>
      <c r="J98" s="11">
        <v>45804</v>
      </c>
      <c r="K98" s="11">
        <v>45807</v>
      </c>
      <c r="L98" s="11">
        <v>45814</v>
      </c>
      <c r="M98" s="38" t="s">
        <v>1878</v>
      </c>
      <c r="N98" s="6">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6">
        <v>1</v>
      </c>
      <c r="F99" s="6" t="str">
        <f t="shared" si="5"/>
        <v>MGRA-5.1</v>
      </c>
      <c r="G99" s="7" t="s">
        <v>1839</v>
      </c>
      <c r="H99" s="7" t="s">
        <v>1850</v>
      </c>
      <c r="I99" s="9" t="s">
        <v>1202</v>
      </c>
      <c r="J99" s="11">
        <v>45807</v>
      </c>
      <c r="K99" s="11">
        <v>45812</v>
      </c>
      <c r="L99" s="11">
        <v>45812</v>
      </c>
      <c r="M99" s="38" t="s">
        <v>1862</v>
      </c>
      <c r="N99" s="6">
        <v>0</v>
      </c>
      <c r="O99" s="6" t="s">
        <v>1644</v>
      </c>
      <c r="P99" s="6" t="s">
        <v>1205</v>
      </c>
      <c r="Q99" s="7" t="s">
        <v>1837</v>
      </c>
      <c r="R99" s="6" t="s">
        <v>1205</v>
      </c>
      <c r="S99" s="6" t="s">
        <v>1205</v>
      </c>
    </row>
    <row r="100" spans="1:19" s="8" customFormat="1" ht="118.8" x14ac:dyDescent="0.25">
      <c r="A100" s="6">
        <v>97</v>
      </c>
      <c r="B100" s="6" t="s">
        <v>15</v>
      </c>
      <c r="C100" s="6">
        <v>5</v>
      </c>
      <c r="D100" s="6" t="str">
        <f t="shared" si="4"/>
        <v>MGRA-5</v>
      </c>
      <c r="E100" s="6">
        <v>2</v>
      </c>
      <c r="F100" s="6" t="str">
        <f t="shared" si="5"/>
        <v>MGRA-5.2</v>
      </c>
      <c r="G100" s="7" t="s">
        <v>1838</v>
      </c>
      <c r="H100" s="7" t="s">
        <v>1851</v>
      </c>
      <c r="I100" s="9" t="s">
        <v>1202</v>
      </c>
      <c r="J100" s="11">
        <v>45807</v>
      </c>
      <c r="K100" s="11">
        <v>45812</v>
      </c>
      <c r="L100" s="11">
        <v>45812</v>
      </c>
      <c r="M100" s="38" t="s">
        <v>1863</v>
      </c>
      <c r="N100" s="6">
        <v>1</v>
      </c>
      <c r="O100" s="6" t="s">
        <v>1644</v>
      </c>
      <c r="P100" s="6" t="s">
        <v>1205</v>
      </c>
      <c r="Q100" s="6" t="s">
        <v>1836</v>
      </c>
      <c r="R100" s="6" t="s">
        <v>1205</v>
      </c>
      <c r="S100" s="6" t="s">
        <v>1205</v>
      </c>
    </row>
    <row r="101" spans="1:19" s="8" customFormat="1" ht="409.2" x14ac:dyDescent="0.25">
      <c r="A101" s="6">
        <v>98</v>
      </c>
      <c r="B101" s="6" t="s">
        <v>16</v>
      </c>
      <c r="C101" s="6">
        <v>8</v>
      </c>
      <c r="D101" s="6" t="str">
        <f t="shared" si="4"/>
        <v>OEIS-8</v>
      </c>
      <c r="E101" s="6">
        <v>1</v>
      </c>
      <c r="F101" s="6" t="str">
        <f t="shared" si="5"/>
        <v>OEIS-8.1</v>
      </c>
      <c r="G101" s="7" t="s">
        <v>1852</v>
      </c>
      <c r="H101" s="7" t="s">
        <v>1857</v>
      </c>
      <c r="I101" s="6" t="s">
        <v>1195</v>
      </c>
      <c r="J101" s="11">
        <v>45807</v>
      </c>
      <c r="K101" s="11">
        <v>45812</v>
      </c>
      <c r="L101" s="11">
        <v>45812</v>
      </c>
      <c r="M101" s="38" t="s">
        <v>1865</v>
      </c>
      <c r="N101" s="6">
        <v>1</v>
      </c>
      <c r="O101" s="6" t="s">
        <v>1644</v>
      </c>
      <c r="P101" s="6">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6">
        <v>2</v>
      </c>
      <c r="F102" s="6" t="str">
        <f t="shared" si="5"/>
        <v>OEIS-8.2</v>
      </c>
      <c r="G102" s="7" t="s">
        <v>1842</v>
      </c>
      <c r="H102" s="7" t="s">
        <v>1858</v>
      </c>
      <c r="I102" s="6" t="s">
        <v>1195</v>
      </c>
      <c r="J102" s="11">
        <v>45807</v>
      </c>
      <c r="K102" s="11">
        <v>45812</v>
      </c>
      <c r="L102" s="11">
        <v>45812</v>
      </c>
      <c r="M102" s="38" t="s">
        <v>1864</v>
      </c>
      <c r="N102" s="6">
        <v>0</v>
      </c>
      <c r="O102" s="6" t="s">
        <v>1644</v>
      </c>
      <c r="P102" s="6" t="s">
        <v>1205</v>
      </c>
      <c r="Q102" s="6" t="s">
        <v>1853</v>
      </c>
      <c r="R102" s="6" t="s">
        <v>1205</v>
      </c>
      <c r="S102" s="6" t="s">
        <v>1205</v>
      </c>
    </row>
    <row r="103" spans="1:19" s="8" customFormat="1" ht="277.2" x14ac:dyDescent="0.25">
      <c r="A103" s="6">
        <v>100</v>
      </c>
      <c r="B103" s="6" t="s">
        <v>16</v>
      </c>
      <c r="C103" s="6">
        <v>8</v>
      </c>
      <c r="D103" s="6" t="str">
        <f t="shared" si="4"/>
        <v>OEIS-8</v>
      </c>
      <c r="E103" s="6">
        <v>3</v>
      </c>
      <c r="F103" s="6" t="str">
        <f t="shared" si="5"/>
        <v>OEIS-8.3</v>
      </c>
      <c r="G103" s="7" t="s">
        <v>1854</v>
      </c>
      <c r="H103" s="7" t="s">
        <v>1859</v>
      </c>
      <c r="I103" s="6" t="s">
        <v>1195</v>
      </c>
      <c r="J103" s="11">
        <v>45807</v>
      </c>
      <c r="K103" s="11">
        <v>45812</v>
      </c>
      <c r="L103" s="11">
        <v>45812</v>
      </c>
      <c r="M103" s="69" t="s">
        <v>1864</v>
      </c>
      <c r="N103" s="6">
        <v>0</v>
      </c>
      <c r="O103" s="6" t="s">
        <v>1644</v>
      </c>
      <c r="P103" s="6"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6">
        <v>4</v>
      </c>
      <c r="F104" s="6" t="str">
        <f t="shared" si="5"/>
        <v>OEIS-8.4</v>
      </c>
      <c r="G104" s="7" t="s">
        <v>1841</v>
      </c>
      <c r="H104" s="7" t="s">
        <v>1860</v>
      </c>
      <c r="I104" s="6" t="s">
        <v>1195</v>
      </c>
      <c r="J104" s="11">
        <v>45807</v>
      </c>
      <c r="K104" s="11">
        <v>45812</v>
      </c>
      <c r="L104" s="11">
        <v>45812</v>
      </c>
      <c r="M104" s="38" t="s">
        <v>1867</v>
      </c>
      <c r="N104" s="6">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6">
        <v>5</v>
      </c>
      <c r="F105" s="6" t="str">
        <f t="shared" si="5"/>
        <v>OEIS-8.5</v>
      </c>
      <c r="G105" s="7" t="s">
        <v>1855</v>
      </c>
      <c r="H105" s="7" t="s">
        <v>1861</v>
      </c>
      <c r="I105" s="6" t="s">
        <v>1195</v>
      </c>
      <c r="J105" s="11">
        <v>45807</v>
      </c>
      <c r="K105" s="11">
        <v>45812</v>
      </c>
      <c r="L105" s="11">
        <v>45812</v>
      </c>
      <c r="M105" s="38" t="s">
        <v>1866</v>
      </c>
      <c r="N105" s="6">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6">
        <v>1</v>
      </c>
      <c r="F106" s="6" t="str">
        <f t="shared" si="5"/>
        <v>MGRA-6.1</v>
      </c>
      <c r="G106" s="7" t="s">
        <v>1868</v>
      </c>
      <c r="H106" s="7" t="s">
        <v>1884</v>
      </c>
      <c r="I106" s="6" t="s">
        <v>1202</v>
      </c>
      <c r="J106" s="11">
        <v>45814</v>
      </c>
      <c r="K106" s="11">
        <v>45819</v>
      </c>
      <c r="L106" s="11">
        <v>45819</v>
      </c>
      <c r="M106" s="38" t="s">
        <v>1885</v>
      </c>
      <c r="N106" s="6">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6">
        <v>1</v>
      </c>
      <c r="F107" s="6" t="str">
        <f t="shared" si="5"/>
        <v>OEIS-9.1</v>
      </c>
      <c r="G107" s="7" t="s">
        <v>1869</v>
      </c>
      <c r="H107" s="7" t="s">
        <v>1877</v>
      </c>
      <c r="I107" s="6" t="s">
        <v>1195</v>
      </c>
      <c r="J107" s="11">
        <v>45814</v>
      </c>
      <c r="K107" s="11">
        <v>45819</v>
      </c>
      <c r="L107" s="11">
        <v>45817</v>
      </c>
      <c r="M107" s="38" t="s">
        <v>1883</v>
      </c>
      <c r="N107" s="6">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6">
        <v>1</v>
      </c>
      <c r="F108" s="6" t="str">
        <f t="shared" si="5"/>
        <v>OEIS-10.1</v>
      </c>
      <c r="G108" s="7" t="s">
        <v>1891</v>
      </c>
      <c r="H108" s="7" t="s">
        <v>1922</v>
      </c>
      <c r="I108" s="6" t="s">
        <v>1195</v>
      </c>
      <c r="J108" s="11">
        <v>45832</v>
      </c>
      <c r="K108" s="11" t="s">
        <v>1895</v>
      </c>
      <c r="L108" s="11">
        <v>45841</v>
      </c>
      <c r="M108" s="38" t="s">
        <v>1923</v>
      </c>
      <c r="N108" s="6">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6">
        <v>1</v>
      </c>
      <c r="F109" s="6" t="str">
        <f t="shared" si="5"/>
        <v>OEIS-11.1</v>
      </c>
      <c r="G109" s="7" t="s">
        <v>1893</v>
      </c>
      <c r="H109" s="7" t="s">
        <v>1920</v>
      </c>
      <c r="I109" s="6" t="s">
        <v>1195</v>
      </c>
      <c r="J109" s="11">
        <v>45832</v>
      </c>
      <c r="K109" s="11" t="s">
        <v>1895</v>
      </c>
      <c r="L109" s="11">
        <v>45841</v>
      </c>
      <c r="M109" s="38" t="s">
        <v>1924</v>
      </c>
      <c r="N109" s="6">
        <v>0</v>
      </c>
      <c r="O109" s="6" t="s">
        <v>1644</v>
      </c>
      <c r="P109" s="6" t="s">
        <v>660</v>
      </c>
      <c r="Q109" s="6" t="s">
        <v>1896</v>
      </c>
      <c r="R109" s="6" t="s">
        <v>1205</v>
      </c>
      <c r="S109" s="6" t="s">
        <v>1205</v>
      </c>
    </row>
    <row r="110" spans="1:19" s="8" customFormat="1" ht="409.6" x14ac:dyDescent="0.25">
      <c r="A110" s="6">
        <v>107</v>
      </c>
      <c r="B110" s="6" t="s">
        <v>16</v>
      </c>
      <c r="C110" s="6">
        <v>11</v>
      </c>
      <c r="D110" s="6" t="str">
        <f t="shared" si="4"/>
        <v>OEIS-11</v>
      </c>
      <c r="E110" s="6">
        <v>2</v>
      </c>
      <c r="F110" s="6" t="str">
        <f t="shared" si="5"/>
        <v>OEIS-11.2</v>
      </c>
      <c r="G110" s="7" t="s">
        <v>1894</v>
      </c>
      <c r="H110" s="7" t="s">
        <v>1921</v>
      </c>
      <c r="I110" s="6" t="s">
        <v>1195</v>
      </c>
      <c r="J110" s="11">
        <v>45832</v>
      </c>
      <c r="K110" s="11" t="s">
        <v>1895</v>
      </c>
      <c r="L110" s="11">
        <v>45841</v>
      </c>
      <c r="M110" s="38" t="s">
        <v>1925</v>
      </c>
      <c r="N110" s="6">
        <v>0</v>
      </c>
      <c r="O110" s="6" t="s">
        <v>1644</v>
      </c>
      <c r="P110" s="6" t="s">
        <v>1205</v>
      </c>
      <c r="Q110" s="6" t="s">
        <v>1207</v>
      </c>
      <c r="R110" s="6" t="s">
        <v>1205</v>
      </c>
      <c r="S110" s="6" t="s">
        <v>1205</v>
      </c>
    </row>
    <row r="111" spans="1:19" s="8" customFormat="1" ht="409.6" x14ac:dyDescent="0.25">
      <c r="A111" s="6">
        <v>108</v>
      </c>
      <c r="B111" s="6" t="s">
        <v>47</v>
      </c>
      <c r="C111" s="6">
        <v>2</v>
      </c>
      <c r="D111" s="6" t="str">
        <f t="shared" si="4"/>
        <v>SPD-2</v>
      </c>
      <c r="E111" s="6">
        <v>1</v>
      </c>
      <c r="F111" s="6" t="str">
        <f t="shared" si="5"/>
        <v>SPD-2.1</v>
      </c>
      <c r="G111" s="7" t="s">
        <v>1897</v>
      </c>
      <c r="H111" s="7" t="s">
        <v>1907</v>
      </c>
      <c r="I111" s="6" t="s">
        <v>1785</v>
      </c>
      <c r="J111" s="11">
        <v>45838</v>
      </c>
      <c r="K111" s="11" t="s">
        <v>1919</v>
      </c>
      <c r="L111" s="11" t="s">
        <v>1928</v>
      </c>
      <c r="M111" s="38" t="s">
        <v>1940</v>
      </c>
      <c r="N111" s="6">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6">
        <v>2</v>
      </c>
      <c r="F112" s="6" t="str">
        <f t="shared" si="5"/>
        <v>SPD-2.2</v>
      </c>
      <c r="G112" s="7" t="s">
        <v>1898</v>
      </c>
      <c r="H112" s="67" t="s">
        <v>1908</v>
      </c>
      <c r="I112" s="6" t="s">
        <v>1785</v>
      </c>
      <c r="J112" s="11">
        <v>45838</v>
      </c>
      <c r="K112" s="11" t="s">
        <v>1926</v>
      </c>
      <c r="L112" s="11" t="s">
        <v>1937</v>
      </c>
      <c r="M112" s="38" t="s">
        <v>1946</v>
      </c>
      <c r="N112" s="6">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6">
        <v>3</v>
      </c>
      <c r="F113" s="6" t="str">
        <f t="shared" si="5"/>
        <v>SPD-2.3</v>
      </c>
      <c r="G113" s="7" t="s">
        <v>1899</v>
      </c>
      <c r="H113" s="67" t="s">
        <v>1908</v>
      </c>
      <c r="I113" s="6" t="s">
        <v>1785</v>
      </c>
      <c r="J113" s="11">
        <v>45838</v>
      </c>
      <c r="K113" s="11" t="s">
        <v>1926</v>
      </c>
      <c r="L113" s="11" t="s">
        <v>1937</v>
      </c>
      <c r="M113" s="38" t="s">
        <v>1943</v>
      </c>
      <c r="N113" s="6">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6">
        <v>4</v>
      </c>
      <c r="F114" s="6" t="str">
        <f t="shared" si="5"/>
        <v>SPD-2.4</v>
      </c>
      <c r="G114" s="7" t="s">
        <v>1900</v>
      </c>
      <c r="H114" s="67" t="s">
        <v>1908</v>
      </c>
      <c r="I114" s="6" t="s">
        <v>1785</v>
      </c>
      <c r="J114" s="11">
        <v>45838</v>
      </c>
      <c r="K114" s="11" t="s">
        <v>1927</v>
      </c>
      <c r="L114" s="11" t="s">
        <v>1928</v>
      </c>
      <c r="M114" s="38" t="s">
        <v>1939</v>
      </c>
      <c r="N114" s="6">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6">
        <v>5</v>
      </c>
      <c r="F115" s="6" t="str">
        <f t="shared" si="5"/>
        <v>SPD-2.5</v>
      </c>
      <c r="G115" s="7" t="s">
        <v>1901</v>
      </c>
      <c r="H115" s="67" t="s">
        <v>1908</v>
      </c>
      <c r="I115" s="6" t="s">
        <v>1785</v>
      </c>
      <c r="J115" s="11">
        <v>45838</v>
      </c>
      <c r="K115" s="11" t="s">
        <v>1919</v>
      </c>
      <c r="L115" s="11" t="s">
        <v>1928</v>
      </c>
      <c r="M115" s="38" t="s">
        <v>1942</v>
      </c>
      <c r="N115" s="6">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6">
        <v>6</v>
      </c>
      <c r="F116" s="6" t="str">
        <f t="shared" si="5"/>
        <v>SPD-2.6</v>
      </c>
      <c r="G116" s="7" t="s">
        <v>1902</v>
      </c>
      <c r="H116" s="67" t="s">
        <v>1908</v>
      </c>
      <c r="I116" s="6" t="s">
        <v>1785</v>
      </c>
      <c r="J116" s="11">
        <v>45838</v>
      </c>
      <c r="K116" s="11" t="s">
        <v>1926</v>
      </c>
      <c r="L116" s="11" t="s">
        <v>1937</v>
      </c>
      <c r="M116" s="38" t="s">
        <v>1941</v>
      </c>
      <c r="N116" s="6">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6">
        <v>7</v>
      </c>
      <c r="F117" s="6" t="str">
        <f t="shared" si="5"/>
        <v>SPD-2.7</v>
      </c>
      <c r="G117" s="7" t="s">
        <v>1903</v>
      </c>
      <c r="H117" s="67" t="s">
        <v>1908</v>
      </c>
      <c r="I117" s="6" t="s">
        <v>1785</v>
      </c>
      <c r="J117" s="11">
        <v>45838</v>
      </c>
      <c r="K117" s="11" t="s">
        <v>1926</v>
      </c>
      <c r="L117" s="11" t="s">
        <v>1937</v>
      </c>
      <c r="M117" s="38" t="s">
        <v>1945</v>
      </c>
      <c r="N117" s="6">
        <v>0</v>
      </c>
      <c r="O117" s="6" t="s">
        <v>1205</v>
      </c>
      <c r="P117" s="6" t="s">
        <v>1205</v>
      </c>
      <c r="Q117" s="6" t="s">
        <v>1916</v>
      </c>
      <c r="R117" s="6" t="s">
        <v>1205</v>
      </c>
      <c r="S117" s="6" t="s">
        <v>1205</v>
      </c>
    </row>
    <row r="118" spans="1:19" ht="409.6" x14ac:dyDescent="0.25">
      <c r="A118" s="6">
        <v>115</v>
      </c>
      <c r="B118" s="6" t="s">
        <v>47</v>
      </c>
      <c r="C118" s="6">
        <v>2</v>
      </c>
      <c r="D118" s="6" t="str">
        <f t="shared" si="4"/>
        <v>SPD-2</v>
      </c>
      <c r="E118" s="6">
        <v>8</v>
      </c>
      <c r="F118" s="6" t="str">
        <f t="shared" si="5"/>
        <v>SPD-2.8</v>
      </c>
      <c r="G118" s="7" t="s">
        <v>1904</v>
      </c>
      <c r="H118" s="67" t="s">
        <v>1908</v>
      </c>
      <c r="I118" s="6" t="s">
        <v>1785</v>
      </c>
      <c r="J118" s="11">
        <v>45838</v>
      </c>
      <c r="K118" s="11" t="s">
        <v>1926</v>
      </c>
      <c r="L118" s="11" t="s">
        <v>1937</v>
      </c>
      <c r="M118" s="38" t="s">
        <v>1944</v>
      </c>
      <c r="N118" s="6">
        <v>0</v>
      </c>
      <c r="O118" s="6" t="s">
        <v>1205</v>
      </c>
      <c r="P118" s="6" t="s">
        <v>1205</v>
      </c>
      <c r="Q118" s="6" t="s">
        <v>1917</v>
      </c>
      <c r="R118" s="6" t="s">
        <v>1205</v>
      </c>
      <c r="S118" s="6" t="s">
        <v>1205</v>
      </c>
    </row>
    <row r="119" spans="1:19" ht="356.4" x14ac:dyDescent="0.25">
      <c r="A119" s="6">
        <v>116</v>
      </c>
      <c r="B119" s="6" t="s">
        <v>47</v>
      </c>
      <c r="C119" s="6">
        <v>2</v>
      </c>
      <c r="D119" s="6" t="str">
        <f t="shared" si="4"/>
        <v>SPD-2</v>
      </c>
      <c r="E119" s="6">
        <v>9</v>
      </c>
      <c r="F119" s="6" t="str">
        <f t="shared" si="5"/>
        <v>SPD-2.9</v>
      </c>
      <c r="G119" s="7" t="s">
        <v>1905</v>
      </c>
      <c r="H119" s="67" t="s">
        <v>1908</v>
      </c>
      <c r="I119" s="6" t="s">
        <v>1785</v>
      </c>
      <c r="J119" s="11">
        <v>45838</v>
      </c>
      <c r="K119" s="11" t="s">
        <v>1926</v>
      </c>
      <c r="L119" s="11" t="s">
        <v>1937</v>
      </c>
      <c r="M119" s="38" t="s">
        <v>1938</v>
      </c>
      <c r="N119" s="6">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6">
        <v>10</v>
      </c>
      <c r="F120" s="6" t="str">
        <f t="shared" si="5"/>
        <v>SPD-2.10</v>
      </c>
      <c r="G120" s="7" t="s">
        <v>1906</v>
      </c>
      <c r="H120" s="67" t="s">
        <v>1908</v>
      </c>
      <c r="I120" s="6" t="s">
        <v>1785</v>
      </c>
      <c r="J120" s="11">
        <v>45838</v>
      </c>
      <c r="K120" s="11" t="s">
        <v>1926</v>
      </c>
      <c r="L120" s="11" t="s">
        <v>1937</v>
      </c>
      <c r="M120" s="38" t="s">
        <v>1938</v>
      </c>
      <c r="N120" s="6">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6">
        <v>11</v>
      </c>
      <c r="F121" s="6" t="str">
        <f t="shared" si="5"/>
        <v>SPD-2.11</v>
      </c>
      <c r="G121" s="7" t="s">
        <v>1918</v>
      </c>
      <c r="H121" s="67" t="s">
        <v>1908</v>
      </c>
      <c r="I121" s="6" t="s">
        <v>1785</v>
      </c>
      <c r="J121" s="11">
        <v>45838</v>
      </c>
      <c r="K121" s="11" t="s">
        <v>1926</v>
      </c>
      <c r="L121" s="11">
        <v>45840</v>
      </c>
      <c r="M121" s="38" t="s">
        <v>1938</v>
      </c>
      <c r="N121" s="6">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6">
        <v>1</v>
      </c>
      <c r="F122" s="6" t="str">
        <f t="shared" si="5"/>
        <v>OEIS-12.1</v>
      </c>
      <c r="G122" s="7" t="s">
        <v>1929</v>
      </c>
      <c r="H122" s="7" t="s">
        <v>1930</v>
      </c>
      <c r="I122" s="6" t="s">
        <v>1195</v>
      </c>
      <c r="J122" s="11">
        <v>45853</v>
      </c>
      <c r="K122" s="11">
        <v>45856</v>
      </c>
      <c r="L122" s="11" t="s">
        <v>1932</v>
      </c>
      <c r="M122" s="38" t="s">
        <v>1933</v>
      </c>
      <c r="N122" s="6">
        <v>0</v>
      </c>
      <c r="O122" s="6" t="s">
        <v>1644</v>
      </c>
      <c r="P122" s="6" t="s">
        <v>1205</v>
      </c>
      <c r="Q122" s="6" t="s">
        <v>1931</v>
      </c>
      <c r="R122" s="6" t="s">
        <v>1205</v>
      </c>
      <c r="S122" s="6" t="s">
        <v>1205</v>
      </c>
    </row>
    <row r="123" spans="1:19" ht="409.6" x14ac:dyDescent="0.25">
      <c r="A123" s="6">
        <v>120</v>
      </c>
      <c r="B123" s="6" t="s">
        <v>15</v>
      </c>
      <c r="C123" s="6">
        <v>7</v>
      </c>
      <c r="D123" s="6" t="str">
        <f t="shared" si="4"/>
        <v>MGRA-7</v>
      </c>
      <c r="E123" s="6">
        <v>1</v>
      </c>
      <c r="F123" s="6" t="str">
        <f t="shared" si="5"/>
        <v>MGRA-7.1</v>
      </c>
      <c r="G123" s="7" t="s">
        <v>1934</v>
      </c>
      <c r="H123" s="7" t="s">
        <v>1949</v>
      </c>
      <c r="I123" s="6" t="s">
        <v>1202</v>
      </c>
      <c r="J123" s="11">
        <v>45862</v>
      </c>
      <c r="K123" s="11">
        <v>45867</v>
      </c>
      <c r="L123" s="11">
        <v>45867</v>
      </c>
      <c r="M123" s="38" t="s">
        <v>1954</v>
      </c>
      <c r="N123" s="6">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6">
        <v>2</v>
      </c>
      <c r="F124" s="6" t="str">
        <f t="shared" si="5"/>
        <v>MGRA-7.2</v>
      </c>
      <c r="G124" s="7" t="s">
        <v>1935</v>
      </c>
      <c r="H124" s="7" t="s">
        <v>1950</v>
      </c>
      <c r="I124" s="6" t="s">
        <v>1202</v>
      </c>
      <c r="J124" s="11">
        <v>45862</v>
      </c>
      <c r="K124" s="11">
        <v>45867</v>
      </c>
      <c r="L124" s="11">
        <v>45867</v>
      </c>
      <c r="M124" s="38" t="s">
        <v>1955</v>
      </c>
      <c r="N124" s="6">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6">
        <v>3</v>
      </c>
      <c r="F125" s="6" t="str">
        <f t="shared" si="5"/>
        <v>MGRA-7.3</v>
      </c>
      <c r="G125" s="7" t="s">
        <v>1936</v>
      </c>
      <c r="H125" s="7" t="s">
        <v>1951</v>
      </c>
      <c r="I125" s="6" t="s">
        <v>1202</v>
      </c>
      <c r="J125" s="11">
        <v>45862</v>
      </c>
      <c r="K125" s="11">
        <v>45867</v>
      </c>
      <c r="L125" s="11">
        <v>45867</v>
      </c>
      <c r="M125" s="38" t="s">
        <v>1955</v>
      </c>
      <c r="N125" s="6">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6">
        <v>1</v>
      </c>
      <c r="F126" s="6" t="str">
        <f t="shared" si="5"/>
        <v>MGRA-8.1</v>
      </c>
      <c r="G126" s="7" t="s">
        <v>1947</v>
      </c>
      <c r="H126" s="7" t="s">
        <v>1952</v>
      </c>
      <c r="I126" s="6" t="s">
        <v>1202</v>
      </c>
      <c r="J126" s="11">
        <v>45863</v>
      </c>
      <c r="K126" s="11">
        <v>45868</v>
      </c>
      <c r="L126" s="11">
        <v>45868</v>
      </c>
      <c r="M126" s="38" t="s">
        <v>1956</v>
      </c>
      <c r="N126" s="6">
        <v>1</v>
      </c>
      <c r="O126" s="6" t="s">
        <v>1644</v>
      </c>
      <c r="P126" s="6" t="s">
        <v>1434</v>
      </c>
      <c r="Q126" s="6" t="str">
        <f>VLOOKUP(P126,'WMP Sections'!B:D,2,FALSE)</f>
        <v>Cost Benefit and Risk Reduction Supporting Data</v>
      </c>
      <c r="R126" s="6" t="s">
        <v>1205</v>
      </c>
      <c r="S126" s="6" t="s">
        <v>1205</v>
      </c>
    </row>
    <row r="127" spans="1:19" ht="290.39999999999998" x14ac:dyDescent="0.25">
      <c r="A127" s="6">
        <v>124</v>
      </c>
      <c r="B127" s="6" t="s">
        <v>15</v>
      </c>
      <c r="C127" s="6">
        <v>8</v>
      </c>
      <c r="D127" s="6" t="str">
        <f t="shared" si="4"/>
        <v>MGRA-8</v>
      </c>
      <c r="E127" s="6">
        <v>2</v>
      </c>
      <c r="F127" s="6" t="str">
        <f t="shared" si="5"/>
        <v>MGRA-8.2</v>
      </c>
      <c r="G127" s="7" t="s">
        <v>1948</v>
      </c>
      <c r="H127" s="7" t="s">
        <v>1953</v>
      </c>
      <c r="I127" s="6" t="s">
        <v>1202</v>
      </c>
      <c r="J127" s="11">
        <v>45863</v>
      </c>
      <c r="K127" s="11">
        <v>45868</v>
      </c>
      <c r="L127" s="11">
        <v>45868</v>
      </c>
      <c r="M127" s="38" t="s">
        <v>1956</v>
      </c>
      <c r="N127" s="6">
        <v>1</v>
      </c>
      <c r="O127" s="6" t="s">
        <v>1644</v>
      </c>
      <c r="P127" s="6"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6">
        <v>1</v>
      </c>
      <c r="F128" s="6" t="str">
        <f t="shared" si="5"/>
        <v>OEIS-13.1</v>
      </c>
      <c r="G128" s="7" t="s">
        <v>1957</v>
      </c>
      <c r="H128" s="7" t="s">
        <v>1959</v>
      </c>
      <c r="I128" s="6" t="s">
        <v>1195</v>
      </c>
      <c r="J128" s="11">
        <v>45870</v>
      </c>
      <c r="K128" s="11">
        <v>45875</v>
      </c>
      <c r="L128" s="11">
        <v>45875</v>
      </c>
      <c r="M128" s="38" t="s">
        <v>1961</v>
      </c>
      <c r="N128" s="6">
        <v>0</v>
      </c>
      <c r="O128" s="6" t="s">
        <v>1644</v>
      </c>
      <c r="P128" s="6"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6">
        <v>2</v>
      </c>
      <c r="F129" s="6" t="str">
        <f t="shared" si="5"/>
        <v>OEIS-13.2</v>
      </c>
      <c r="G129" s="12" t="s">
        <v>1958</v>
      </c>
      <c r="H129" s="12" t="s">
        <v>1960</v>
      </c>
      <c r="I129" s="6" t="s">
        <v>1195</v>
      </c>
      <c r="J129" s="11">
        <v>45870</v>
      </c>
      <c r="K129" s="11">
        <v>45875</v>
      </c>
      <c r="L129" s="11">
        <v>45875</v>
      </c>
      <c r="M129" s="70" t="s">
        <v>1961</v>
      </c>
      <c r="N129" s="6">
        <v>0</v>
      </c>
      <c r="O129" s="6" t="s">
        <v>1644</v>
      </c>
      <c r="P129" s="6"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6">
        <v>1</v>
      </c>
      <c r="F130" s="6" t="str">
        <f t="shared" si="5"/>
        <v>OEIS-14.1</v>
      </c>
      <c r="G130" s="7" t="s">
        <v>1962</v>
      </c>
      <c r="H130" s="7" t="s">
        <v>1963</v>
      </c>
      <c r="I130" s="6" t="s">
        <v>1195</v>
      </c>
      <c r="J130" s="11">
        <v>45881</v>
      </c>
      <c r="K130" s="11">
        <v>45884</v>
      </c>
      <c r="L130" s="11">
        <v>45884</v>
      </c>
      <c r="M130" s="38" t="s">
        <v>1968</v>
      </c>
      <c r="N130" s="6">
        <v>0</v>
      </c>
      <c r="O130" s="6" t="s">
        <v>1644</v>
      </c>
      <c r="P130" s="6" t="s">
        <v>1205</v>
      </c>
      <c r="Q130" s="6" t="s">
        <v>1966</v>
      </c>
      <c r="R130" s="6" t="s">
        <v>1205</v>
      </c>
      <c r="S130" s="6" t="s">
        <v>1205</v>
      </c>
    </row>
    <row r="131" spans="1:19" ht="316.8" x14ac:dyDescent="0.25">
      <c r="A131" s="6">
        <v>128</v>
      </c>
      <c r="B131" s="6" t="s">
        <v>16</v>
      </c>
      <c r="C131" s="6">
        <v>14</v>
      </c>
      <c r="D131" s="6" t="str">
        <f t="shared" si="4"/>
        <v>OEIS-14</v>
      </c>
      <c r="E131" s="6">
        <v>2</v>
      </c>
      <c r="F131" s="6" t="str">
        <f t="shared" si="5"/>
        <v>OEIS-14.2</v>
      </c>
      <c r="G131" s="7" t="s">
        <v>1964</v>
      </c>
      <c r="H131" s="7" t="s">
        <v>1965</v>
      </c>
      <c r="I131" s="6" t="s">
        <v>1195</v>
      </c>
      <c r="J131" s="11">
        <v>45881</v>
      </c>
      <c r="K131" s="11">
        <v>45884</v>
      </c>
      <c r="L131" s="11">
        <v>45884</v>
      </c>
      <c r="M131" s="38" t="s">
        <v>1968</v>
      </c>
      <c r="N131" s="6">
        <v>0</v>
      </c>
      <c r="O131" s="6" t="s">
        <v>1644</v>
      </c>
      <c r="P131" s="6" t="s">
        <v>1205</v>
      </c>
      <c r="Q131" s="6" t="s">
        <v>1967</v>
      </c>
      <c r="R131" s="6" t="s">
        <v>1205</v>
      </c>
      <c r="S131" s="6" t="s">
        <v>1205</v>
      </c>
    </row>
    <row r="132" spans="1:19" ht="158.4" x14ac:dyDescent="0.25">
      <c r="A132" s="6">
        <v>129</v>
      </c>
      <c r="B132" s="6" t="s">
        <v>16</v>
      </c>
      <c r="C132" s="6">
        <v>15</v>
      </c>
      <c r="D132" s="6" t="str">
        <f t="shared" si="4"/>
        <v>OEIS-15</v>
      </c>
      <c r="E132" s="6">
        <v>1</v>
      </c>
      <c r="F132" s="6" t="str">
        <f t="shared" si="5"/>
        <v>OEIS-15.1</v>
      </c>
      <c r="G132" s="7" t="s">
        <v>1969</v>
      </c>
      <c r="H132" s="7" t="s">
        <v>1977</v>
      </c>
      <c r="I132" s="6" t="s">
        <v>1195</v>
      </c>
      <c r="J132" s="11">
        <v>45884</v>
      </c>
      <c r="K132" s="11">
        <v>45889</v>
      </c>
      <c r="L132" s="11">
        <v>45889</v>
      </c>
      <c r="M132" s="38" t="s">
        <v>1983</v>
      </c>
      <c r="N132" s="6">
        <v>0</v>
      </c>
      <c r="O132" s="6" t="s">
        <v>1644</v>
      </c>
      <c r="P132" s="6" t="s">
        <v>1205</v>
      </c>
      <c r="Q132" s="6" t="s">
        <v>1975</v>
      </c>
      <c r="R132" s="6" t="s">
        <v>1205</v>
      </c>
      <c r="S132" s="6" t="s">
        <v>1205</v>
      </c>
    </row>
    <row r="133" spans="1:19" ht="158.4" x14ac:dyDescent="0.25">
      <c r="A133" s="6">
        <v>130</v>
      </c>
      <c r="B133" s="6" t="s">
        <v>16</v>
      </c>
      <c r="C133" s="6">
        <v>15</v>
      </c>
      <c r="D133" s="6" t="str">
        <f t="shared" si="4"/>
        <v>OEIS-15</v>
      </c>
      <c r="E133" s="6">
        <v>2</v>
      </c>
      <c r="F133" s="6" t="str">
        <f t="shared" si="5"/>
        <v>OEIS-15.2</v>
      </c>
      <c r="G133" s="7" t="s">
        <v>1970</v>
      </c>
      <c r="H133" s="7" t="s">
        <v>1978</v>
      </c>
      <c r="I133" s="6" t="s">
        <v>1195</v>
      </c>
      <c r="J133" s="11">
        <v>45884</v>
      </c>
      <c r="K133" s="11">
        <v>45889</v>
      </c>
      <c r="L133" s="11">
        <v>45889</v>
      </c>
      <c r="M133" s="38" t="s">
        <v>1984</v>
      </c>
      <c r="N133" s="6">
        <v>1</v>
      </c>
      <c r="O133" s="6" t="s">
        <v>1644</v>
      </c>
      <c r="P133" s="6" t="s">
        <v>1446</v>
      </c>
      <c r="Q133" s="6" t="str">
        <f>VLOOKUP(P133,'WMP Sections'!B:D,2,FALSE)</f>
        <v>5-5: Summary of Top-Risk Circuits, Segments, or Spans  60</v>
      </c>
      <c r="R133" s="6" t="s">
        <v>1205</v>
      </c>
      <c r="S133" s="6" t="s">
        <v>1205</v>
      </c>
    </row>
    <row r="134" spans="1:19" ht="409.6" x14ac:dyDescent="0.25">
      <c r="A134" s="6">
        <v>131</v>
      </c>
      <c r="B134" s="6" t="s">
        <v>16</v>
      </c>
      <c r="C134" s="6">
        <v>15</v>
      </c>
      <c r="D134" s="6" t="str">
        <f t="shared" si="4"/>
        <v>OEIS-15</v>
      </c>
      <c r="E134" s="6">
        <v>3</v>
      </c>
      <c r="F134" s="6" t="str">
        <f t="shared" si="5"/>
        <v>OEIS-15.3</v>
      </c>
      <c r="G134" s="7" t="s">
        <v>1971</v>
      </c>
      <c r="H134" s="7" t="s">
        <v>1979</v>
      </c>
      <c r="I134" s="6" t="s">
        <v>1195</v>
      </c>
      <c r="J134" s="11">
        <v>45884</v>
      </c>
      <c r="K134" s="11">
        <v>45889</v>
      </c>
      <c r="L134" s="11">
        <v>45889</v>
      </c>
      <c r="M134" s="38" t="s">
        <v>1983</v>
      </c>
      <c r="N134" s="6">
        <v>0</v>
      </c>
      <c r="O134" s="6" t="s">
        <v>1644</v>
      </c>
      <c r="P134" s="6" t="s">
        <v>1439</v>
      </c>
      <c r="Q134" s="6" t="str">
        <f>VLOOKUP(P134,'WMP Sections'!B:D,2,FALSE)</f>
        <v>4-1: High-Level Service Territory Components .. 19</v>
      </c>
      <c r="R134" s="6" t="s">
        <v>1205</v>
      </c>
      <c r="S134" s="6" t="s">
        <v>1205</v>
      </c>
    </row>
    <row r="135" spans="1:19" ht="158.4" x14ac:dyDescent="0.25">
      <c r="A135" s="6">
        <v>132</v>
      </c>
      <c r="B135" s="6" t="s">
        <v>16</v>
      </c>
      <c r="C135" s="6">
        <v>15</v>
      </c>
      <c r="D135" s="6" t="str">
        <f t="shared" si="4"/>
        <v>OEIS-15</v>
      </c>
      <c r="E135" s="6">
        <v>4</v>
      </c>
      <c r="F135" s="6" t="str">
        <f t="shared" si="5"/>
        <v>OEIS-15.4</v>
      </c>
      <c r="G135" s="7" t="s">
        <v>1972</v>
      </c>
      <c r="H135" s="7" t="s">
        <v>1980</v>
      </c>
      <c r="I135" s="6" t="s">
        <v>1195</v>
      </c>
      <c r="J135" s="11">
        <v>45884</v>
      </c>
      <c r="K135" s="11">
        <v>45889</v>
      </c>
      <c r="L135" s="11">
        <v>45889</v>
      </c>
      <c r="M135" s="38" t="s">
        <v>1985</v>
      </c>
      <c r="N135" s="6">
        <v>1</v>
      </c>
      <c r="O135" s="6" t="s">
        <v>1644</v>
      </c>
      <c r="P135" s="6" t="s">
        <v>1451</v>
      </c>
      <c r="Q135" s="6" t="str">
        <f>VLOOKUP(P135,'WMP Sections'!B:D,2,FALSE)</f>
        <v>6-4: Summary of Risk Reduction for Top-Risk Circuits .. 116</v>
      </c>
      <c r="R135" s="6" t="s">
        <v>1205</v>
      </c>
      <c r="S135" s="6" t="s">
        <v>1205</v>
      </c>
    </row>
    <row r="136" spans="1:19" ht="409.6" x14ac:dyDescent="0.25">
      <c r="A136" s="6">
        <v>133</v>
      </c>
      <c r="B136" s="6" t="s">
        <v>16</v>
      </c>
      <c r="C136" s="6">
        <v>15</v>
      </c>
      <c r="D136" s="6" t="str">
        <f t="shared" si="4"/>
        <v>OEIS-15</v>
      </c>
      <c r="E136" s="6">
        <v>5</v>
      </c>
      <c r="F136" s="6" t="str">
        <f t="shared" si="5"/>
        <v>OEIS-15.5</v>
      </c>
      <c r="G136" s="7" t="s">
        <v>1973</v>
      </c>
      <c r="H136" s="7" t="s">
        <v>1981</v>
      </c>
      <c r="I136" s="6" t="s">
        <v>1195</v>
      </c>
      <c r="J136" s="11">
        <v>45884</v>
      </c>
      <c r="K136" s="11">
        <v>45889</v>
      </c>
      <c r="L136" s="11">
        <v>45889</v>
      </c>
      <c r="M136" s="38" t="s">
        <v>1983</v>
      </c>
      <c r="N136" s="6">
        <v>0</v>
      </c>
      <c r="O136" s="6" t="s">
        <v>1644</v>
      </c>
      <c r="P136" s="6" t="s">
        <v>1403</v>
      </c>
      <c r="Q136" s="6" t="str">
        <f>VLOOKUP(P136,'WMP Sections'!B:D,2,FALSE)</f>
        <v>6-5: Estimated Wildfire Risk Reduction 2007-2037  110</v>
      </c>
      <c r="R136" s="6" t="s">
        <v>1205</v>
      </c>
      <c r="S136" s="6" t="s">
        <v>1205</v>
      </c>
    </row>
    <row r="137" spans="1:19" ht="409.6" x14ac:dyDescent="0.25">
      <c r="A137" s="6">
        <v>134</v>
      </c>
      <c r="B137" s="6" t="s">
        <v>16</v>
      </c>
      <c r="C137" s="6">
        <v>15</v>
      </c>
      <c r="D137" s="6" t="str">
        <f t="shared" si="4"/>
        <v>OEIS-15</v>
      </c>
      <c r="E137" s="6">
        <v>6</v>
      </c>
      <c r="F137" s="6" t="str">
        <f t="shared" si="5"/>
        <v>OEIS-15.6</v>
      </c>
      <c r="G137" s="7" t="s">
        <v>1974</v>
      </c>
      <c r="H137" s="7" t="s">
        <v>1982</v>
      </c>
      <c r="I137" s="6" t="s">
        <v>1195</v>
      </c>
      <c r="J137" s="11">
        <v>45884</v>
      </c>
      <c r="K137" s="11">
        <v>45889</v>
      </c>
      <c r="L137" s="11">
        <v>45889</v>
      </c>
      <c r="M137" s="38" t="s">
        <v>1983</v>
      </c>
      <c r="N137" s="6">
        <v>0</v>
      </c>
      <c r="O137" s="6" t="s">
        <v>1644</v>
      </c>
      <c r="P137" s="6" t="s">
        <v>1205</v>
      </c>
      <c r="Q137" s="6" t="s">
        <v>1976</v>
      </c>
      <c r="R137" s="6" t="s">
        <v>1205</v>
      </c>
      <c r="S137" s="6" t="s">
        <v>1205</v>
      </c>
    </row>
    <row r="138" spans="1:19" ht="409.6" x14ac:dyDescent="0.25">
      <c r="A138" s="6">
        <v>135</v>
      </c>
      <c r="B138" s="6" t="s">
        <v>16</v>
      </c>
      <c r="C138" s="6">
        <v>16</v>
      </c>
      <c r="D138" s="6" t="str">
        <f t="shared" si="4"/>
        <v>OEIS-16</v>
      </c>
      <c r="E138" s="6">
        <v>1</v>
      </c>
      <c r="F138" s="6" t="str">
        <f t="shared" si="5"/>
        <v>OEIS-16.1</v>
      </c>
      <c r="G138" s="7" t="s">
        <v>1986</v>
      </c>
      <c r="H138" s="7" t="s">
        <v>1991</v>
      </c>
      <c r="I138" s="6" t="s">
        <v>1195</v>
      </c>
      <c r="J138" s="11">
        <v>45891</v>
      </c>
      <c r="K138" s="11">
        <v>45896</v>
      </c>
      <c r="L138" s="11">
        <v>45896</v>
      </c>
      <c r="M138" s="38" t="s">
        <v>1994</v>
      </c>
      <c r="N138" s="6">
        <v>0</v>
      </c>
      <c r="O138" s="6" t="s">
        <v>1644</v>
      </c>
      <c r="P138" s="6" t="s">
        <v>1446</v>
      </c>
      <c r="Q138" s="6" t="str">
        <f>VLOOKUP(P138,'WMP Sections'!B:D,2,FALSE)</f>
        <v>5-5: Summary of Top-Risk Circuits, Segments, or Spans  60</v>
      </c>
      <c r="R138" s="6" t="s">
        <v>1205</v>
      </c>
      <c r="S138" s="6" t="s">
        <v>1205</v>
      </c>
    </row>
    <row r="139" spans="1:19" ht="409.6" x14ac:dyDescent="0.25">
      <c r="A139" s="6">
        <v>136</v>
      </c>
      <c r="B139" s="6" t="s">
        <v>16</v>
      </c>
      <c r="C139" s="6">
        <v>16</v>
      </c>
      <c r="D139" s="6" t="str">
        <f t="shared" si="4"/>
        <v>OEIS-16</v>
      </c>
      <c r="E139" s="6">
        <v>2</v>
      </c>
      <c r="F139" s="6" t="str">
        <f t="shared" si="5"/>
        <v>OEIS-16.2</v>
      </c>
      <c r="G139" s="7" t="s">
        <v>1987</v>
      </c>
      <c r="H139" s="7" t="s">
        <v>1992</v>
      </c>
      <c r="I139" s="6" t="s">
        <v>1195</v>
      </c>
      <c r="J139" s="11">
        <v>45891</v>
      </c>
      <c r="K139" s="11">
        <v>45896</v>
      </c>
      <c r="L139" s="11">
        <v>45896</v>
      </c>
      <c r="M139" s="38" t="s">
        <v>1994</v>
      </c>
      <c r="N139" s="6">
        <v>0</v>
      </c>
      <c r="O139" s="6" t="s">
        <v>1644</v>
      </c>
      <c r="P139" s="6" t="s">
        <v>1205</v>
      </c>
      <c r="Q139" s="6" t="s">
        <v>1989</v>
      </c>
      <c r="R139" s="6" t="s">
        <v>1205</v>
      </c>
      <c r="S139" s="6" t="s">
        <v>1205</v>
      </c>
    </row>
    <row r="140" spans="1:19" ht="158.4" x14ac:dyDescent="0.25">
      <c r="A140" s="6">
        <v>137</v>
      </c>
      <c r="B140" s="6" t="s">
        <v>16</v>
      </c>
      <c r="C140" s="6">
        <v>16</v>
      </c>
      <c r="D140" s="6" t="str">
        <f t="shared" si="4"/>
        <v>OEIS-16</v>
      </c>
      <c r="E140" s="6">
        <v>3</v>
      </c>
      <c r="F140" s="6" t="str">
        <f t="shared" si="5"/>
        <v>OEIS-16.3</v>
      </c>
      <c r="G140" s="7" t="s">
        <v>1988</v>
      </c>
      <c r="H140" s="7" t="s">
        <v>1993</v>
      </c>
      <c r="I140" s="6" t="s">
        <v>1195</v>
      </c>
      <c r="J140" s="11">
        <v>45891</v>
      </c>
      <c r="K140" s="11">
        <v>45896</v>
      </c>
      <c r="L140" s="11">
        <v>45896</v>
      </c>
      <c r="M140" s="38" t="s">
        <v>1995</v>
      </c>
      <c r="N140" s="6">
        <v>1</v>
      </c>
      <c r="O140" s="6" t="s">
        <v>1644</v>
      </c>
      <c r="P140" s="6" t="s">
        <v>1448</v>
      </c>
      <c r="Q140" s="6" t="str">
        <f>VLOOKUP(P140,'WMP Sections'!B:D,2,FALSE)</f>
        <v>6-1: List of Prioritized Areas in an Electrical Corporations Service Territory Based on Overall Utility Risk  84</v>
      </c>
      <c r="R140" s="6" t="s">
        <v>1205</v>
      </c>
      <c r="S140" s="6" t="s">
        <v>1205</v>
      </c>
    </row>
    <row r="141" spans="1:19" ht="409.6" x14ac:dyDescent="0.25">
      <c r="A141" s="6">
        <v>138</v>
      </c>
      <c r="B141" s="6" t="s">
        <v>16</v>
      </c>
      <c r="C141" s="6">
        <v>17</v>
      </c>
      <c r="D141" s="6" t="str">
        <f t="shared" si="4"/>
        <v>OEIS-17</v>
      </c>
      <c r="E141" s="6">
        <v>1</v>
      </c>
      <c r="F141" s="6" t="str">
        <f t="shared" si="5"/>
        <v>OEIS-17.1</v>
      </c>
      <c r="G141" s="7" t="s">
        <v>1990</v>
      </c>
      <c r="H141" s="7" t="s">
        <v>1996</v>
      </c>
      <c r="I141" s="6" t="s">
        <v>1195</v>
      </c>
      <c r="J141" s="11">
        <v>45895</v>
      </c>
      <c r="K141" s="11">
        <v>45898</v>
      </c>
      <c r="L141" s="11">
        <v>45898</v>
      </c>
      <c r="M141" s="38" t="s">
        <v>1997</v>
      </c>
      <c r="N141" s="6">
        <v>0</v>
      </c>
      <c r="O141" s="6" t="s">
        <v>1644</v>
      </c>
      <c r="P141" s="6">
        <v>9.3000000000000007</v>
      </c>
      <c r="Q141" s="6" t="str">
        <f>VLOOKUP(P141,'WMP Sections'!B:D,2,FALSE)</f>
        <v xml:space="preserve">9.3 Pruning and Removal (WMP.501) </v>
      </c>
      <c r="R141" s="6" t="s">
        <v>654</v>
      </c>
      <c r="S141" s="6" t="str">
        <f>VLOOKUP(R141,'WMP Sections'!B:D,2,FALSE)</f>
        <v xml:space="preserve">9.3.2 Procedures </v>
      </c>
    </row>
    <row r="142" spans="1:19" ht="369.6" customHeight="1" x14ac:dyDescent="0.25">
      <c r="A142" s="6">
        <v>139</v>
      </c>
      <c r="B142" s="7" t="s">
        <v>47</v>
      </c>
      <c r="C142" s="6">
        <v>3</v>
      </c>
      <c r="D142" s="6" t="str">
        <f t="shared" si="4"/>
        <v>SPD-3</v>
      </c>
      <c r="E142" s="6">
        <v>1</v>
      </c>
      <c r="F142" s="6" t="str">
        <f t="shared" si="5"/>
        <v>SPD-3.1</v>
      </c>
      <c r="G142" s="7" t="s">
        <v>1998</v>
      </c>
      <c r="H142" s="7" t="s">
        <v>2018</v>
      </c>
      <c r="I142" s="6" t="s">
        <v>1785</v>
      </c>
      <c r="J142" s="11">
        <v>45933</v>
      </c>
      <c r="K142" s="11" t="s">
        <v>2022</v>
      </c>
      <c r="L142" s="11" t="s">
        <v>2026</v>
      </c>
      <c r="M142" s="38" t="s">
        <v>2023</v>
      </c>
      <c r="N142" s="6">
        <v>3</v>
      </c>
      <c r="O142" s="6" t="s">
        <v>1644</v>
      </c>
      <c r="P142" s="6" t="s">
        <v>1205</v>
      </c>
      <c r="Q142" s="6" t="s">
        <v>2005</v>
      </c>
      <c r="R142" s="6" t="s">
        <v>1205</v>
      </c>
      <c r="S142" s="6" t="s">
        <v>1205</v>
      </c>
    </row>
    <row r="143" spans="1:19" ht="396" customHeight="1" x14ac:dyDescent="0.25">
      <c r="A143" s="6">
        <v>140</v>
      </c>
      <c r="B143" s="7" t="s">
        <v>47</v>
      </c>
      <c r="C143" s="6">
        <v>3</v>
      </c>
      <c r="D143" s="6" t="str">
        <f t="shared" si="4"/>
        <v>SPD-3</v>
      </c>
      <c r="E143" s="6">
        <v>2</v>
      </c>
      <c r="F143" s="6" t="str">
        <f t="shared" si="5"/>
        <v>SPD-3.2</v>
      </c>
      <c r="G143" s="7" t="s">
        <v>1999</v>
      </c>
      <c r="H143" s="7" t="s">
        <v>2019</v>
      </c>
      <c r="I143" s="6" t="s">
        <v>1785</v>
      </c>
      <c r="J143" s="11">
        <v>45933</v>
      </c>
      <c r="K143" s="11" t="s">
        <v>2022</v>
      </c>
      <c r="L143" s="11" t="s">
        <v>2026</v>
      </c>
      <c r="M143" s="38" t="s">
        <v>2024</v>
      </c>
      <c r="N143" s="6">
        <v>2</v>
      </c>
      <c r="O143" s="6" t="s">
        <v>1644</v>
      </c>
      <c r="P143" s="6" t="s">
        <v>1205</v>
      </c>
      <c r="Q143" s="6" t="s">
        <v>2016</v>
      </c>
      <c r="R143" s="6" t="s">
        <v>1205</v>
      </c>
      <c r="S143" s="6" t="s">
        <v>1205</v>
      </c>
    </row>
    <row r="144" spans="1:19" ht="303.60000000000002" x14ac:dyDescent="0.25">
      <c r="A144" s="6">
        <v>141</v>
      </c>
      <c r="B144" s="7" t="s">
        <v>47</v>
      </c>
      <c r="C144" s="6">
        <v>3</v>
      </c>
      <c r="D144" s="6" t="str">
        <f t="shared" si="4"/>
        <v>SPD-3</v>
      </c>
      <c r="E144" s="6">
        <v>3</v>
      </c>
      <c r="F144" s="6" t="str">
        <f t="shared" si="5"/>
        <v>SPD-3.3</v>
      </c>
      <c r="G144" s="7" t="s">
        <v>2000</v>
      </c>
      <c r="H144" t="s">
        <v>2020</v>
      </c>
      <c r="I144" s="6" t="s">
        <v>1785</v>
      </c>
      <c r="J144" s="11">
        <v>45933</v>
      </c>
      <c r="K144" s="11" t="s">
        <v>2022</v>
      </c>
      <c r="L144" s="11" t="s">
        <v>2026</v>
      </c>
      <c r="M144" s="38" t="s">
        <v>2024</v>
      </c>
      <c r="N144" s="2">
        <v>1</v>
      </c>
      <c r="O144" s="6" t="s">
        <v>1644</v>
      </c>
      <c r="P144" s="6" t="s">
        <v>1205</v>
      </c>
      <c r="Q144" s="6" t="s">
        <v>2016</v>
      </c>
      <c r="R144" s="6" t="s">
        <v>1205</v>
      </c>
      <c r="S144" s="6" t="s">
        <v>1205</v>
      </c>
    </row>
    <row r="145" spans="1:19" ht="356.4" x14ac:dyDescent="0.25">
      <c r="A145" s="6">
        <v>142</v>
      </c>
      <c r="B145" s="7" t="s">
        <v>47</v>
      </c>
      <c r="C145" s="6">
        <v>3</v>
      </c>
      <c r="D145" s="6" t="str">
        <f t="shared" si="4"/>
        <v>SPD-3</v>
      </c>
      <c r="E145" s="6">
        <v>4</v>
      </c>
      <c r="F145" s="6" t="str">
        <f t="shared" si="5"/>
        <v>SPD-3.4</v>
      </c>
      <c r="G145" s="7" t="s">
        <v>2001</v>
      </c>
      <c r="H145" t="s">
        <v>2021</v>
      </c>
      <c r="I145" s="6" t="s">
        <v>1785</v>
      </c>
      <c r="J145" s="11">
        <v>45933</v>
      </c>
      <c r="K145" s="11" t="s">
        <v>2002</v>
      </c>
      <c r="L145" s="11">
        <v>45960</v>
      </c>
      <c r="M145" s="38" t="s">
        <v>2025</v>
      </c>
      <c r="N145" s="6">
        <v>1</v>
      </c>
      <c r="O145" s="6" t="s">
        <v>1644</v>
      </c>
      <c r="P145" s="6" t="s">
        <v>1205</v>
      </c>
      <c r="Q145" s="6" t="s">
        <v>2017</v>
      </c>
      <c r="R145" s="6" t="s">
        <v>1205</v>
      </c>
      <c r="S145" s="6" t="s">
        <v>1205</v>
      </c>
    </row>
    <row r="146" spans="1:19" ht="330" x14ac:dyDescent="0.25">
      <c r="A146" s="6">
        <v>143</v>
      </c>
      <c r="B146" s="6" t="s">
        <v>16</v>
      </c>
      <c r="C146" s="6">
        <v>18</v>
      </c>
      <c r="D146" s="6" t="str">
        <f t="shared" si="4"/>
        <v>OEIS-18</v>
      </c>
      <c r="E146" s="6">
        <v>1</v>
      </c>
      <c r="F146" s="6" t="str">
        <f t="shared" si="5"/>
        <v>OEIS-18.1</v>
      </c>
      <c r="G146" s="7" t="s">
        <v>2003</v>
      </c>
      <c r="H146" s="7" t="s">
        <v>2007</v>
      </c>
      <c r="I146" s="6" t="s">
        <v>1195</v>
      </c>
      <c r="J146" s="11">
        <v>45937</v>
      </c>
      <c r="K146" s="11" t="s">
        <v>2006</v>
      </c>
      <c r="L146" s="11">
        <v>45943</v>
      </c>
      <c r="M146" s="38" t="s">
        <v>2009</v>
      </c>
      <c r="N146" s="6">
        <v>0</v>
      </c>
      <c r="O146" s="6" t="s">
        <v>1644</v>
      </c>
      <c r="P146" s="6">
        <v>9.11</v>
      </c>
      <c r="Q146" s="6" t="str">
        <f>VLOOKUP(P146,'WMP Sections'!B:D,2,FALSE)</f>
        <v>9.11 Quality Assurance and Quality Control of Vegetation Management (WMP.505)</v>
      </c>
      <c r="R146" s="6" t="s">
        <v>708</v>
      </c>
      <c r="S146" s="6" t="str">
        <f>VLOOKUP(R146,'WMP Sections'!B:D,2,FALSE)</f>
        <v xml:space="preserve">9.11.4 Pass Rate Calculation </v>
      </c>
    </row>
    <row r="147" spans="1:19" ht="409.6" x14ac:dyDescent="0.25">
      <c r="A147" s="6">
        <v>144</v>
      </c>
      <c r="B147" s="6" t="s">
        <v>16</v>
      </c>
      <c r="C147" s="6">
        <v>18</v>
      </c>
      <c r="D147" s="6" t="str">
        <f t="shared" si="4"/>
        <v>OEIS-18</v>
      </c>
      <c r="E147" s="6">
        <v>2</v>
      </c>
      <c r="F147" s="6" t="str">
        <f t="shared" si="5"/>
        <v>OEIS-18.2</v>
      </c>
      <c r="G147" s="7" t="s">
        <v>2004</v>
      </c>
      <c r="H147" s="7" t="s">
        <v>2008</v>
      </c>
      <c r="I147" s="6" t="s">
        <v>1195</v>
      </c>
      <c r="J147" s="11">
        <v>45937</v>
      </c>
      <c r="K147" s="11" t="s">
        <v>2006</v>
      </c>
      <c r="L147" s="11">
        <v>45943</v>
      </c>
      <c r="M147" s="38" t="s">
        <v>2009</v>
      </c>
      <c r="N147" s="6">
        <v>0</v>
      </c>
      <c r="O147" s="6" t="s">
        <v>1644</v>
      </c>
      <c r="P147" s="6" t="s">
        <v>1203</v>
      </c>
      <c r="Q147" s="6" t="str">
        <f>VLOOKUP(P147,'WMP Sections'!B:D,2,FALSE)</f>
        <v>9-6: Vegetation Management QA and QC Activity Targets .. 224</v>
      </c>
      <c r="R147" s="6" t="s">
        <v>1205</v>
      </c>
      <c r="S147" s="6" t="s">
        <v>1205</v>
      </c>
    </row>
    <row r="148" spans="1:19" ht="290.39999999999998" x14ac:dyDescent="0.25">
      <c r="A148" s="6">
        <v>145</v>
      </c>
      <c r="B148" s="7" t="s">
        <v>47</v>
      </c>
      <c r="C148" s="6">
        <v>5</v>
      </c>
      <c r="D148" s="6" t="str">
        <f t="shared" si="4"/>
        <v>SPD-5</v>
      </c>
      <c r="E148" s="6">
        <v>1</v>
      </c>
      <c r="F148" s="6" t="str">
        <f t="shared" si="5"/>
        <v>SPD-5.1</v>
      </c>
      <c r="G148" s="7" t="s">
        <v>2011</v>
      </c>
      <c r="H148" s="7" t="s">
        <v>2010</v>
      </c>
      <c r="I148" s="6" t="s">
        <v>2012</v>
      </c>
      <c r="J148" s="11">
        <v>45936</v>
      </c>
      <c r="K148" s="11" t="s">
        <v>2013</v>
      </c>
      <c r="L148" s="11">
        <v>45947</v>
      </c>
      <c r="M148" s="38" t="s">
        <v>2015</v>
      </c>
      <c r="N148" s="6">
        <v>1</v>
      </c>
      <c r="O148" s="6" t="s">
        <v>1644</v>
      </c>
      <c r="P148" s="6" t="s">
        <v>1205</v>
      </c>
      <c r="Q148" s="6" t="s">
        <v>2014</v>
      </c>
      <c r="R148" s="6" t="s">
        <v>1205</v>
      </c>
      <c r="S148" s="6" t="s">
        <v>1205</v>
      </c>
    </row>
    <row r="149" spans="1:19" s="8" customFormat="1" ht="31.8" customHeight="1" x14ac:dyDescent="0.25">
      <c r="A149" s="76" t="s">
        <v>2027</v>
      </c>
      <c r="B149" s="75"/>
      <c r="C149" s="75"/>
      <c r="D149" s="75"/>
      <c r="E149" s="75"/>
      <c r="F149" s="75"/>
      <c r="G149" s="75"/>
      <c r="H149" s="75"/>
      <c r="I149" s="75"/>
      <c r="J149" s="75"/>
      <c r="K149" s="75"/>
      <c r="L149" s="75"/>
      <c r="M149" s="75"/>
      <c r="N149" s="75"/>
      <c r="O149" s="75"/>
      <c r="P149" s="75"/>
      <c r="Q149" s="75"/>
      <c r="R149" s="75"/>
      <c r="S149" s="75"/>
    </row>
    <row r="150" spans="1:19" s="8" customFormat="1" ht="31.8" customHeight="1" x14ac:dyDescent="0.25">
      <c r="A150" s="2"/>
      <c r="B150" s="1"/>
      <c r="C150" s="2"/>
      <c r="D150" s="2"/>
      <c r="E150" s="2"/>
      <c r="F150" s="6"/>
      <c r="G150" s="1"/>
      <c r="H150" s="1"/>
      <c r="I150" s="6"/>
      <c r="J150" s="2"/>
      <c r="K150" s="2"/>
      <c r="L150" s="2"/>
      <c r="M150" s="2"/>
      <c r="N150" s="2"/>
      <c r="O150" s="1"/>
      <c r="P150" s="2"/>
      <c r="Q150" s="1"/>
      <c r="R150" s="2"/>
      <c r="S150" s="1"/>
    </row>
    <row r="151" spans="1:19" s="8" customFormat="1" ht="31.8" customHeight="1" x14ac:dyDescent="0.25">
      <c r="A151" s="2"/>
      <c r="B151" s="1"/>
      <c r="C151" s="2"/>
      <c r="D151" s="2"/>
      <c r="E151" s="2"/>
      <c r="F151" s="6"/>
      <c r="G151" s="1"/>
      <c r="H151" s="1"/>
      <c r="I151" s="6"/>
      <c r="J151" s="2"/>
      <c r="K151" s="2"/>
      <c r="L151" s="2"/>
      <c r="M151" s="2"/>
      <c r="N151" s="2"/>
      <c r="O151" s="1"/>
      <c r="P151" s="2"/>
      <c r="Q151" s="1"/>
      <c r="R151" s="2"/>
      <c r="S151" s="1"/>
    </row>
    <row r="152" spans="1:19" s="8" customFormat="1" ht="31.8" customHeight="1" x14ac:dyDescent="0.25">
      <c r="A152" s="2"/>
      <c r="B152" s="1"/>
      <c r="C152" s="2"/>
      <c r="D152" s="2"/>
      <c r="E152" s="2"/>
      <c r="F152" s="6"/>
      <c r="G152" s="1"/>
      <c r="H152" s="1"/>
      <c r="I152" s="6"/>
      <c r="J152" s="2"/>
      <c r="K152" s="2"/>
      <c r="L152" s="2"/>
      <c r="M152" s="2"/>
      <c r="N152" s="2"/>
      <c r="O152" s="1"/>
      <c r="P152" s="2"/>
      <c r="Q152" s="1"/>
      <c r="R152" s="2"/>
      <c r="S152" s="1"/>
    </row>
    <row r="153" spans="1:19" s="8" customFormat="1" ht="31.8" customHeight="1" x14ac:dyDescent="0.25">
      <c r="A153" s="2"/>
      <c r="B153" s="1"/>
      <c r="C153" s="2"/>
      <c r="D153" s="2"/>
      <c r="E153" s="2"/>
      <c r="F153" s="6"/>
      <c r="G153" s="1"/>
      <c r="H153" s="1"/>
      <c r="I153" s="6"/>
      <c r="J153" s="2"/>
      <c r="K153" s="2"/>
      <c r="L153" s="2"/>
      <c r="M153" s="2"/>
      <c r="N153" s="2"/>
      <c r="O153" s="1"/>
      <c r="P153" s="2"/>
      <c r="Q153" s="1"/>
      <c r="R153" s="2"/>
      <c r="S153" s="1"/>
    </row>
    <row r="154" spans="1:19" s="8" customFormat="1" ht="31.8" customHeight="1" x14ac:dyDescent="0.25">
      <c r="A154" s="2"/>
      <c r="B154" s="1"/>
      <c r="C154" s="2"/>
      <c r="D154" s="2"/>
      <c r="E154" s="2"/>
      <c r="F154" s="6"/>
      <c r="G154" s="1"/>
      <c r="H154" s="1"/>
      <c r="I154" s="6"/>
      <c r="J154" s="2"/>
      <c r="K154" s="2"/>
      <c r="L154" s="2"/>
      <c r="M154" s="2"/>
      <c r="N154" s="2"/>
      <c r="O154" s="1"/>
      <c r="P154" s="2"/>
      <c r="Q154" s="1"/>
      <c r="R154" s="2"/>
      <c r="S154" s="1"/>
    </row>
    <row r="155" spans="1:19" s="8" customFormat="1" ht="31.8" customHeight="1" x14ac:dyDescent="0.25">
      <c r="A155" s="2"/>
      <c r="B155" s="1"/>
      <c r="C155" s="2"/>
      <c r="D155" s="2"/>
      <c r="E155" s="2"/>
      <c r="F155" s="6"/>
      <c r="G155" s="1"/>
      <c r="H155" s="1"/>
      <c r="I155" s="6"/>
      <c r="J155" s="2"/>
      <c r="K155" s="2"/>
      <c r="L155" s="2"/>
      <c r="M155" s="2"/>
      <c r="N155" s="2"/>
      <c r="O155" s="1"/>
      <c r="P155" s="2"/>
      <c r="Q155" s="1"/>
      <c r="R155" s="2"/>
      <c r="S155" s="1"/>
    </row>
    <row r="156" spans="1:19" s="8" customFormat="1" ht="31.8" customHeight="1" x14ac:dyDescent="0.25">
      <c r="A156" s="2"/>
      <c r="B156" s="1"/>
      <c r="C156" s="2"/>
      <c r="D156" s="2"/>
      <c r="E156" s="2"/>
      <c r="F156" s="6"/>
      <c r="G156" s="1"/>
      <c r="H156" s="1"/>
      <c r="I156" s="6"/>
      <c r="J156" s="2"/>
      <c r="K156" s="2"/>
      <c r="L156" s="2"/>
      <c r="M156" s="2"/>
      <c r="N156" s="2"/>
      <c r="O156" s="1"/>
      <c r="P156" s="2"/>
      <c r="Q156" s="1"/>
      <c r="R156" s="2"/>
      <c r="S156" s="1"/>
    </row>
    <row r="157" spans="1:19" s="8" customFormat="1" ht="31.8" customHeight="1" x14ac:dyDescent="0.25">
      <c r="A157" s="2"/>
      <c r="B157" s="1"/>
      <c r="C157" s="2"/>
      <c r="D157" s="2"/>
      <c r="E157" s="2"/>
      <c r="F157" s="6"/>
      <c r="G157" s="1"/>
      <c r="H157" s="1"/>
      <c r="I157" s="6"/>
      <c r="J157" s="2"/>
      <c r="K157" s="2"/>
      <c r="L157" s="2"/>
      <c r="M157" s="2"/>
      <c r="N157" s="2"/>
      <c r="O157" s="1"/>
      <c r="P157" s="2"/>
      <c r="Q157" s="1"/>
      <c r="R157" s="2"/>
      <c r="S157" s="1"/>
    </row>
    <row r="158" spans="1:19" s="8" customFormat="1" ht="31.8" customHeight="1" x14ac:dyDescent="0.25">
      <c r="A158" s="2"/>
      <c r="B158" s="1"/>
      <c r="C158" s="2"/>
      <c r="D158" s="2"/>
      <c r="E158" s="2"/>
      <c r="F158" s="6"/>
      <c r="G158" s="1"/>
      <c r="H158" s="1"/>
      <c r="I158" s="6"/>
      <c r="J158" s="2"/>
      <c r="K158" s="2"/>
      <c r="L158" s="2"/>
      <c r="M158" s="2"/>
      <c r="N158" s="2"/>
      <c r="O158" s="1"/>
      <c r="P158" s="2"/>
      <c r="Q158" s="1"/>
      <c r="R158" s="2"/>
      <c r="S158" s="1"/>
    </row>
    <row r="159" spans="1:19" s="8" customFormat="1" ht="31.8" customHeight="1" x14ac:dyDescent="0.25">
      <c r="A159" s="2"/>
      <c r="B159" s="1"/>
      <c r="C159" s="2"/>
      <c r="D159" s="2"/>
      <c r="E159" s="2"/>
      <c r="F159" s="6"/>
      <c r="G159" s="1"/>
      <c r="H159" s="1"/>
      <c r="I159" s="6"/>
      <c r="J159" s="2"/>
      <c r="K159" s="2"/>
      <c r="L159" s="2"/>
      <c r="M159" s="2"/>
      <c r="N159" s="2"/>
      <c r="O159" s="1"/>
      <c r="P159" s="2"/>
      <c r="Q159" s="1"/>
      <c r="R159" s="2"/>
      <c r="S159" s="1"/>
    </row>
    <row r="160" spans="1:19" s="8" customFormat="1" ht="31.8" customHeight="1" x14ac:dyDescent="0.25">
      <c r="A160" s="2"/>
      <c r="B160" s="1"/>
      <c r="C160" s="2"/>
      <c r="D160" s="2"/>
      <c r="E160" s="2"/>
      <c r="F160" s="6"/>
      <c r="G160" s="1"/>
      <c r="H160" s="1"/>
      <c r="I160" s="6"/>
      <c r="J160" s="2"/>
      <c r="K160" s="2"/>
      <c r="L160" s="2"/>
      <c r="M160" s="2"/>
      <c r="N160" s="2"/>
      <c r="O160" s="1"/>
      <c r="P160" s="2"/>
      <c r="Q160" s="1"/>
      <c r="R160" s="2"/>
      <c r="S160" s="1"/>
    </row>
    <row r="161" spans="1:19" s="8" customFormat="1" ht="31.8" customHeight="1" x14ac:dyDescent="0.25">
      <c r="A161" s="2"/>
      <c r="B161" s="1"/>
      <c r="C161" s="2"/>
      <c r="D161" s="2"/>
      <c r="E161" s="2"/>
      <c r="F161" s="6"/>
      <c r="G161" s="1"/>
      <c r="H161" s="1"/>
      <c r="I161" s="6"/>
      <c r="J161" s="2"/>
      <c r="K161" s="2"/>
      <c r="L161" s="2"/>
      <c r="M161" s="2"/>
      <c r="N161" s="2"/>
      <c r="O161" s="1"/>
      <c r="P161" s="2"/>
      <c r="Q161" s="1"/>
      <c r="R161" s="2"/>
      <c r="S161" s="1"/>
    </row>
    <row r="162" spans="1:19" s="8" customFormat="1" ht="31.8" customHeight="1" x14ac:dyDescent="0.25">
      <c r="A162" s="2"/>
      <c r="B162" s="1"/>
      <c r="C162" s="2"/>
      <c r="D162" s="2"/>
      <c r="E162" s="2"/>
      <c r="F162" s="6"/>
      <c r="G162" s="1"/>
      <c r="H162" s="1"/>
      <c r="I162" s="6"/>
      <c r="J162" s="2"/>
      <c r="K162" s="2"/>
      <c r="L162" s="2"/>
      <c r="M162" s="2"/>
      <c r="N162" s="2"/>
      <c r="O162" s="1"/>
      <c r="P162" s="2"/>
      <c r="Q162" s="1"/>
      <c r="R162" s="2"/>
      <c r="S162" s="1"/>
    </row>
    <row r="163" spans="1:19" s="8" customFormat="1" ht="31.8" customHeight="1" x14ac:dyDescent="0.25">
      <c r="A163" s="2"/>
      <c r="B163" s="1"/>
      <c r="C163" s="2"/>
      <c r="D163" s="2"/>
      <c r="E163" s="2"/>
      <c r="F163" s="6"/>
      <c r="G163" s="1"/>
      <c r="H163" s="1"/>
      <c r="I163" s="6"/>
      <c r="J163" s="2"/>
      <c r="K163" s="2"/>
      <c r="L163" s="2"/>
      <c r="M163" s="2"/>
      <c r="N163" s="2"/>
      <c r="O163" s="1"/>
      <c r="P163" s="2"/>
      <c r="Q163" s="1"/>
      <c r="R163" s="2"/>
      <c r="S163" s="1"/>
    </row>
    <row r="164" spans="1:19" s="8" customFormat="1" ht="31.8" customHeight="1" x14ac:dyDescent="0.25">
      <c r="A164" s="2"/>
      <c r="B164" s="1"/>
      <c r="C164" s="2"/>
      <c r="D164" s="2"/>
      <c r="E164" s="2"/>
      <c r="F164" s="6"/>
      <c r="G164" s="1"/>
      <c r="H164" s="1"/>
      <c r="I164" s="6"/>
      <c r="J164" s="2"/>
      <c r="K164" s="2"/>
      <c r="L164" s="2"/>
      <c r="M164" s="2"/>
      <c r="N164" s="2"/>
      <c r="O164" s="1"/>
      <c r="P164" s="2"/>
      <c r="Q164" s="1"/>
      <c r="R164" s="2"/>
      <c r="S164" s="1"/>
    </row>
    <row r="165" spans="1:19" s="8" customFormat="1" ht="31.8" customHeight="1" x14ac:dyDescent="0.25">
      <c r="A165" s="2"/>
      <c r="B165" s="1"/>
      <c r="C165" s="2"/>
      <c r="D165" s="2"/>
      <c r="E165" s="2"/>
      <c r="F165" s="6"/>
      <c r="G165" s="1"/>
      <c r="H165" s="1"/>
      <c r="I165" s="6"/>
      <c r="J165" s="2"/>
      <c r="K165" s="2"/>
      <c r="L165" s="2"/>
      <c r="M165" s="2"/>
      <c r="N165" s="2"/>
      <c r="O165" s="1"/>
      <c r="P165" s="2"/>
      <c r="Q165" s="1"/>
      <c r="R165" s="2"/>
      <c r="S165" s="1"/>
    </row>
    <row r="166" spans="1:19" s="8" customFormat="1" ht="31.8" customHeight="1" x14ac:dyDescent="0.25">
      <c r="A166" s="2"/>
      <c r="B166" s="1"/>
      <c r="C166" s="2"/>
      <c r="D166" s="2"/>
      <c r="E166" s="2"/>
      <c r="F166" s="6"/>
      <c r="G166" s="1"/>
      <c r="H166" s="1"/>
      <c r="I166" s="6"/>
      <c r="J166" s="2"/>
      <c r="K166" s="2"/>
      <c r="L166" s="2"/>
      <c r="M166" s="2"/>
      <c r="N166" s="2"/>
      <c r="O166" s="1"/>
      <c r="P166" s="2"/>
      <c r="Q166" s="1"/>
      <c r="R166" s="2"/>
      <c r="S166" s="1"/>
    </row>
    <row r="167" spans="1:19" s="8" customFormat="1" ht="31.8" customHeight="1" x14ac:dyDescent="0.25">
      <c r="A167" s="2"/>
      <c r="B167" s="1"/>
      <c r="C167" s="2"/>
      <c r="D167" s="2"/>
      <c r="E167" s="2"/>
      <c r="F167" s="6"/>
      <c r="G167" s="1"/>
      <c r="H167" s="1"/>
      <c r="I167" s="6"/>
      <c r="J167" s="2"/>
      <c r="K167" s="2"/>
      <c r="L167" s="2"/>
      <c r="M167" s="2"/>
      <c r="N167" s="2"/>
      <c r="O167" s="1"/>
      <c r="P167" s="2"/>
      <c r="Q167" s="1"/>
      <c r="R167" s="2"/>
      <c r="S167" s="1"/>
    </row>
    <row r="168" spans="1:19" s="8" customFormat="1" ht="31.8" customHeight="1" x14ac:dyDescent="0.25">
      <c r="A168" s="2"/>
      <c r="B168" s="1"/>
      <c r="C168" s="2"/>
      <c r="D168" s="2"/>
      <c r="E168" s="2"/>
      <c r="F168" s="6"/>
      <c r="G168" s="1"/>
      <c r="H168" s="1"/>
      <c r="I168" s="6"/>
      <c r="J168" s="2"/>
      <c r="K168" s="2"/>
      <c r="L168" s="2"/>
      <c r="M168" s="2"/>
      <c r="N168" s="2"/>
      <c r="O168" s="1"/>
      <c r="P168" s="2"/>
      <c r="Q168" s="1"/>
      <c r="R168" s="2"/>
      <c r="S168" s="1"/>
    </row>
    <row r="169" spans="1:19" s="8" customFormat="1" ht="31.8" customHeight="1" x14ac:dyDescent="0.25">
      <c r="A169" s="2"/>
      <c r="B169" s="1"/>
      <c r="C169" s="2"/>
      <c r="D169" s="2"/>
      <c r="E169" s="2"/>
      <c r="F169" s="6"/>
      <c r="G169" s="1"/>
      <c r="H169" s="1"/>
      <c r="I169" s="6"/>
      <c r="J169" s="2"/>
      <c r="K169" s="2"/>
      <c r="L169" s="2"/>
      <c r="M169" s="2"/>
      <c r="N169" s="2"/>
      <c r="O169" s="1"/>
      <c r="P169" s="2"/>
      <c r="Q169" s="1"/>
      <c r="R169" s="2"/>
      <c r="S169" s="1"/>
    </row>
    <row r="170" spans="1:19" s="8" customFormat="1" ht="31.8" customHeight="1" x14ac:dyDescent="0.25">
      <c r="A170" s="2"/>
      <c r="B170" s="1"/>
      <c r="C170" s="2"/>
      <c r="D170" s="2"/>
      <c r="E170" s="2"/>
      <c r="F170" s="6"/>
      <c r="G170" s="1"/>
      <c r="H170" s="1"/>
      <c r="I170" s="6"/>
      <c r="J170" s="2"/>
      <c r="K170" s="2"/>
      <c r="L170" s="2"/>
      <c r="M170" s="2"/>
      <c r="N170" s="2"/>
      <c r="O170" s="1"/>
      <c r="P170" s="2"/>
      <c r="Q170" s="1"/>
      <c r="R170" s="2"/>
      <c r="S170" s="1"/>
    </row>
    <row r="171" spans="1:19" s="8" customFormat="1" ht="31.8" customHeight="1" x14ac:dyDescent="0.25">
      <c r="A171" s="2"/>
      <c r="B171" s="1"/>
      <c r="C171" s="2"/>
      <c r="D171" s="2"/>
      <c r="E171" s="2"/>
      <c r="F171" s="6"/>
      <c r="G171" s="1"/>
      <c r="H171" s="1"/>
      <c r="I171" s="6"/>
      <c r="J171" s="2"/>
      <c r="K171" s="2"/>
      <c r="L171" s="2"/>
      <c r="M171" s="2"/>
      <c r="N171" s="2"/>
      <c r="O171" s="1"/>
      <c r="P171" s="2"/>
      <c r="Q171" s="1"/>
      <c r="R171" s="2"/>
      <c r="S171" s="1"/>
    </row>
    <row r="172" spans="1:19" s="8" customFormat="1" ht="31.8" customHeight="1" x14ac:dyDescent="0.25">
      <c r="A172" s="2"/>
      <c r="B172" s="1"/>
      <c r="C172" s="2"/>
      <c r="D172" s="2"/>
      <c r="E172" s="2"/>
      <c r="F172" s="6"/>
      <c r="G172" s="1"/>
      <c r="H172" s="1"/>
      <c r="I172" s="6"/>
      <c r="J172" s="2"/>
      <c r="K172" s="2"/>
      <c r="L172" s="2"/>
      <c r="M172" s="2"/>
      <c r="N172" s="2"/>
      <c r="O172" s="1"/>
      <c r="P172" s="2"/>
      <c r="Q172" s="1"/>
      <c r="R172" s="2"/>
      <c r="S172" s="1"/>
    </row>
    <row r="173" spans="1:19" s="8" customFormat="1" ht="31.8" customHeight="1" x14ac:dyDescent="0.25">
      <c r="A173" s="2"/>
      <c r="B173" s="1"/>
      <c r="C173" s="2"/>
      <c r="D173" s="2"/>
      <c r="E173" s="2"/>
      <c r="F173" s="6"/>
      <c r="G173" s="1"/>
      <c r="H173" s="1"/>
      <c r="I173" s="6"/>
      <c r="J173" s="2"/>
      <c r="K173" s="2"/>
      <c r="L173" s="2"/>
      <c r="M173" s="2"/>
      <c r="N173" s="2"/>
      <c r="O173" s="1"/>
      <c r="P173" s="2"/>
      <c r="Q173" s="1"/>
      <c r="R173" s="2"/>
      <c r="S173" s="1"/>
    </row>
    <row r="174" spans="1:19" s="8" customFormat="1" ht="31.8" customHeight="1" x14ac:dyDescent="0.25">
      <c r="A174" s="2"/>
      <c r="B174" s="1"/>
      <c r="C174" s="2"/>
      <c r="D174" s="2"/>
      <c r="E174" s="2"/>
      <c r="F174" s="6"/>
      <c r="G174" s="1"/>
      <c r="H174" s="1"/>
      <c r="I174" s="6"/>
      <c r="J174" s="2"/>
      <c r="K174" s="2"/>
      <c r="L174" s="2"/>
      <c r="M174" s="2"/>
      <c r="N174" s="2"/>
      <c r="O174" s="1"/>
      <c r="P174" s="2"/>
      <c r="Q174" s="1"/>
      <c r="R174" s="2"/>
      <c r="S174" s="1"/>
    </row>
    <row r="175" spans="1:19" s="8" customFormat="1" ht="31.8" customHeight="1" x14ac:dyDescent="0.25">
      <c r="A175" s="2"/>
      <c r="B175" s="1"/>
      <c r="C175" s="2"/>
      <c r="D175" s="2"/>
      <c r="E175" s="2"/>
      <c r="F175" s="6"/>
      <c r="G175" s="1"/>
      <c r="H175" s="1"/>
      <c r="I175" s="6"/>
      <c r="J175" s="2"/>
      <c r="K175" s="2"/>
      <c r="L175" s="2"/>
      <c r="M175" s="2"/>
      <c r="N175" s="2"/>
      <c r="O175" s="1"/>
      <c r="P175" s="2"/>
      <c r="Q175" s="1"/>
      <c r="R175" s="2"/>
      <c r="S175" s="1"/>
    </row>
    <row r="176" spans="1:19" s="8" customFormat="1" ht="31.8" customHeight="1" x14ac:dyDescent="0.25">
      <c r="A176" s="2"/>
      <c r="B176" s="1"/>
      <c r="C176" s="2"/>
      <c r="D176" s="2"/>
      <c r="E176" s="2"/>
      <c r="F176" s="6"/>
      <c r="G176" s="1"/>
      <c r="H176" s="1"/>
      <c r="I176" s="6"/>
      <c r="J176" s="2"/>
      <c r="K176" s="2"/>
      <c r="L176" s="2"/>
      <c r="M176" s="2"/>
      <c r="N176" s="2"/>
      <c r="O176" s="1"/>
      <c r="P176" s="2"/>
      <c r="Q176" s="1"/>
      <c r="R176" s="2"/>
      <c r="S176" s="1"/>
    </row>
    <row r="177" spans="1:19" s="8" customFormat="1" ht="31.8" customHeight="1" x14ac:dyDescent="0.25">
      <c r="A177" s="2"/>
      <c r="B177" s="1"/>
      <c r="C177" s="2"/>
      <c r="D177" s="2"/>
      <c r="E177" s="2"/>
      <c r="F177" s="6"/>
      <c r="G177" s="1"/>
      <c r="H177" s="1"/>
      <c r="I177" s="6"/>
      <c r="J177" s="2"/>
      <c r="K177" s="2"/>
      <c r="L177" s="2"/>
      <c r="M177" s="2"/>
      <c r="N177" s="2"/>
      <c r="O177" s="1"/>
      <c r="P177" s="2"/>
      <c r="Q177" s="1"/>
      <c r="R177" s="2"/>
      <c r="S177" s="1"/>
    </row>
    <row r="178" spans="1:19" s="8" customFormat="1" ht="31.8" customHeight="1" x14ac:dyDescent="0.25">
      <c r="A178" s="2"/>
      <c r="B178" s="1"/>
      <c r="C178" s="2"/>
      <c r="D178" s="2"/>
      <c r="E178" s="2"/>
      <c r="F178" s="6"/>
      <c r="G178" s="1"/>
      <c r="H178" s="1"/>
      <c r="I178" s="6"/>
      <c r="J178" s="2"/>
      <c r="K178" s="2"/>
      <c r="L178" s="2"/>
      <c r="M178" s="2"/>
      <c r="N178" s="2"/>
      <c r="O178" s="1"/>
      <c r="P178" s="2"/>
      <c r="Q178" s="1"/>
      <c r="R178" s="2"/>
      <c r="S178" s="1"/>
    </row>
    <row r="179" spans="1:19" s="8" customFormat="1" ht="31.8" customHeight="1" x14ac:dyDescent="0.25">
      <c r="A179" s="2"/>
      <c r="B179" s="1"/>
      <c r="C179" s="2"/>
      <c r="D179" s="2"/>
      <c r="E179" s="2"/>
      <c r="F179" s="6"/>
      <c r="G179" s="1"/>
      <c r="H179" s="1"/>
      <c r="I179" s="6"/>
      <c r="J179" s="2"/>
      <c r="K179" s="2"/>
      <c r="L179" s="2"/>
      <c r="M179" s="2"/>
      <c r="N179" s="2"/>
      <c r="O179" s="1"/>
      <c r="P179" s="2"/>
      <c r="Q179" s="1"/>
      <c r="R179" s="2"/>
      <c r="S179" s="1"/>
    </row>
    <row r="180" spans="1:19" s="8" customFormat="1" ht="31.8" customHeight="1" x14ac:dyDescent="0.25">
      <c r="A180" s="2"/>
      <c r="B180" s="1"/>
      <c r="C180" s="2"/>
      <c r="D180" s="2"/>
      <c r="E180" s="2"/>
      <c r="F180" s="6"/>
      <c r="G180" s="1"/>
      <c r="H180" s="1"/>
      <c r="I180" s="6"/>
      <c r="J180" s="2"/>
      <c r="K180" s="2"/>
      <c r="L180" s="2"/>
      <c r="M180" s="2"/>
      <c r="N180" s="2"/>
      <c r="O180" s="1"/>
      <c r="P180" s="2"/>
      <c r="Q180" s="1"/>
      <c r="R180" s="2"/>
      <c r="S180" s="1"/>
    </row>
    <row r="181" spans="1:19" s="8" customFormat="1" ht="31.8" customHeight="1" x14ac:dyDescent="0.25">
      <c r="A181" s="2"/>
      <c r="B181" s="1"/>
      <c r="C181" s="2"/>
      <c r="D181" s="2"/>
      <c r="E181" s="2"/>
      <c r="F181" s="6"/>
      <c r="G181" s="1"/>
      <c r="H181" s="1"/>
      <c r="I181" s="6"/>
      <c r="J181" s="2"/>
      <c r="K181" s="2"/>
      <c r="L181" s="2"/>
      <c r="M181" s="2"/>
      <c r="N181" s="2"/>
      <c r="O181" s="1"/>
      <c r="P181" s="2"/>
      <c r="Q181" s="1"/>
      <c r="R181" s="2"/>
      <c r="S181" s="1"/>
    </row>
    <row r="182" spans="1:19" ht="31.8" customHeight="1" x14ac:dyDescent="0.25"/>
    <row r="183" spans="1:19" ht="31.8" customHeight="1" x14ac:dyDescent="0.25"/>
    <row r="184" spans="1:19" ht="31.8" customHeight="1" x14ac:dyDescent="0.25"/>
    <row r="185" spans="1:19" ht="31.8" customHeight="1" x14ac:dyDescent="0.25"/>
    <row r="186" spans="1:19" ht="31.8" customHeight="1" x14ac:dyDescent="0.25"/>
    <row r="187" spans="1:19" ht="31.8" customHeight="1" x14ac:dyDescent="0.25"/>
    <row r="188" spans="1:19" ht="31.8" customHeight="1" x14ac:dyDescent="0.25"/>
    <row r="189" spans="1:19" ht="31.8" customHeight="1" x14ac:dyDescent="0.25"/>
    <row r="190" spans="1:19" ht="31.8" customHeight="1" x14ac:dyDescent="0.25"/>
    <row r="191" spans="1:19" ht="31.8" customHeight="1" x14ac:dyDescent="0.25"/>
    <row r="192" spans="1:19" ht="31.8" customHeight="1" x14ac:dyDescent="0.25"/>
    <row r="193" ht="31.8" customHeight="1" x14ac:dyDescent="0.25"/>
    <row r="194" ht="31.8" customHeight="1" x14ac:dyDescent="0.25"/>
    <row r="195" ht="31.8" customHeight="1" x14ac:dyDescent="0.25"/>
  </sheetData>
  <mergeCells count="3">
    <mergeCell ref="R3:S3"/>
    <mergeCell ref="A2:S2"/>
    <mergeCell ref="A149:S149"/>
  </mergeCells>
  <phoneticPr fontId="10" type="noConversion"/>
  <conditionalFormatting sqref="N1:P143 O144:P144 N145:P148 N150:P1048576">
    <cfRule type="containsBlanks" priority="41">
      <formula>LEN(TRIM(N1))=0</formula>
    </cfRule>
  </conditionalFormatting>
  <conditionalFormatting sqref="R93:S98">
    <cfRule type="containsBlanks" priority="44">
      <formula>LEN(TRIM(R93))=0</formula>
    </cfRule>
  </conditionalFormatting>
  <conditionalFormatting sqref="R108:S127">
    <cfRule type="containsBlanks" priority="27">
      <formula>LEN(TRIM(R108))=0</formula>
    </cfRule>
  </conditionalFormatting>
  <conditionalFormatting sqref="R130:S140">
    <cfRule type="containsBlanks" priority="7">
      <formula>LEN(TRIM(R130))=0</formula>
    </cfRule>
  </conditionalFormatting>
  <conditionalFormatting sqref="R142:S145">
    <cfRule type="containsBlanks" priority="1">
      <formula>LEN(TRIM(R142))=0</formula>
    </cfRule>
  </conditionalFormatting>
  <conditionalFormatting sqref="R148:S148">
    <cfRule type="containsBlanks" priority="3">
      <formula>LEN(TRIM(R148))=0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2"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1" t="s">
        <v>464</v>
      </c>
    </row>
    <row r="2" spans="1:4" x14ac:dyDescent="0.3">
      <c r="A2" s="52" t="s">
        <v>63</v>
      </c>
      <c r="B2" s="52">
        <v>1</v>
      </c>
      <c r="C2" s="49" t="s">
        <v>830</v>
      </c>
      <c r="D2" s="50">
        <v>1</v>
      </c>
    </row>
    <row r="3" spans="1:4" x14ac:dyDescent="0.3">
      <c r="A3" s="52" t="s">
        <v>64</v>
      </c>
      <c r="B3" s="52">
        <v>1.1000000000000001</v>
      </c>
      <c r="C3" s="49" t="s">
        <v>935</v>
      </c>
      <c r="D3" s="50">
        <v>2</v>
      </c>
    </row>
    <row r="4" spans="1:4" x14ac:dyDescent="0.3">
      <c r="A4" s="52" t="s">
        <v>65</v>
      </c>
      <c r="B4" s="52">
        <v>1.2</v>
      </c>
      <c r="C4" s="49" t="s">
        <v>879</v>
      </c>
      <c r="D4" s="50">
        <v>3</v>
      </c>
    </row>
    <row r="5" spans="1:4" x14ac:dyDescent="0.3">
      <c r="A5" s="52" t="s">
        <v>66</v>
      </c>
      <c r="B5" s="52">
        <v>1.3</v>
      </c>
      <c r="C5" s="49" t="s">
        <v>936</v>
      </c>
      <c r="D5" s="50">
        <v>4</v>
      </c>
    </row>
    <row r="6" spans="1:4" x14ac:dyDescent="0.3">
      <c r="A6" s="52" t="s">
        <v>67</v>
      </c>
      <c r="B6" s="52">
        <v>2</v>
      </c>
      <c r="C6" s="49" t="s">
        <v>880</v>
      </c>
      <c r="D6" s="50">
        <v>7</v>
      </c>
    </row>
    <row r="7" spans="1:4" x14ac:dyDescent="0.3">
      <c r="A7" s="52" t="s">
        <v>68</v>
      </c>
      <c r="B7" s="52">
        <v>3</v>
      </c>
      <c r="C7" s="49" t="s">
        <v>881</v>
      </c>
      <c r="D7" s="50">
        <v>9</v>
      </c>
    </row>
    <row r="8" spans="1:4" x14ac:dyDescent="0.3">
      <c r="A8" s="52" t="s">
        <v>69</v>
      </c>
      <c r="B8" s="52">
        <v>3.1</v>
      </c>
      <c r="C8" s="49" t="s">
        <v>937</v>
      </c>
      <c r="D8" s="50">
        <v>9</v>
      </c>
    </row>
    <row r="9" spans="1:4" x14ac:dyDescent="0.3">
      <c r="A9" s="52" t="s">
        <v>70</v>
      </c>
      <c r="B9" s="52">
        <v>3.2</v>
      </c>
      <c r="C9" s="49" t="s">
        <v>831</v>
      </c>
      <c r="D9" s="50">
        <v>9</v>
      </c>
    </row>
    <row r="10" spans="1:4" x14ac:dyDescent="0.3">
      <c r="A10" s="52" t="s">
        <v>71</v>
      </c>
      <c r="B10" s="52" t="s">
        <v>465</v>
      </c>
      <c r="C10" s="49" t="s">
        <v>1036</v>
      </c>
      <c r="D10" s="50">
        <v>9</v>
      </c>
    </row>
    <row r="11" spans="1:4" x14ac:dyDescent="0.3">
      <c r="A11" s="53" t="s">
        <v>72</v>
      </c>
      <c r="B11" s="52" t="s">
        <v>466</v>
      </c>
      <c r="C11" s="49" t="s">
        <v>882</v>
      </c>
      <c r="D11" s="50">
        <v>10</v>
      </c>
    </row>
    <row r="12" spans="1:4" x14ac:dyDescent="0.3">
      <c r="A12" s="53" t="s">
        <v>73</v>
      </c>
      <c r="B12" s="52" t="s">
        <v>467</v>
      </c>
      <c r="C12" s="49" t="s">
        <v>832</v>
      </c>
      <c r="D12" s="50">
        <v>10</v>
      </c>
    </row>
    <row r="13" spans="1:4" x14ac:dyDescent="0.3">
      <c r="A13" s="52" t="s">
        <v>74</v>
      </c>
      <c r="B13" s="52">
        <v>3.3</v>
      </c>
      <c r="C13" s="49" t="s">
        <v>1037</v>
      </c>
      <c r="D13" s="50">
        <v>10</v>
      </c>
    </row>
    <row r="14" spans="1:4" x14ac:dyDescent="0.3">
      <c r="A14" s="52" t="s">
        <v>75</v>
      </c>
      <c r="B14" s="52">
        <v>3.4</v>
      </c>
      <c r="C14" s="49" t="s">
        <v>938</v>
      </c>
      <c r="D14" s="50">
        <v>11</v>
      </c>
    </row>
    <row r="15" spans="1:4" x14ac:dyDescent="0.3">
      <c r="A15" s="52" t="s">
        <v>76</v>
      </c>
      <c r="B15" s="52">
        <v>3.5</v>
      </c>
      <c r="C15" s="49" t="s">
        <v>939</v>
      </c>
      <c r="D15" s="50">
        <v>14</v>
      </c>
    </row>
    <row r="16" spans="1:4" x14ac:dyDescent="0.3">
      <c r="A16" s="52" t="s">
        <v>77</v>
      </c>
      <c r="B16" s="52">
        <v>3.6</v>
      </c>
      <c r="C16" s="49" t="s">
        <v>787</v>
      </c>
      <c r="D16" s="50">
        <v>16</v>
      </c>
    </row>
    <row r="17" spans="1:4" x14ac:dyDescent="0.3">
      <c r="A17" s="52" t="s">
        <v>78</v>
      </c>
      <c r="B17" s="52">
        <v>3.7</v>
      </c>
      <c r="C17" s="49" t="s">
        <v>833</v>
      </c>
      <c r="D17" s="50">
        <v>16</v>
      </c>
    </row>
    <row r="18" spans="1:4" x14ac:dyDescent="0.3">
      <c r="A18" s="52" t="s">
        <v>79</v>
      </c>
      <c r="B18" s="52">
        <v>4</v>
      </c>
      <c r="C18" s="49" t="s">
        <v>834</v>
      </c>
      <c r="D18" s="50">
        <v>19</v>
      </c>
    </row>
    <row r="19" spans="1:4" x14ac:dyDescent="0.3">
      <c r="A19" s="52" t="s">
        <v>80</v>
      </c>
      <c r="B19" s="52">
        <v>4.0999999999999996</v>
      </c>
      <c r="C19" s="49" t="s">
        <v>883</v>
      </c>
      <c r="D19" s="50">
        <v>19</v>
      </c>
    </row>
    <row r="20" spans="1:4" x14ac:dyDescent="0.3">
      <c r="A20" s="52" t="s">
        <v>81</v>
      </c>
      <c r="B20" s="52">
        <v>4.2</v>
      </c>
      <c r="C20" s="49" t="s">
        <v>1038</v>
      </c>
      <c r="D20" s="50">
        <v>21</v>
      </c>
    </row>
    <row r="21" spans="1:4" x14ac:dyDescent="0.3">
      <c r="A21" s="52" t="s">
        <v>82</v>
      </c>
      <c r="B21" s="52">
        <v>4.3</v>
      </c>
      <c r="C21" s="49" t="s">
        <v>1039</v>
      </c>
      <c r="D21" s="50">
        <v>22</v>
      </c>
    </row>
    <row r="22" spans="1:4" x14ac:dyDescent="0.3">
      <c r="A22" s="52" t="s">
        <v>83</v>
      </c>
      <c r="B22" s="52">
        <v>5</v>
      </c>
      <c r="C22" s="49" t="s">
        <v>1040</v>
      </c>
      <c r="D22" s="50">
        <v>24</v>
      </c>
    </row>
    <row r="23" spans="1:4" x14ac:dyDescent="0.3">
      <c r="A23" s="52" t="s">
        <v>84</v>
      </c>
      <c r="B23" s="52">
        <v>5.0999999999999996</v>
      </c>
      <c r="C23" s="49" t="s">
        <v>940</v>
      </c>
      <c r="D23" s="50">
        <v>24</v>
      </c>
    </row>
    <row r="24" spans="1:4" x14ac:dyDescent="0.3">
      <c r="A24" s="52" t="s">
        <v>85</v>
      </c>
      <c r="B24" s="52" t="s">
        <v>468</v>
      </c>
      <c r="C24" s="49" t="s">
        <v>884</v>
      </c>
      <c r="D24" s="50">
        <v>24</v>
      </c>
    </row>
    <row r="25" spans="1:4" x14ac:dyDescent="0.3">
      <c r="A25" s="52" t="s">
        <v>86</v>
      </c>
      <c r="B25" s="52">
        <v>5.2</v>
      </c>
      <c r="C25" s="49" t="s">
        <v>788</v>
      </c>
      <c r="D25" s="50">
        <v>29</v>
      </c>
    </row>
    <row r="26" spans="1:4" x14ac:dyDescent="0.3">
      <c r="A26" s="52" t="s">
        <v>87</v>
      </c>
      <c r="B26" s="52" t="s">
        <v>469</v>
      </c>
      <c r="C26" s="49" t="s">
        <v>1041</v>
      </c>
      <c r="D26" s="50">
        <v>30</v>
      </c>
    </row>
    <row r="27" spans="1:4" x14ac:dyDescent="0.3">
      <c r="A27" s="52" t="s">
        <v>88</v>
      </c>
      <c r="B27" s="52" t="s">
        <v>471</v>
      </c>
      <c r="C27" s="49" t="s">
        <v>835</v>
      </c>
      <c r="D27" s="50">
        <v>33</v>
      </c>
    </row>
    <row r="28" spans="1:4" x14ac:dyDescent="0.3">
      <c r="A28" s="52" t="s">
        <v>89</v>
      </c>
      <c r="B28" s="52" t="s">
        <v>470</v>
      </c>
      <c r="C28" s="49" t="s">
        <v>836</v>
      </c>
      <c r="D28" s="50">
        <v>34</v>
      </c>
    </row>
    <row r="29" spans="1:4" x14ac:dyDescent="0.3">
      <c r="A29" s="52" t="s">
        <v>90</v>
      </c>
      <c r="B29" s="52" t="s">
        <v>472</v>
      </c>
      <c r="C29" s="49" t="s">
        <v>941</v>
      </c>
      <c r="D29" s="50">
        <v>37</v>
      </c>
    </row>
    <row r="30" spans="1:4" x14ac:dyDescent="0.3">
      <c r="A30" s="52" t="s">
        <v>91</v>
      </c>
      <c r="B30" s="52" t="s">
        <v>473</v>
      </c>
      <c r="C30" s="49" t="s">
        <v>1042</v>
      </c>
      <c r="D30" s="50">
        <v>37</v>
      </c>
    </row>
    <row r="31" spans="1:4" x14ac:dyDescent="0.3">
      <c r="A31" s="52" t="s">
        <v>92</v>
      </c>
      <c r="B31" s="52" t="s">
        <v>474</v>
      </c>
      <c r="C31" s="49" t="s">
        <v>1043</v>
      </c>
      <c r="D31" s="50">
        <v>40</v>
      </c>
    </row>
    <row r="32" spans="1:4" x14ac:dyDescent="0.3">
      <c r="A32" s="52" t="s">
        <v>93</v>
      </c>
      <c r="B32" s="52" t="s">
        <v>475</v>
      </c>
      <c r="C32" s="49" t="s">
        <v>885</v>
      </c>
      <c r="D32" s="50">
        <v>43</v>
      </c>
    </row>
    <row r="33" spans="1:4" x14ac:dyDescent="0.3">
      <c r="A33" s="52" t="s">
        <v>94</v>
      </c>
      <c r="B33" s="52">
        <v>5.3</v>
      </c>
      <c r="C33" s="49" t="s">
        <v>837</v>
      </c>
      <c r="D33" s="50">
        <v>46</v>
      </c>
    </row>
    <row r="34" spans="1:4" x14ac:dyDescent="0.3">
      <c r="A34" s="52" t="s">
        <v>95</v>
      </c>
      <c r="B34" s="52" t="s">
        <v>39</v>
      </c>
      <c r="C34" s="49" t="s">
        <v>1044</v>
      </c>
      <c r="D34" s="50">
        <v>49</v>
      </c>
    </row>
    <row r="35" spans="1:4" x14ac:dyDescent="0.3">
      <c r="A35" s="52" t="s">
        <v>96</v>
      </c>
      <c r="B35" s="52" t="s">
        <v>38</v>
      </c>
      <c r="C35" s="49" t="s">
        <v>886</v>
      </c>
      <c r="D35" s="50">
        <v>51</v>
      </c>
    </row>
    <row r="36" spans="1:4" x14ac:dyDescent="0.3">
      <c r="A36" s="52" t="s">
        <v>97</v>
      </c>
      <c r="B36" s="52">
        <v>5.4</v>
      </c>
      <c r="C36" s="49" t="s">
        <v>789</v>
      </c>
      <c r="D36" s="50">
        <v>53</v>
      </c>
    </row>
    <row r="37" spans="1:4" x14ac:dyDescent="0.3">
      <c r="A37" s="52" t="s">
        <v>98</v>
      </c>
      <c r="B37" s="52">
        <v>5.5</v>
      </c>
      <c r="C37" s="49" t="s">
        <v>838</v>
      </c>
      <c r="D37" s="50">
        <v>57</v>
      </c>
    </row>
    <row r="38" spans="1:4" x14ac:dyDescent="0.3">
      <c r="A38" s="52" t="s">
        <v>99</v>
      </c>
      <c r="B38" s="52" t="s">
        <v>49</v>
      </c>
      <c r="C38" s="49" t="s">
        <v>1045</v>
      </c>
      <c r="D38" s="50">
        <v>57</v>
      </c>
    </row>
    <row r="39" spans="1:4" x14ac:dyDescent="0.3">
      <c r="A39" s="52" t="s">
        <v>100</v>
      </c>
      <c r="B39" s="52" t="s">
        <v>476</v>
      </c>
      <c r="C39" s="49" t="s">
        <v>1046</v>
      </c>
      <c r="D39" s="50">
        <v>58</v>
      </c>
    </row>
    <row r="40" spans="1:4" x14ac:dyDescent="0.3">
      <c r="A40" s="52" t="s">
        <v>101</v>
      </c>
      <c r="B40" s="52" t="s">
        <v>477</v>
      </c>
      <c r="C40" s="49" t="s">
        <v>1047</v>
      </c>
      <c r="D40" s="50">
        <v>59</v>
      </c>
    </row>
    <row r="41" spans="1:4" x14ac:dyDescent="0.3">
      <c r="A41" s="52" t="s">
        <v>102</v>
      </c>
      <c r="B41" s="52" t="s">
        <v>50</v>
      </c>
      <c r="C41" s="49" t="s">
        <v>790</v>
      </c>
      <c r="D41" s="50">
        <v>60</v>
      </c>
    </row>
    <row r="42" spans="1:4" x14ac:dyDescent="0.3">
      <c r="A42" s="52" t="s">
        <v>103</v>
      </c>
      <c r="B42" s="52">
        <v>5.6</v>
      </c>
      <c r="C42" s="49" t="s">
        <v>1048</v>
      </c>
      <c r="D42" s="50">
        <v>60</v>
      </c>
    </row>
    <row r="43" spans="1:4" x14ac:dyDescent="0.3">
      <c r="A43" s="52" t="s">
        <v>104</v>
      </c>
      <c r="B43" s="52" t="s">
        <v>51</v>
      </c>
      <c r="C43" s="49" t="s">
        <v>942</v>
      </c>
      <c r="D43" s="50">
        <v>60</v>
      </c>
    </row>
    <row r="44" spans="1:4" x14ac:dyDescent="0.3">
      <c r="A44" s="53" t="s">
        <v>105</v>
      </c>
      <c r="B44" s="52" t="s">
        <v>52</v>
      </c>
      <c r="C44" s="49" t="s">
        <v>943</v>
      </c>
      <c r="D44" s="50">
        <v>75</v>
      </c>
    </row>
    <row r="45" spans="1:4" x14ac:dyDescent="0.3">
      <c r="A45" s="52" t="s">
        <v>106</v>
      </c>
      <c r="B45" s="52" t="s">
        <v>478</v>
      </c>
      <c r="C45" s="49" t="s">
        <v>887</v>
      </c>
      <c r="D45" s="50">
        <v>75</v>
      </c>
    </row>
    <row r="46" spans="1:4" x14ac:dyDescent="0.3">
      <c r="A46" s="52" t="s">
        <v>107</v>
      </c>
      <c r="B46" s="52" t="s">
        <v>479</v>
      </c>
      <c r="C46" s="49" t="s">
        <v>839</v>
      </c>
      <c r="D46" s="50">
        <v>75</v>
      </c>
    </row>
    <row r="47" spans="1:4" x14ac:dyDescent="0.3">
      <c r="A47" s="52" t="s">
        <v>108</v>
      </c>
      <c r="B47" s="52" t="s">
        <v>480</v>
      </c>
      <c r="C47" s="49" t="s">
        <v>944</v>
      </c>
      <c r="D47" s="50">
        <v>75</v>
      </c>
    </row>
    <row r="48" spans="1:4" x14ac:dyDescent="0.3">
      <c r="A48" s="52" t="s">
        <v>109</v>
      </c>
      <c r="B48" s="52">
        <v>5.7</v>
      </c>
      <c r="C48" s="49" t="s">
        <v>1049</v>
      </c>
      <c r="D48" s="50">
        <v>76</v>
      </c>
    </row>
    <row r="49" spans="1:4" x14ac:dyDescent="0.3">
      <c r="A49" s="52" t="s">
        <v>110</v>
      </c>
      <c r="B49" s="52" t="s">
        <v>53</v>
      </c>
      <c r="C49" s="49" t="s">
        <v>1050</v>
      </c>
      <c r="D49" s="50">
        <v>76</v>
      </c>
    </row>
    <row r="50" spans="1:4" x14ac:dyDescent="0.3">
      <c r="A50" s="52" t="s">
        <v>111</v>
      </c>
      <c r="B50" s="52" t="s">
        <v>54</v>
      </c>
      <c r="C50" s="49" t="s">
        <v>840</v>
      </c>
      <c r="D50" s="50">
        <v>76</v>
      </c>
    </row>
    <row r="51" spans="1:4" x14ac:dyDescent="0.3">
      <c r="A51" s="52" t="s">
        <v>112</v>
      </c>
      <c r="B51" s="52" t="s">
        <v>481</v>
      </c>
      <c r="C51" s="49" t="s">
        <v>945</v>
      </c>
      <c r="D51" s="50">
        <v>77</v>
      </c>
    </row>
    <row r="52" spans="1:4" x14ac:dyDescent="0.3">
      <c r="A52" s="52" t="s">
        <v>113</v>
      </c>
      <c r="B52" s="52" t="s">
        <v>482</v>
      </c>
      <c r="C52" s="49" t="s">
        <v>1051</v>
      </c>
      <c r="D52" s="50">
        <v>77</v>
      </c>
    </row>
    <row r="53" spans="1:4" x14ac:dyDescent="0.3">
      <c r="A53" s="52" t="s">
        <v>114</v>
      </c>
      <c r="B53" s="52" t="s">
        <v>483</v>
      </c>
      <c r="C53" s="49" t="s">
        <v>841</v>
      </c>
      <c r="D53" s="50">
        <v>77</v>
      </c>
    </row>
    <row r="54" spans="1:4" x14ac:dyDescent="0.3">
      <c r="A54" s="52" t="s">
        <v>115</v>
      </c>
      <c r="B54" s="52">
        <v>6</v>
      </c>
      <c r="C54" s="49" t="s">
        <v>888</v>
      </c>
      <c r="D54" s="50">
        <v>81</v>
      </c>
    </row>
    <row r="55" spans="1:4" x14ac:dyDescent="0.3">
      <c r="A55" s="52" t="s">
        <v>116</v>
      </c>
      <c r="B55" s="52">
        <v>6.1</v>
      </c>
      <c r="C55" s="49" t="s">
        <v>842</v>
      </c>
      <c r="D55" s="50">
        <v>81</v>
      </c>
    </row>
    <row r="56" spans="1:4" x14ac:dyDescent="0.3">
      <c r="A56" s="52" t="s">
        <v>117</v>
      </c>
      <c r="B56" s="52" t="s">
        <v>484</v>
      </c>
      <c r="C56" s="49" t="s">
        <v>889</v>
      </c>
      <c r="D56" s="50">
        <v>81</v>
      </c>
    </row>
    <row r="57" spans="1:4" x14ac:dyDescent="0.3">
      <c r="A57" s="52" t="s">
        <v>118</v>
      </c>
      <c r="B57" s="52" t="s">
        <v>485</v>
      </c>
      <c r="C57" s="49" t="s">
        <v>843</v>
      </c>
      <c r="D57" s="50">
        <v>82</v>
      </c>
    </row>
    <row r="58" spans="1:4" x14ac:dyDescent="0.3">
      <c r="A58" s="52" t="s">
        <v>119</v>
      </c>
      <c r="B58" s="52" t="s">
        <v>486</v>
      </c>
      <c r="C58" s="49" t="s">
        <v>1052</v>
      </c>
      <c r="D58" s="50">
        <v>83</v>
      </c>
    </row>
    <row r="59" spans="1:4" x14ac:dyDescent="0.3">
      <c r="A59" s="52" t="s">
        <v>120</v>
      </c>
      <c r="B59" s="52" t="s">
        <v>487</v>
      </c>
      <c r="C59" s="49" t="s">
        <v>946</v>
      </c>
      <c r="D59" s="50">
        <v>85</v>
      </c>
    </row>
    <row r="60" spans="1:4" x14ac:dyDescent="0.3">
      <c r="A60" s="52" t="s">
        <v>121</v>
      </c>
      <c r="B60" s="52" t="s">
        <v>488</v>
      </c>
      <c r="C60" s="49" t="s">
        <v>1053</v>
      </c>
      <c r="D60" s="50">
        <v>86</v>
      </c>
    </row>
    <row r="61" spans="1:4" x14ac:dyDescent="0.3">
      <c r="A61" s="52" t="s">
        <v>122</v>
      </c>
      <c r="B61" s="52" t="s">
        <v>489</v>
      </c>
      <c r="C61" s="49" t="s">
        <v>947</v>
      </c>
      <c r="D61" s="50">
        <v>95</v>
      </c>
    </row>
    <row r="62" spans="1:4" x14ac:dyDescent="0.3">
      <c r="A62" s="52" t="s">
        <v>123</v>
      </c>
      <c r="B62" s="52" t="s">
        <v>490</v>
      </c>
      <c r="C62" s="49" t="s">
        <v>791</v>
      </c>
      <c r="D62" s="50">
        <v>103</v>
      </c>
    </row>
    <row r="63" spans="1:4" x14ac:dyDescent="0.3">
      <c r="A63" s="52" t="s">
        <v>124</v>
      </c>
      <c r="B63" s="52" t="s">
        <v>491</v>
      </c>
      <c r="C63" s="49" t="s">
        <v>1054</v>
      </c>
      <c r="D63" s="50">
        <v>105</v>
      </c>
    </row>
    <row r="64" spans="1:4" x14ac:dyDescent="0.3">
      <c r="A64" s="52" t="s">
        <v>125</v>
      </c>
      <c r="B64" s="52">
        <v>6.2</v>
      </c>
      <c r="C64" s="49" t="s">
        <v>948</v>
      </c>
      <c r="D64" s="50">
        <v>109</v>
      </c>
    </row>
    <row r="65" spans="1:4" x14ac:dyDescent="0.3">
      <c r="A65" s="52" t="s">
        <v>126</v>
      </c>
      <c r="B65" s="52" t="s">
        <v>492</v>
      </c>
      <c r="C65" s="49" t="s">
        <v>949</v>
      </c>
      <c r="D65" s="50">
        <v>109</v>
      </c>
    </row>
    <row r="66" spans="1:4" x14ac:dyDescent="0.3">
      <c r="A66" s="52" t="s">
        <v>127</v>
      </c>
      <c r="B66" s="52" t="s">
        <v>493</v>
      </c>
      <c r="C66" s="49" t="s">
        <v>950</v>
      </c>
      <c r="D66" s="50">
        <v>109</v>
      </c>
    </row>
    <row r="67" spans="1:4" x14ac:dyDescent="0.3">
      <c r="A67" s="52" t="s">
        <v>128</v>
      </c>
      <c r="B67" s="52" t="s">
        <v>494</v>
      </c>
      <c r="C67" s="49" t="s">
        <v>1055</v>
      </c>
      <c r="D67" s="50">
        <v>110</v>
      </c>
    </row>
    <row r="68" spans="1:4" x14ac:dyDescent="0.3">
      <c r="A68" s="52" t="s">
        <v>129</v>
      </c>
      <c r="B68" s="52" t="s">
        <v>495</v>
      </c>
      <c r="C68" s="49" t="s">
        <v>129</v>
      </c>
      <c r="D68" s="50" t="s">
        <v>786</v>
      </c>
    </row>
    <row r="69" spans="1:4" x14ac:dyDescent="0.3">
      <c r="A69" s="52" t="s">
        <v>130</v>
      </c>
      <c r="B69" s="52" t="s">
        <v>496</v>
      </c>
      <c r="C69" s="49" t="s">
        <v>951</v>
      </c>
      <c r="D69" s="50">
        <v>117</v>
      </c>
    </row>
    <row r="70" spans="1:4" x14ac:dyDescent="0.3">
      <c r="A70" s="52" t="s">
        <v>131</v>
      </c>
      <c r="B70" s="52">
        <v>7</v>
      </c>
      <c r="C70" s="49" t="s">
        <v>890</v>
      </c>
      <c r="D70" s="50">
        <v>119</v>
      </c>
    </row>
    <row r="71" spans="1:4" x14ac:dyDescent="0.3">
      <c r="A71" s="52" t="s">
        <v>132</v>
      </c>
      <c r="B71" s="52">
        <v>7.1</v>
      </c>
      <c r="C71" s="49" t="s">
        <v>1056</v>
      </c>
      <c r="D71" s="50">
        <v>119</v>
      </c>
    </row>
    <row r="72" spans="1:4" x14ac:dyDescent="0.3">
      <c r="A72" s="52" t="s">
        <v>133</v>
      </c>
      <c r="B72" s="52">
        <v>7.2</v>
      </c>
      <c r="C72" s="49" t="s">
        <v>1057</v>
      </c>
      <c r="D72" s="50">
        <v>119</v>
      </c>
    </row>
    <row r="73" spans="1:4" x14ac:dyDescent="0.3">
      <c r="A73" s="52" t="s">
        <v>134</v>
      </c>
      <c r="B73" s="52">
        <v>7.3</v>
      </c>
      <c r="C73" s="49" t="s">
        <v>1058</v>
      </c>
      <c r="D73" s="50">
        <v>122</v>
      </c>
    </row>
    <row r="74" spans="1:4" x14ac:dyDescent="0.3">
      <c r="A74" s="52" t="s">
        <v>135</v>
      </c>
      <c r="B74" s="52">
        <v>7.4</v>
      </c>
      <c r="C74" s="49" t="s">
        <v>844</v>
      </c>
      <c r="D74" s="50">
        <v>123</v>
      </c>
    </row>
    <row r="75" spans="1:4" x14ac:dyDescent="0.3">
      <c r="A75" s="52" t="s">
        <v>136</v>
      </c>
      <c r="B75" s="52">
        <v>8</v>
      </c>
      <c r="C75" s="49" t="s">
        <v>1102</v>
      </c>
      <c r="D75" s="50">
        <v>124</v>
      </c>
    </row>
    <row r="76" spans="1:4" x14ac:dyDescent="0.3">
      <c r="A76" s="52" t="s">
        <v>137</v>
      </c>
      <c r="B76" s="52">
        <v>8.1</v>
      </c>
      <c r="C76" s="49" t="s">
        <v>845</v>
      </c>
      <c r="D76" s="50">
        <v>124</v>
      </c>
    </row>
    <row r="77" spans="1:4" x14ac:dyDescent="0.3">
      <c r="A77" s="52" t="s">
        <v>138</v>
      </c>
      <c r="B77" s="52" t="s">
        <v>497</v>
      </c>
      <c r="C77" s="49" t="s">
        <v>1059</v>
      </c>
      <c r="D77" s="50">
        <v>124</v>
      </c>
    </row>
    <row r="78" spans="1:4" x14ac:dyDescent="0.3">
      <c r="A78" s="52" t="s">
        <v>139</v>
      </c>
      <c r="B78" s="52" t="s">
        <v>498</v>
      </c>
      <c r="C78" s="49" t="s">
        <v>792</v>
      </c>
      <c r="D78" s="50">
        <v>124</v>
      </c>
    </row>
    <row r="79" spans="1:4" x14ac:dyDescent="0.3">
      <c r="A79" s="52" t="s">
        <v>140</v>
      </c>
      <c r="B79" s="52">
        <v>8.1999999999999993</v>
      </c>
      <c r="C79" s="49" t="s">
        <v>846</v>
      </c>
      <c r="D79" s="50">
        <v>131</v>
      </c>
    </row>
    <row r="80" spans="1:4" x14ac:dyDescent="0.3">
      <c r="A80" s="52" t="s">
        <v>141</v>
      </c>
      <c r="B80" s="52" t="s">
        <v>499</v>
      </c>
      <c r="C80" s="49" t="s">
        <v>1101</v>
      </c>
      <c r="D80" s="50">
        <v>131</v>
      </c>
    </row>
    <row r="81" spans="1:5" x14ac:dyDescent="0.3">
      <c r="A81" s="52" t="s">
        <v>142</v>
      </c>
      <c r="B81" s="52" t="s">
        <v>500</v>
      </c>
      <c r="C81" s="49" t="s">
        <v>847</v>
      </c>
      <c r="D81" s="50">
        <v>131</v>
      </c>
    </row>
    <row r="82" spans="1:5" x14ac:dyDescent="0.3">
      <c r="A82" s="52" t="s">
        <v>501</v>
      </c>
      <c r="B82" s="52" t="s">
        <v>501</v>
      </c>
      <c r="C82" s="49" t="s">
        <v>501</v>
      </c>
      <c r="D82" s="50">
        <v>1.2</v>
      </c>
    </row>
    <row r="83" spans="1:5" x14ac:dyDescent="0.3">
      <c r="A83" s="52" t="s">
        <v>143</v>
      </c>
      <c r="B83" s="52" t="s">
        <v>503</v>
      </c>
      <c r="C83" s="49" t="s">
        <v>952</v>
      </c>
      <c r="D83" s="50">
        <v>131</v>
      </c>
    </row>
    <row r="84" spans="1:5" x14ac:dyDescent="0.3">
      <c r="A84" s="52" t="s">
        <v>144</v>
      </c>
      <c r="B84" s="52" t="s">
        <v>502</v>
      </c>
      <c r="C84" s="49" t="s">
        <v>891</v>
      </c>
      <c r="D84" s="50">
        <v>132</v>
      </c>
    </row>
    <row r="85" spans="1:5" x14ac:dyDescent="0.3">
      <c r="A85" s="52" t="s">
        <v>145</v>
      </c>
      <c r="B85" s="52" t="s">
        <v>504</v>
      </c>
      <c r="C85" s="49" t="s">
        <v>793</v>
      </c>
      <c r="D85" s="50">
        <v>132</v>
      </c>
    </row>
    <row r="86" spans="1:5" x14ac:dyDescent="0.3">
      <c r="A86" s="52" t="s">
        <v>146</v>
      </c>
      <c r="B86" s="52" t="s">
        <v>505</v>
      </c>
      <c r="C86" s="49" t="s">
        <v>892</v>
      </c>
      <c r="D86" s="50">
        <v>132</v>
      </c>
    </row>
    <row r="87" spans="1:5" x14ac:dyDescent="0.3">
      <c r="A87" s="52" t="s">
        <v>147</v>
      </c>
      <c r="B87" s="52" t="s">
        <v>506</v>
      </c>
      <c r="C87" s="49" t="s">
        <v>1060</v>
      </c>
      <c r="D87" s="50">
        <v>132</v>
      </c>
    </row>
    <row r="88" spans="1:5" x14ac:dyDescent="0.3">
      <c r="A88" s="52" t="s">
        <v>148</v>
      </c>
      <c r="B88" s="52" t="s">
        <v>507</v>
      </c>
      <c r="C88" s="49" t="s">
        <v>848</v>
      </c>
      <c r="D88" s="50">
        <v>132</v>
      </c>
      <c r="E88" s="49"/>
    </row>
    <row r="89" spans="1:5" x14ac:dyDescent="0.3">
      <c r="A89" s="52" t="s">
        <v>149</v>
      </c>
      <c r="B89" s="52" t="s">
        <v>508</v>
      </c>
      <c r="C89" s="49" t="s">
        <v>953</v>
      </c>
      <c r="D89" s="50">
        <v>133</v>
      </c>
      <c r="E89" s="49"/>
    </row>
    <row r="90" spans="1:5" x14ac:dyDescent="0.3">
      <c r="A90" s="52" t="s">
        <v>150</v>
      </c>
      <c r="B90" s="52" t="s">
        <v>509</v>
      </c>
      <c r="C90" s="49" t="s">
        <v>1105</v>
      </c>
      <c r="D90" s="50">
        <v>133</v>
      </c>
      <c r="E90" s="49"/>
    </row>
    <row r="91" spans="1:5" x14ac:dyDescent="0.3">
      <c r="A91" s="52" t="s">
        <v>151</v>
      </c>
      <c r="B91" s="52" t="s">
        <v>510</v>
      </c>
      <c r="C91" s="49" t="s">
        <v>1104</v>
      </c>
      <c r="D91" s="50">
        <v>133</v>
      </c>
      <c r="E91" s="49"/>
    </row>
    <row r="92" spans="1:5" x14ac:dyDescent="0.3">
      <c r="A92" s="52" t="s">
        <v>152</v>
      </c>
      <c r="B92" s="52" t="s">
        <v>511</v>
      </c>
      <c r="C92" s="49" t="s">
        <v>794</v>
      </c>
      <c r="D92" s="50">
        <v>133</v>
      </c>
      <c r="E92" s="49"/>
    </row>
    <row r="93" spans="1:5" x14ac:dyDescent="0.3">
      <c r="A93" s="52" t="s">
        <v>153</v>
      </c>
      <c r="B93" s="52" t="s">
        <v>512</v>
      </c>
      <c r="C93" s="49" t="s">
        <v>893</v>
      </c>
      <c r="D93" s="50">
        <v>134</v>
      </c>
      <c r="E93" s="49"/>
    </row>
    <row r="94" spans="1:5" x14ac:dyDescent="0.3">
      <c r="A94" s="52" t="s">
        <v>154</v>
      </c>
      <c r="B94" s="52" t="s">
        <v>513</v>
      </c>
      <c r="C94" s="49" t="s">
        <v>954</v>
      </c>
      <c r="D94" s="50">
        <v>134</v>
      </c>
      <c r="E94" s="49"/>
    </row>
    <row r="95" spans="1:5" x14ac:dyDescent="0.3">
      <c r="A95" s="52" t="s">
        <v>155</v>
      </c>
      <c r="B95" s="52" t="s">
        <v>514</v>
      </c>
      <c r="C95" s="49" t="s">
        <v>1103</v>
      </c>
      <c r="D95" s="50">
        <v>134</v>
      </c>
      <c r="E95" s="49"/>
    </row>
    <row r="96" spans="1:5" x14ac:dyDescent="0.3">
      <c r="A96" s="52" t="s">
        <v>156</v>
      </c>
      <c r="B96" s="52" t="s">
        <v>515</v>
      </c>
      <c r="C96" s="49" t="s">
        <v>1106</v>
      </c>
      <c r="D96" s="50">
        <v>135</v>
      </c>
    </row>
    <row r="97" spans="1:4" x14ac:dyDescent="0.3">
      <c r="A97" s="52" t="s">
        <v>157</v>
      </c>
      <c r="B97" s="52" t="s">
        <v>516</v>
      </c>
      <c r="C97" s="49" t="s">
        <v>1107</v>
      </c>
      <c r="D97" s="50">
        <v>137</v>
      </c>
    </row>
    <row r="98" spans="1:4" x14ac:dyDescent="0.3">
      <c r="A98" s="52" t="s">
        <v>158</v>
      </c>
      <c r="B98" s="52" t="s">
        <v>517</v>
      </c>
      <c r="C98" s="49" t="s">
        <v>849</v>
      </c>
      <c r="D98" s="50">
        <v>137</v>
      </c>
    </row>
    <row r="99" spans="1:4" x14ac:dyDescent="0.3">
      <c r="A99" s="52" t="s">
        <v>159</v>
      </c>
      <c r="B99" s="52" t="s">
        <v>518</v>
      </c>
      <c r="C99" s="49" t="s">
        <v>955</v>
      </c>
      <c r="D99" s="50">
        <v>137</v>
      </c>
    </row>
    <row r="100" spans="1:4" x14ac:dyDescent="0.3">
      <c r="A100" s="52" t="s">
        <v>160</v>
      </c>
      <c r="B100" s="52" t="s">
        <v>519</v>
      </c>
      <c r="C100" s="49" t="s">
        <v>956</v>
      </c>
      <c r="D100" s="50">
        <v>137</v>
      </c>
    </row>
    <row r="101" spans="1:4" x14ac:dyDescent="0.3">
      <c r="A101" s="52" t="s">
        <v>161</v>
      </c>
      <c r="B101" s="52" t="s">
        <v>520</v>
      </c>
      <c r="C101" s="49" t="s">
        <v>894</v>
      </c>
      <c r="D101" s="50">
        <v>137</v>
      </c>
    </row>
    <row r="102" spans="1:4" x14ac:dyDescent="0.3">
      <c r="A102" s="52" t="s">
        <v>162</v>
      </c>
      <c r="B102" s="52" t="s">
        <v>521</v>
      </c>
      <c r="C102" s="49" t="s">
        <v>795</v>
      </c>
      <c r="D102" s="50">
        <v>137</v>
      </c>
    </row>
    <row r="103" spans="1:4" x14ac:dyDescent="0.3">
      <c r="A103" s="52" t="s">
        <v>163</v>
      </c>
      <c r="B103" s="52" t="s">
        <v>522</v>
      </c>
      <c r="C103" s="49" t="s">
        <v>895</v>
      </c>
      <c r="D103" s="50">
        <v>137</v>
      </c>
    </row>
    <row r="104" spans="1:4" x14ac:dyDescent="0.3">
      <c r="A104" s="52" t="s">
        <v>164</v>
      </c>
      <c r="B104" s="52" t="s">
        <v>523</v>
      </c>
      <c r="C104" s="49" t="s">
        <v>850</v>
      </c>
      <c r="D104" s="50">
        <v>137</v>
      </c>
    </row>
    <row r="105" spans="1:4" x14ac:dyDescent="0.3">
      <c r="A105" s="52" t="s">
        <v>165</v>
      </c>
      <c r="B105" s="52" t="s">
        <v>524</v>
      </c>
      <c r="C105" s="49" t="s">
        <v>1108</v>
      </c>
      <c r="D105" s="50">
        <v>137</v>
      </c>
    </row>
    <row r="106" spans="1:4" x14ac:dyDescent="0.3">
      <c r="A106" s="52" t="s">
        <v>166</v>
      </c>
      <c r="B106" s="52" t="s">
        <v>525</v>
      </c>
      <c r="C106" s="49" t="s">
        <v>1109</v>
      </c>
      <c r="D106" s="50">
        <v>139</v>
      </c>
    </row>
    <row r="107" spans="1:4" x14ac:dyDescent="0.3">
      <c r="A107" s="52" t="s">
        <v>167</v>
      </c>
      <c r="B107" s="52" t="s">
        <v>526</v>
      </c>
      <c r="C107" s="49" t="s">
        <v>1061</v>
      </c>
      <c r="D107" s="50">
        <v>140</v>
      </c>
    </row>
    <row r="108" spans="1:4" x14ac:dyDescent="0.3">
      <c r="A108" s="52" t="s">
        <v>168</v>
      </c>
      <c r="B108" s="52" t="s">
        <v>527</v>
      </c>
      <c r="C108" s="49" t="s">
        <v>1110</v>
      </c>
      <c r="D108" s="50">
        <v>140</v>
      </c>
    </row>
    <row r="109" spans="1:4" x14ac:dyDescent="0.3">
      <c r="A109" s="52" t="s">
        <v>169</v>
      </c>
      <c r="B109" s="52" t="s">
        <v>528</v>
      </c>
      <c r="C109" s="49" t="s">
        <v>851</v>
      </c>
      <c r="D109" s="50">
        <v>140</v>
      </c>
    </row>
    <row r="110" spans="1:4" x14ac:dyDescent="0.3">
      <c r="A110" s="52" t="s">
        <v>170</v>
      </c>
      <c r="B110" s="52" t="s">
        <v>529</v>
      </c>
      <c r="C110" s="49" t="s">
        <v>957</v>
      </c>
      <c r="D110" s="50">
        <v>140</v>
      </c>
    </row>
    <row r="111" spans="1:4" x14ac:dyDescent="0.3">
      <c r="A111" s="52" t="s">
        <v>171</v>
      </c>
      <c r="B111" s="52" t="s">
        <v>530</v>
      </c>
      <c r="C111" s="49" t="s">
        <v>1111</v>
      </c>
      <c r="D111" s="50">
        <v>141</v>
      </c>
    </row>
    <row r="112" spans="1:4" x14ac:dyDescent="0.3">
      <c r="A112" s="52" t="s">
        <v>172</v>
      </c>
      <c r="B112" s="52" t="s">
        <v>531</v>
      </c>
      <c r="C112" s="49" t="s">
        <v>1112</v>
      </c>
      <c r="D112" s="50">
        <v>141</v>
      </c>
    </row>
    <row r="113" spans="1:4" x14ac:dyDescent="0.3">
      <c r="A113" s="52" t="s">
        <v>173</v>
      </c>
      <c r="B113" s="52" t="s">
        <v>532</v>
      </c>
      <c r="C113" s="49" t="s">
        <v>796</v>
      </c>
      <c r="D113" s="50">
        <v>141</v>
      </c>
    </row>
    <row r="114" spans="1:4" x14ac:dyDescent="0.3">
      <c r="A114" s="52" t="s">
        <v>174</v>
      </c>
      <c r="B114" s="52" t="s">
        <v>533</v>
      </c>
      <c r="C114" s="49" t="s">
        <v>1113</v>
      </c>
      <c r="D114" s="50">
        <v>141</v>
      </c>
    </row>
    <row r="115" spans="1:4" x14ac:dyDescent="0.3">
      <c r="A115" s="52" t="s">
        <v>175</v>
      </c>
      <c r="B115" s="52" t="s">
        <v>534</v>
      </c>
      <c r="C115" s="49" t="s">
        <v>1062</v>
      </c>
      <c r="D115" s="50">
        <v>141</v>
      </c>
    </row>
    <row r="116" spans="1:4" x14ac:dyDescent="0.3">
      <c r="A116" s="52" t="s">
        <v>176</v>
      </c>
      <c r="B116" s="52" t="s">
        <v>535</v>
      </c>
      <c r="C116" s="49" t="s">
        <v>1114</v>
      </c>
      <c r="D116" s="50">
        <v>141</v>
      </c>
    </row>
    <row r="117" spans="1:4" x14ac:dyDescent="0.3">
      <c r="A117" s="52" t="s">
        <v>177</v>
      </c>
      <c r="B117" s="52" t="s">
        <v>536</v>
      </c>
      <c r="C117" s="49" t="s">
        <v>958</v>
      </c>
      <c r="D117" s="50">
        <v>144</v>
      </c>
    </row>
    <row r="118" spans="1:4" x14ac:dyDescent="0.3">
      <c r="A118" s="52" t="s">
        <v>178</v>
      </c>
      <c r="B118" s="52" t="s">
        <v>537</v>
      </c>
      <c r="C118" s="49" t="s">
        <v>852</v>
      </c>
      <c r="D118" s="50">
        <v>144</v>
      </c>
    </row>
    <row r="119" spans="1:4" x14ac:dyDescent="0.3">
      <c r="A119" s="52" t="s">
        <v>179</v>
      </c>
      <c r="B119" s="52" t="s">
        <v>538</v>
      </c>
      <c r="C119" s="49" t="s">
        <v>959</v>
      </c>
      <c r="D119" s="50">
        <v>144</v>
      </c>
    </row>
    <row r="120" spans="1:4" x14ac:dyDescent="0.3">
      <c r="A120" s="52" t="s">
        <v>180</v>
      </c>
      <c r="B120" s="52" t="s">
        <v>540</v>
      </c>
      <c r="C120" s="49" t="s">
        <v>1115</v>
      </c>
      <c r="D120" s="50">
        <v>144</v>
      </c>
    </row>
    <row r="121" spans="1:4" x14ac:dyDescent="0.3">
      <c r="A121" s="52" t="s">
        <v>181</v>
      </c>
      <c r="B121" s="52" t="s">
        <v>539</v>
      </c>
      <c r="C121" s="49" t="s">
        <v>1116</v>
      </c>
      <c r="D121" s="50">
        <v>144</v>
      </c>
    </row>
    <row r="122" spans="1:4" x14ac:dyDescent="0.3">
      <c r="A122" s="52" t="s">
        <v>182</v>
      </c>
      <c r="B122" s="52" t="s">
        <v>541</v>
      </c>
      <c r="C122" s="49" t="s">
        <v>797</v>
      </c>
      <c r="D122" s="50">
        <v>144</v>
      </c>
    </row>
    <row r="123" spans="1:4" x14ac:dyDescent="0.3">
      <c r="A123" s="52" t="s">
        <v>183</v>
      </c>
      <c r="B123" s="52" t="s">
        <v>542</v>
      </c>
      <c r="C123" s="49" t="s">
        <v>1117</v>
      </c>
      <c r="D123" s="50">
        <v>144</v>
      </c>
    </row>
    <row r="124" spans="1:4" x14ac:dyDescent="0.3">
      <c r="A124" s="52" t="s">
        <v>184</v>
      </c>
      <c r="B124" s="52" t="s">
        <v>543</v>
      </c>
      <c r="C124" s="49" t="s">
        <v>1118</v>
      </c>
      <c r="D124" s="50">
        <v>144</v>
      </c>
    </row>
    <row r="125" spans="1:4" x14ac:dyDescent="0.3">
      <c r="A125" s="52" t="s">
        <v>185</v>
      </c>
      <c r="B125" s="52" t="s">
        <v>544</v>
      </c>
      <c r="C125" s="49" t="s">
        <v>1119</v>
      </c>
      <c r="D125" s="50">
        <v>145</v>
      </c>
    </row>
    <row r="126" spans="1:4" x14ac:dyDescent="0.3">
      <c r="A126" s="52" t="s">
        <v>186</v>
      </c>
      <c r="B126" s="52" t="s">
        <v>545</v>
      </c>
      <c r="C126" s="49" t="s">
        <v>1120</v>
      </c>
      <c r="D126" s="50">
        <v>145</v>
      </c>
    </row>
    <row r="127" spans="1:4" x14ac:dyDescent="0.3">
      <c r="A127" s="52" t="s">
        <v>187</v>
      </c>
      <c r="B127" s="52" t="s">
        <v>546</v>
      </c>
      <c r="C127" s="49" t="s">
        <v>1121</v>
      </c>
      <c r="D127" s="50">
        <v>146</v>
      </c>
    </row>
    <row r="128" spans="1:4" x14ac:dyDescent="0.3">
      <c r="A128" s="61" t="s">
        <v>188</v>
      </c>
      <c r="B128" s="52" t="s">
        <v>547</v>
      </c>
      <c r="C128" s="49" t="s">
        <v>1122</v>
      </c>
      <c r="D128" s="50">
        <v>147</v>
      </c>
    </row>
    <row r="129" spans="1:4" x14ac:dyDescent="0.3">
      <c r="A129" s="61" t="s">
        <v>189</v>
      </c>
      <c r="B129" s="52" t="s">
        <v>548</v>
      </c>
      <c r="C129" s="49" t="s">
        <v>1123</v>
      </c>
      <c r="D129" s="50">
        <v>148</v>
      </c>
    </row>
    <row r="130" spans="1:4" x14ac:dyDescent="0.3">
      <c r="A130" s="61" t="s">
        <v>190</v>
      </c>
      <c r="B130" s="52" t="s">
        <v>549</v>
      </c>
      <c r="C130" s="49" t="s">
        <v>1124</v>
      </c>
      <c r="D130" s="50">
        <v>149</v>
      </c>
    </row>
    <row r="131" spans="1:4" x14ac:dyDescent="0.3">
      <c r="A131" s="61" t="s">
        <v>191</v>
      </c>
      <c r="B131" s="52" t="s">
        <v>550</v>
      </c>
      <c r="C131" s="49" t="s">
        <v>1125</v>
      </c>
      <c r="D131" s="50">
        <v>149</v>
      </c>
    </row>
    <row r="132" spans="1:4" x14ac:dyDescent="0.3">
      <c r="A132" s="61" t="s">
        <v>192</v>
      </c>
      <c r="B132" s="52" t="s">
        <v>551</v>
      </c>
      <c r="C132" s="49" t="s">
        <v>1126</v>
      </c>
      <c r="D132" s="50">
        <v>149</v>
      </c>
    </row>
    <row r="133" spans="1:4" x14ac:dyDescent="0.3">
      <c r="A133" s="61" t="s">
        <v>193</v>
      </c>
      <c r="B133" s="52">
        <v>8.3000000000000007</v>
      </c>
      <c r="C133" s="49" t="s">
        <v>1127</v>
      </c>
      <c r="D133" s="50">
        <v>150</v>
      </c>
    </row>
    <row r="134" spans="1:4" x14ac:dyDescent="0.3">
      <c r="A134" s="61" t="s">
        <v>194</v>
      </c>
      <c r="B134" s="52" t="s">
        <v>552</v>
      </c>
      <c r="C134" s="49" t="s">
        <v>1128</v>
      </c>
      <c r="D134" s="50">
        <v>153</v>
      </c>
    </row>
    <row r="135" spans="1:4" x14ac:dyDescent="0.3">
      <c r="A135" s="61" t="s">
        <v>195</v>
      </c>
      <c r="B135" s="52" t="s">
        <v>553</v>
      </c>
      <c r="C135" s="49" t="s">
        <v>1129</v>
      </c>
      <c r="D135" s="50">
        <v>153</v>
      </c>
    </row>
    <row r="136" spans="1:4" x14ac:dyDescent="0.3">
      <c r="A136" s="61" t="s">
        <v>196</v>
      </c>
      <c r="B136" s="52" t="s">
        <v>554</v>
      </c>
      <c r="C136" s="49" t="s">
        <v>1130</v>
      </c>
      <c r="D136" s="50">
        <v>153</v>
      </c>
    </row>
    <row r="137" spans="1:4" x14ac:dyDescent="0.3">
      <c r="A137" s="61" t="s">
        <v>197</v>
      </c>
      <c r="B137" s="52" t="s">
        <v>555</v>
      </c>
      <c r="C137" s="49" t="s">
        <v>1131</v>
      </c>
      <c r="D137" s="50">
        <v>154</v>
      </c>
    </row>
    <row r="138" spans="1:4" x14ac:dyDescent="0.3">
      <c r="A138" s="61" t="s">
        <v>198</v>
      </c>
      <c r="B138" s="52" t="s">
        <v>556</v>
      </c>
      <c r="C138" s="49" t="s">
        <v>1132</v>
      </c>
      <c r="D138" s="50">
        <v>155</v>
      </c>
    </row>
    <row r="139" spans="1:4" x14ac:dyDescent="0.3">
      <c r="A139" s="61" t="s">
        <v>199</v>
      </c>
      <c r="B139" s="52" t="s">
        <v>557</v>
      </c>
      <c r="C139" s="49" t="s">
        <v>1133</v>
      </c>
      <c r="D139" s="50">
        <v>155</v>
      </c>
    </row>
    <row r="140" spans="1:4" x14ac:dyDescent="0.3">
      <c r="A140" s="61" t="s">
        <v>200</v>
      </c>
      <c r="B140" s="52" t="s">
        <v>558</v>
      </c>
      <c r="C140" s="49" t="s">
        <v>1134</v>
      </c>
      <c r="D140" s="50">
        <v>157</v>
      </c>
    </row>
    <row r="141" spans="1:4" x14ac:dyDescent="0.3">
      <c r="A141" s="61" t="s">
        <v>201</v>
      </c>
      <c r="B141" s="52" t="s">
        <v>559</v>
      </c>
      <c r="C141" s="49" t="s">
        <v>1135</v>
      </c>
      <c r="D141" s="50">
        <v>157</v>
      </c>
    </row>
    <row r="142" spans="1:4" x14ac:dyDescent="0.3">
      <c r="A142" s="61" t="s">
        <v>202</v>
      </c>
      <c r="B142" s="52" t="s">
        <v>560</v>
      </c>
      <c r="C142" s="49" t="s">
        <v>1136</v>
      </c>
      <c r="D142" s="50">
        <v>157</v>
      </c>
    </row>
    <row r="143" spans="1:4" x14ac:dyDescent="0.3">
      <c r="A143" s="61" t="s">
        <v>203</v>
      </c>
      <c r="B143" s="52" t="s">
        <v>561</v>
      </c>
      <c r="C143" s="49" t="s">
        <v>1137</v>
      </c>
      <c r="D143" s="50">
        <v>157</v>
      </c>
    </row>
    <row r="144" spans="1:4" x14ac:dyDescent="0.3">
      <c r="A144" s="61" t="s">
        <v>204</v>
      </c>
      <c r="B144" s="52" t="s">
        <v>562</v>
      </c>
      <c r="C144" s="49" t="s">
        <v>1138</v>
      </c>
      <c r="D144" s="50">
        <v>158</v>
      </c>
    </row>
    <row r="145" spans="1:4" x14ac:dyDescent="0.3">
      <c r="A145" s="61" t="s">
        <v>205</v>
      </c>
      <c r="B145" s="52" t="s">
        <v>563</v>
      </c>
      <c r="C145" s="49" t="s">
        <v>1139</v>
      </c>
      <c r="D145" s="50">
        <v>159</v>
      </c>
    </row>
    <row r="146" spans="1:4" x14ac:dyDescent="0.3">
      <c r="A146" s="61" t="s">
        <v>206</v>
      </c>
      <c r="B146" s="52" t="s">
        <v>564</v>
      </c>
      <c r="C146" s="49" t="s">
        <v>1140</v>
      </c>
      <c r="D146" s="50">
        <v>159</v>
      </c>
    </row>
    <row r="147" spans="1:4" x14ac:dyDescent="0.3">
      <c r="A147" s="61" t="s">
        <v>207</v>
      </c>
      <c r="B147" s="52" t="s">
        <v>565</v>
      </c>
      <c r="C147" s="49" t="s">
        <v>1141</v>
      </c>
      <c r="D147" s="50">
        <v>159</v>
      </c>
    </row>
    <row r="148" spans="1:4" x14ac:dyDescent="0.3">
      <c r="A148" s="60" t="s">
        <v>208</v>
      </c>
      <c r="B148" s="52" t="s">
        <v>566</v>
      </c>
      <c r="C148" s="49" t="s">
        <v>1142</v>
      </c>
      <c r="D148" s="50">
        <v>160</v>
      </c>
    </row>
    <row r="149" spans="1:4" x14ac:dyDescent="0.3">
      <c r="A149" s="60" t="s">
        <v>209</v>
      </c>
      <c r="B149" s="52" t="s">
        <v>567</v>
      </c>
      <c r="C149" s="49" t="s">
        <v>1143</v>
      </c>
      <c r="D149" s="50">
        <v>161</v>
      </c>
    </row>
    <row r="150" spans="1:4" x14ac:dyDescent="0.3">
      <c r="A150" s="60" t="s">
        <v>210</v>
      </c>
      <c r="B150" s="52" t="s">
        <v>568</v>
      </c>
      <c r="C150" s="49" t="s">
        <v>1144</v>
      </c>
      <c r="D150" s="50">
        <v>161</v>
      </c>
    </row>
    <row r="151" spans="1:4" x14ac:dyDescent="0.3">
      <c r="A151" s="60" t="s">
        <v>211</v>
      </c>
      <c r="B151" s="52" t="s">
        <v>569</v>
      </c>
      <c r="C151" s="49" t="s">
        <v>1145</v>
      </c>
      <c r="D151" s="50">
        <v>161</v>
      </c>
    </row>
    <row r="152" spans="1:4" x14ac:dyDescent="0.3">
      <c r="A152" s="60" t="s">
        <v>212</v>
      </c>
      <c r="B152" s="52" t="s">
        <v>570</v>
      </c>
      <c r="C152" s="49" t="s">
        <v>1146</v>
      </c>
      <c r="D152" s="50">
        <v>161</v>
      </c>
    </row>
    <row r="153" spans="1:4" x14ac:dyDescent="0.3">
      <c r="A153" s="60" t="s">
        <v>213</v>
      </c>
      <c r="B153" s="52" t="s">
        <v>571</v>
      </c>
      <c r="C153" s="49" t="s">
        <v>1147</v>
      </c>
      <c r="D153" s="50">
        <v>161</v>
      </c>
    </row>
    <row r="154" spans="1:4" x14ac:dyDescent="0.3">
      <c r="A154" s="60" t="s">
        <v>214</v>
      </c>
      <c r="B154" s="52" t="s">
        <v>572</v>
      </c>
      <c r="C154" s="49" t="s">
        <v>1148</v>
      </c>
      <c r="D154" s="50">
        <v>162</v>
      </c>
    </row>
    <row r="155" spans="1:4" x14ac:dyDescent="0.3">
      <c r="A155" s="60" t="s">
        <v>215</v>
      </c>
      <c r="B155" s="52" t="s">
        <v>573</v>
      </c>
      <c r="C155" s="49" t="s">
        <v>1149</v>
      </c>
      <c r="D155" s="50">
        <v>162</v>
      </c>
    </row>
    <row r="156" spans="1:4" x14ac:dyDescent="0.3">
      <c r="A156" s="60" t="s">
        <v>216</v>
      </c>
      <c r="B156" s="52" t="s">
        <v>574</v>
      </c>
      <c r="C156" s="49" t="s">
        <v>1150</v>
      </c>
      <c r="D156" s="50">
        <v>163</v>
      </c>
    </row>
    <row r="157" spans="1:4" x14ac:dyDescent="0.3">
      <c r="A157" s="60" t="s">
        <v>217</v>
      </c>
      <c r="B157" s="52" t="s">
        <v>575</v>
      </c>
      <c r="C157" s="49" t="s">
        <v>1151</v>
      </c>
      <c r="D157" s="50">
        <v>165</v>
      </c>
    </row>
    <row r="158" spans="1:4" x14ac:dyDescent="0.3">
      <c r="A158" s="60" t="s">
        <v>218</v>
      </c>
      <c r="B158" s="52" t="s">
        <v>576</v>
      </c>
      <c r="C158" s="49" t="s">
        <v>1152</v>
      </c>
      <c r="D158" s="50">
        <v>166</v>
      </c>
    </row>
    <row r="159" spans="1:4" x14ac:dyDescent="0.3">
      <c r="A159" s="60" t="s">
        <v>219</v>
      </c>
      <c r="B159" s="52" t="s">
        <v>577</v>
      </c>
      <c r="C159" s="49" t="s">
        <v>1153</v>
      </c>
      <c r="D159" s="50">
        <v>166</v>
      </c>
    </row>
    <row r="160" spans="1:4" x14ac:dyDescent="0.3">
      <c r="A160" s="60" t="s">
        <v>220</v>
      </c>
      <c r="B160" s="52" t="s">
        <v>578</v>
      </c>
      <c r="C160" s="49" t="s">
        <v>1154</v>
      </c>
      <c r="D160" s="50">
        <v>166</v>
      </c>
    </row>
    <row r="161" spans="1:4" x14ac:dyDescent="0.3">
      <c r="A161" s="34" t="s">
        <v>221</v>
      </c>
      <c r="B161" s="52" t="s">
        <v>579</v>
      </c>
      <c r="C161" s="49" t="s">
        <v>1155</v>
      </c>
      <c r="D161" s="50">
        <v>167</v>
      </c>
    </row>
    <row r="162" spans="1:4" x14ac:dyDescent="0.3">
      <c r="A162" s="34" t="s">
        <v>222</v>
      </c>
      <c r="B162" s="52" t="s">
        <v>580</v>
      </c>
      <c r="C162" s="49" t="s">
        <v>1156</v>
      </c>
      <c r="D162" s="50">
        <v>167</v>
      </c>
    </row>
    <row r="163" spans="1:4" x14ac:dyDescent="0.3">
      <c r="A163" s="34" t="s">
        <v>223</v>
      </c>
      <c r="B163" s="52" t="s">
        <v>581</v>
      </c>
      <c r="C163" s="49" t="s">
        <v>1157</v>
      </c>
      <c r="D163" s="50">
        <v>167</v>
      </c>
    </row>
    <row r="164" spans="1:4" x14ac:dyDescent="0.3">
      <c r="A164" s="34" t="s">
        <v>224</v>
      </c>
      <c r="B164" s="52" t="s">
        <v>582</v>
      </c>
      <c r="C164" s="49" t="s">
        <v>1158</v>
      </c>
      <c r="D164" s="50">
        <v>169</v>
      </c>
    </row>
    <row r="165" spans="1:4" x14ac:dyDescent="0.3">
      <c r="A165" s="34" t="s">
        <v>225</v>
      </c>
      <c r="B165" s="52" t="s">
        <v>583</v>
      </c>
      <c r="C165" s="49" t="s">
        <v>1159</v>
      </c>
      <c r="D165" s="50">
        <v>169</v>
      </c>
    </row>
    <row r="166" spans="1:4" x14ac:dyDescent="0.3">
      <c r="A166" s="34" t="s">
        <v>226</v>
      </c>
      <c r="B166" s="52" t="s">
        <v>584</v>
      </c>
      <c r="C166" s="49" t="s">
        <v>1160</v>
      </c>
      <c r="D166" s="50">
        <v>169</v>
      </c>
    </row>
    <row r="167" spans="1:4" x14ac:dyDescent="0.3">
      <c r="A167" s="34" t="s">
        <v>227</v>
      </c>
      <c r="B167" s="52" t="s">
        <v>585</v>
      </c>
      <c r="C167" s="49" t="s">
        <v>1161</v>
      </c>
      <c r="D167" s="50">
        <v>169</v>
      </c>
    </row>
    <row r="168" spans="1:4" x14ac:dyDescent="0.3">
      <c r="A168" s="34" t="s">
        <v>228</v>
      </c>
      <c r="B168" s="52" t="s">
        <v>586</v>
      </c>
      <c r="C168" s="49" t="s">
        <v>1162</v>
      </c>
      <c r="D168" s="50">
        <v>170</v>
      </c>
    </row>
    <row r="169" spans="1:4" x14ac:dyDescent="0.3">
      <c r="A169" s="34" t="s">
        <v>229</v>
      </c>
      <c r="B169" s="52" t="s">
        <v>587</v>
      </c>
      <c r="C169" s="49" t="s">
        <v>1163</v>
      </c>
      <c r="D169" s="50">
        <v>170</v>
      </c>
    </row>
    <row r="170" spans="1:4" x14ac:dyDescent="0.3">
      <c r="A170" s="34" t="s">
        <v>230</v>
      </c>
      <c r="B170" s="52" t="s">
        <v>588</v>
      </c>
      <c r="C170" s="49" t="s">
        <v>1164</v>
      </c>
      <c r="D170" s="50">
        <v>171</v>
      </c>
    </row>
    <row r="171" spans="1:4" x14ac:dyDescent="0.3">
      <c r="A171" s="34" t="s">
        <v>231</v>
      </c>
      <c r="B171" s="52" t="s">
        <v>589</v>
      </c>
      <c r="C171" s="49" t="s">
        <v>1165</v>
      </c>
      <c r="D171" s="50">
        <v>171</v>
      </c>
    </row>
    <row r="172" spans="1:4" x14ac:dyDescent="0.3">
      <c r="A172" s="34" t="s">
        <v>232</v>
      </c>
      <c r="B172" s="52" t="s">
        <v>590</v>
      </c>
      <c r="C172" s="49" t="s">
        <v>1166</v>
      </c>
      <c r="D172" s="50">
        <v>171</v>
      </c>
    </row>
    <row r="173" spans="1:4" x14ac:dyDescent="0.3">
      <c r="A173" s="34" t="s">
        <v>233</v>
      </c>
      <c r="B173" s="52" t="s">
        <v>591</v>
      </c>
      <c r="C173" s="49" t="s">
        <v>1167</v>
      </c>
      <c r="D173" s="50">
        <v>171</v>
      </c>
    </row>
    <row r="174" spans="1:4" x14ac:dyDescent="0.3">
      <c r="A174" s="34" t="s">
        <v>234</v>
      </c>
      <c r="B174" s="52">
        <v>8.4</v>
      </c>
      <c r="C174" s="49" t="s">
        <v>1168</v>
      </c>
      <c r="D174" s="50">
        <v>171</v>
      </c>
    </row>
    <row r="175" spans="1:4" x14ac:dyDescent="0.3">
      <c r="A175" s="34" t="s">
        <v>235</v>
      </c>
      <c r="B175" s="52" t="s">
        <v>592</v>
      </c>
      <c r="C175" s="49" t="s">
        <v>1169</v>
      </c>
      <c r="D175" s="50">
        <v>171</v>
      </c>
    </row>
    <row r="176" spans="1:4" x14ac:dyDescent="0.3">
      <c r="A176" s="34" t="s">
        <v>236</v>
      </c>
      <c r="B176" s="52" t="s">
        <v>593</v>
      </c>
      <c r="C176" s="49" t="s">
        <v>1170</v>
      </c>
      <c r="D176" s="50">
        <v>174</v>
      </c>
    </row>
    <row r="177" spans="1:4" x14ac:dyDescent="0.3">
      <c r="A177" s="34" t="s">
        <v>237</v>
      </c>
      <c r="B177" s="52" t="s">
        <v>594</v>
      </c>
      <c r="C177" s="49" t="s">
        <v>1171</v>
      </c>
      <c r="D177" s="50">
        <v>176</v>
      </c>
    </row>
    <row r="178" spans="1:4" x14ac:dyDescent="0.3">
      <c r="A178" s="34" t="s">
        <v>238</v>
      </c>
      <c r="B178" s="52" t="s">
        <v>595</v>
      </c>
      <c r="C178" s="49" t="s">
        <v>1172</v>
      </c>
      <c r="D178" s="50">
        <v>176</v>
      </c>
    </row>
    <row r="179" spans="1:4" x14ac:dyDescent="0.3">
      <c r="A179" s="34" t="s">
        <v>239</v>
      </c>
      <c r="B179" s="52" t="s">
        <v>596</v>
      </c>
      <c r="C179" s="49" t="s">
        <v>1173</v>
      </c>
      <c r="D179" s="50">
        <v>176</v>
      </c>
    </row>
    <row r="180" spans="1:4" x14ac:dyDescent="0.3">
      <c r="A180" s="34" t="s">
        <v>240</v>
      </c>
      <c r="B180" s="52">
        <v>8.5</v>
      </c>
      <c r="C180" s="49" t="s">
        <v>1063</v>
      </c>
      <c r="D180" s="50">
        <v>177</v>
      </c>
    </row>
    <row r="181" spans="1:4" x14ac:dyDescent="0.3">
      <c r="A181" s="34" t="s">
        <v>241</v>
      </c>
      <c r="B181" s="52" t="s">
        <v>597</v>
      </c>
      <c r="C181" s="49" t="s">
        <v>1174</v>
      </c>
      <c r="D181" s="50">
        <v>177</v>
      </c>
    </row>
    <row r="182" spans="1:4" x14ac:dyDescent="0.3">
      <c r="A182" s="34" t="s">
        <v>242</v>
      </c>
      <c r="B182" s="52" t="s">
        <v>598</v>
      </c>
      <c r="C182" s="49" t="s">
        <v>1175</v>
      </c>
      <c r="D182" s="50">
        <v>181</v>
      </c>
    </row>
    <row r="183" spans="1:4" x14ac:dyDescent="0.3">
      <c r="A183" s="34" t="s">
        <v>243</v>
      </c>
      <c r="B183" s="52" t="s">
        <v>599</v>
      </c>
      <c r="C183" s="49" t="s">
        <v>960</v>
      </c>
      <c r="D183" s="50">
        <v>181</v>
      </c>
    </row>
    <row r="184" spans="1:4" x14ac:dyDescent="0.3">
      <c r="A184" s="34" t="s">
        <v>244</v>
      </c>
      <c r="B184" s="52" t="s">
        <v>600</v>
      </c>
      <c r="C184" s="49" t="s">
        <v>961</v>
      </c>
      <c r="D184" s="50">
        <v>181</v>
      </c>
    </row>
    <row r="185" spans="1:4" x14ac:dyDescent="0.3">
      <c r="A185" s="34" t="s">
        <v>245</v>
      </c>
      <c r="B185" s="52" t="s">
        <v>601</v>
      </c>
      <c r="C185" s="49" t="s">
        <v>962</v>
      </c>
      <c r="D185" s="50">
        <v>182</v>
      </c>
    </row>
    <row r="186" spans="1:4" x14ac:dyDescent="0.3">
      <c r="A186" s="34" t="s">
        <v>246</v>
      </c>
      <c r="B186" s="52" t="s">
        <v>602</v>
      </c>
      <c r="C186" s="49" t="s">
        <v>853</v>
      </c>
      <c r="D186" s="50">
        <v>182</v>
      </c>
    </row>
    <row r="187" spans="1:4" x14ac:dyDescent="0.3">
      <c r="A187" s="34" t="s">
        <v>247</v>
      </c>
      <c r="B187" s="52" t="s">
        <v>603</v>
      </c>
      <c r="C187" s="49" t="s">
        <v>963</v>
      </c>
      <c r="D187" s="50">
        <v>182</v>
      </c>
    </row>
    <row r="188" spans="1:4" x14ac:dyDescent="0.3">
      <c r="A188" s="34" t="s">
        <v>248</v>
      </c>
      <c r="B188" s="52" t="s">
        <v>604</v>
      </c>
      <c r="C188" s="49" t="s">
        <v>964</v>
      </c>
      <c r="D188" s="50">
        <v>182</v>
      </c>
    </row>
    <row r="189" spans="1:4" x14ac:dyDescent="0.3">
      <c r="A189" s="34" t="s">
        <v>249</v>
      </c>
      <c r="B189" s="52" t="s">
        <v>605</v>
      </c>
      <c r="C189" s="49" t="s">
        <v>965</v>
      </c>
      <c r="D189" s="50">
        <v>183</v>
      </c>
    </row>
    <row r="190" spans="1:4" x14ac:dyDescent="0.3">
      <c r="A190" s="34" t="s">
        <v>250</v>
      </c>
      <c r="B190" s="52" t="s">
        <v>606</v>
      </c>
      <c r="C190" s="49" t="s">
        <v>798</v>
      </c>
      <c r="D190" s="50">
        <v>183</v>
      </c>
    </row>
    <row r="191" spans="1:4" x14ac:dyDescent="0.3">
      <c r="A191" s="34" t="s">
        <v>251</v>
      </c>
      <c r="B191" s="52" t="s">
        <v>607</v>
      </c>
      <c r="C191" s="49" t="s">
        <v>966</v>
      </c>
      <c r="D191" s="50">
        <v>183</v>
      </c>
    </row>
    <row r="192" spans="1:4" x14ac:dyDescent="0.3">
      <c r="A192" s="34" t="s">
        <v>252</v>
      </c>
      <c r="B192" s="52" t="s">
        <v>608</v>
      </c>
      <c r="C192" s="49" t="s">
        <v>967</v>
      </c>
      <c r="D192" s="50">
        <v>184</v>
      </c>
    </row>
    <row r="193" spans="1:4" x14ac:dyDescent="0.3">
      <c r="A193" s="34" t="s">
        <v>253</v>
      </c>
      <c r="B193" s="52" t="s">
        <v>609</v>
      </c>
      <c r="C193" s="49" t="s">
        <v>968</v>
      </c>
      <c r="D193" s="50">
        <v>185</v>
      </c>
    </row>
    <row r="194" spans="1:4" x14ac:dyDescent="0.3">
      <c r="A194" s="34" t="s">
        <v>254</v>
      </c>
      <c r="B194" s="52" t="s">
        <v>610</v>
      </c>
      <c r="C194" s="49" t="s">
        <v>854</v>
      </c>
      <c r="D194" s="50">
        <v>185</v>
      </c>
    </row>
    <row r="195" spans="1:4" x14ac:dyDescent="0.3">
      <c r="A195" s="34" t="s">
        <v>255</v>
      </c>
      <c r="B195" s="52" t="s">
        <v>611</v>
      </c>
      <c r="C195" s="49" t="s">
        <v>969</v>
      </c>
      <c r="D195" s="50">
        <v>185</v>
      </c>
    </row>
    <row r="196" spans="1:4" x14ac:dyDescent="0.3">
      <c r="A196" s="34" t="s">
        <v>256</v>
      </c>
      <c r="B196" s="52" t="s">
        <v>612</v>
      </c>
      <c r="C196" s="49" t="s">
        <v>970</v>
      </c>
      <c r="D196" s="50">
        <v>185</v>
      </c>
    </row>
    <row r="197" spans="1:4" x14ac:dyDescent="0.3">
      <c r="A197" s="34" t="s">
        <v>257</v>
      </c>
      <c r="B197" s="52" t="s">
        <v>613</v>
      </c>
      <c r="C197" s="49" t="s">
        <v>971</v>
      </c>
      <c r="D197" s="50">
        <v>185</v>
      </c>
    </row>
    <row r="198" spans="1:4" x14ac:dyDescent="0.3">
      <c r="A198" s="34" t="s">
        <v>258</v>
      </c>
      <c r="B198" s="52" t="s">
        <v>614</v>
      </c>
      <c r="C198" s="49" t="s">
        <v>972</v>
      </c>
      <c r="D198" s="50">
        <v>186</v>
      </c>
    </row>
    <row r="199" spans="1:4" x14ac:dyDescent="0.3">
      <c r="A199" s="34" t="s">
        <v>259</v>
      </c>
      <c r="B199" s="52" t="s">
        <v>615</v>
      </c>
      <c r="C199" s="49" t="s">
        <v>973</v>
      </c>
      <c r="D199" s="50">
        <v>186</v>
      </c>
    </row>
    <row r="200" spans="1:4" x14ac:dyDescent="0.3">
      <c r="A200" s="34" t="s">
        <v>260</v>
      </c>
      <c r="B200" s="52" t="s">
        <v>616</v>
      </c>
      <c r="C200" s="49" t="s">
        <v>974</v>
      </c>
      <c r="D200" s="50">
        <v>186</v>
      </c>
    </row>
    <row r="201" spans="1:4" x14ac:dyDescent="0.3">
      <c r="A201" s="34" t="s">
        <v>261</v>
      </c>
      <c r="B201" s="52" t="s">
        <v>617</v>
      </c>
      <c r="C201" s="49" t="s">
        <v>975</v>
      </c>
      <c r="D201" s="50">
        <v>187</v>
      </c>
    </row>
    <row r="202" spans="1:4" x14ac:dyDescent="0.3">
      <c r="A202" s="34" t="s">
        <v>262</v>
      </c>
      <c r="B202" s="52" t="s">
        <v>618</v>
      </c>
      <c r="C202" s="49" t="s">
        <v>1176</v>
      </c>
      <c r="D202" s="50">
        <v>187</v>
      </c>
    </row>
    <row r="203" spans="1:4" x14ac:dyDescent="0.3">
      <c r="A203" s="34" t="s">
        <v>263</v>
      </c>
      <c r="B203" s="52" t="s">
        <v>619</v>
      </c>
      <c r="C203" s="49" t="s">
        <v>976</v>
      </c>
      <c r="D203" s="50">
        <v>187</v>
      </c>
    </row>
    <row r="204" spans="1:4" x14ac:dyDescent="0.3">
      <c r="A204" s="34" t="s">
        <v>264</v>
      </c>
      <c r="B204" s="52" t="s">
        <v>620</v>
      </c>
      <c r="C204" s="49" t="s">
        <v>977</v>
      </c>
      <c r="D204" s="50">
        <v>188</v>
      </c>
    </row>
    <row r="205" spans="1:4" x14ac:dyDescent="0.3">
      <c r="A205" s="34" t="s">
        <v>265</v>
      </c>
      <c r="B205" s="52" t="s">
        <v>621</v>
      </c>
      <c r="C205" s="49" t="s">
        <v>978</v>
      </c>
      <c r="D205" s="50">
        <v>188</v>
      </c>
    </row>
    <row r="206" spans="1:4" x14ac:dyDescent="0.3">
      <c r="A206" s="34" t="s">
        <v>266</v>
      </c>
      <c r="B206" s="52">
        <v>8.6</v>
      </c>
      <c r="C206" s="49" t="s">
        <v>979</v>
      </c>
      <c r="D206" s="50">
        <v>188</v>
      </c>
    </row>
    <row r="207" spans="1:4" x14ac:dyDescent="0.3">
      <c r="A207" s="34" t="s">
        <v>267</v>
      </c>
      <c r="B207" s="52" t="s">
        <v>622</v>
      </c>
      <c r="C207" s="49" t="s">
        <v>799</v>
      </c>
      <c r="D207" s="50">
        <v>188</v>
      </c>
    </row>
    <row r="208" spans="1:4" x14ac:dyDescent="0.3">
      <c r="A208" s="34" t="s">
        <v>268</v>
      </c>
      <c r="B208" s="52" t="s">
        <v>623</v>
      </c>
      <c r="C208" s="49" t="s">
        <v>1177</v>
      </c>
      <c r="D208" s="50">
        <v>191</v>
      </c>
    </row>
    <row r="209" spans="1:4" x14ac:dyDescent="0.3">
      <c r="A209" s="34" t="s">
        <v>269</v>
      </c>
      <c r="B209" s="52" t="s">
        <v>624</v>
      </c>
      <c r="C209" s="49" t="s">
        <v>855</v>
      </c>
      <c r="D209" s="50">
        <v>191</v>
      </c>
    </row>
    <row r="210" spans="1:4" x14ac:dyDescent="0.3">
      <c r="A210" s="34" t="s">
        <v>270</v>
      </c>
      <c r="B210" s="52" t="s">
        <v>625</v>
      </c>
      <c r="C210" s="49" t="s">
        <v>1064</v>
      </c>
      <c r="D210" s="50">
        <v>191</v>
      </c>
    </row>
    <row r="211" spans="1:4" x14ac:dyDescent="0.3">
      <c r="A211" s="34" t="s">
        <v>271</v>
      </c>
      <c r="B211" s="52" t="s">
        <v>626</v>
      </c>
      <c r="C211" s="49" t="s">
        <v>1065</v>
      </c>
      <c r="D211" s="50">
        <v>192</v>
      </c>
    </row>
    <row r="212" spans="1:4" x14ac:dyDescent="0.3">
      <c r="A212" s="34" t="s">
        <v>272</v>
      </c>
      <c r="B212" s="52">
        <v>8.6999999999999993</v>
      </c>
      <c r="C212" s="49" t="s">
        <v>856</v>
      </c>
      <c r="D212" s="50">
        <v>194</v>
      </c>
    </row>
    <row r="213" spans="1:4" x14ac:dyDescent="0.3">
      <c r="A213" s="34" t="s">
        <v>273</v>
      </c>
      <c r="B213" s="52" t="s">
        <v>627</v>
      </c>
      <c r="C213" s="49" t="s">
        <v>980</v>
      </c>
      <c r="D213" s="50">
        <v>194</v>
      </c>
    </row>
    <row r="214" spans="1:4" x14ac:dyDescent="0.3">
      <c r="A214" s="34" t="s">
        <v>274</v>
      </c>
      <c r="B214" s="52" t="s">
        <v>628</v>
      </c>
      <c r="C214" s="49" t="s">
        <v>1178</v>
      </c>
      <c r="D214" s="50">
        <v>194</v>
      </c>
    </row>
    <row r="215" spans="1:4" x14ac:dyDescent="0.3">
      <c r="A215" s="34" t="s">
        <v>275</v>
      </c>
      <c r="B215" s="52" t="s">
        <v>629</v>
      </c>
      <c r="C215" s="49" t="s">
        <v>896</v>
      </c>
      <c r="D215" s="50">
        <v>195</v>
      </c>
    </row>
    <row r="216" spans="1:4" x14ac:dyDescent="0.3">
      <c r="A216" s="34" t="s">
        <v>276</v>
      </c>
      <c r="B216" s="52" t="s">
        <v>630</v>
      </c>
      <c r="C216" s="49" t="s">
        <v>1179</v>
      </c>
      <c r="D216" s="50">
        <v>198</v>
      </c>
    </row>
    <row r="217" spans="1:4" x14ac:dyDescent="0.3">
      <c r="A217" s="34" t="s">
        <v>277</v>
      </c>
      <c r="B217" s="52" t="s">
        <v>631</v>
      </c>
      <c r="C217" s="49" t="s">
        <v>981</v>
      </c>
      <c r="D217" s="50">
        <v>198</v>
      </c>
    </row>
    <row r="218" spans="1:4" x14ac:dyDescent="0.3">
      <c r="A218" s="34" t="s">
        <v>278</v>
      </c>
      <c r="B218" s="52" t="s">
        <v>632</v>
      </c>
      <c r="C218" s="49" t="s">
        <v>1180</v>
      </c>
      <c r="D218" s="50">
        <v>199</v>
      </c>
    </row>
    <row r="219" spans="1:4" x14ac:dyDescent="0.3">
      <c r="A219" s="34" t="s">
        <v>279</v>
      </c>
      <c r="B219" s="52" t="s">
        <v>633</v>
      </c>
      <c r="C219" s="49" t="s">
        <v>982</v>
      </c>
      <c r="D219" s="50">
        <v>199</v>
      </c>
    </row>
    <row r="220" spans="1:4" x14ac:dyDescent="0.3">
      <c r="A220" s="62" t="s">
        <v>636</v>
      </c>
      <c r="B220" s="52" t="s">
        <v>634</v>
      </c>
      <c r="C220" s="49" t="s">
        <v>635</v>
      </c>
      <c r="D220" s="50">
        <v>199</v>
      </c>
    </row>
    <row r="221" spans="1:4" x14ac:dyDescent="0.3">
      <c r="A221" s="34" t="s">
        <v>280</v>
      </c>
      <c r="B221" s="52">
        <v>8.8000000000000007</v>
      </c>
      <c r="C221" s="49" t="s">
        <v>897</v>
      </c>
      <c r="D221" s="50">
        <v>201</v>
      </c>
    </row>
    <row r="222" spans="1:4" x14ac:dyDescent="0.3">
      <c r="A222" s="34" t="s">
        <v>281</v>
      </c>
      <c r="B222" s="52">
        <v>9</v>
      </c>
      <c r="C222" s="49" t="s">
        <v>1181</v>
      </c>
      <c r="D222" s="50">
        <v>206</v>
      </c>
    </row>
    <row r="223" spans="1:4" x14ac:dyDescent="0.3">
      <c r="A223" s="34" t="s">
        <v>282</v>
      </c>
      <c r="B223" s="52">
        <v>9.1</v>
      </c>
      <c r="C223" s="49" t="s">
        <v>857</v>
      </c>
      <c r="D223" s="50">
        <v>207</v>
      </c>
    </row>
    <row r="224" spans="1:4" x14ac:dyDescent="0.3">
      <c r="A224" s="34" t="s">
        <v>283</v>
      </c>
      <c r="B224" s="52" t="s">
        <v>637</v>
      </c>
      <c r="C224" s="49" t="s">
        <v>1066</v>
      </c>
      <c r="D224" s="50">
        <v>207</v>
      </c>
    </row>
    <row r="225" spans="1:4" x14ac:dyDescent="0.3">
      <c r="A225" s="34" t="s">
        <v>284</v>
      </c>
      <c r="B225" s="52" t="s">
        <v>638</v>
      </c>
      <c r="C225" s="49" t="s">
        <v>800</v>
      </c>
      <c r="D225" s="50">
        <v>207</v>
      </c>
    </row>
    <row r="226" spans="1:4" x14ac:dyDescent="0.3">
      <c r="A226" s="34" t="s">
        <v>285</v>
      </c>
      <c r="B226" s="52">
        <v>9.1999999999999993</v>
      </c>
      <c r="C226" s="49" t="s">
        <v>898</v>
      </c>
      <c r="D226" s="50">
        <v>209</v>
      </c>
    </row>
    <row r="227" spans="1:4" x14ac:dyDescent="0.3">
      <c r="A227" s="34" t="s">
        <v>286</v>
      </c>
      <c r="B227" s="52" t="s">
        <v>639</v>
      </c>
      <c r="C227" s="49" t="s">
        <v>1067</v>
      </c>
      <c r="D227" s="50">
        <v>209</v>
      </c>
    </row>
    <row r="228" spans="1:4" x14ac:dyDescent="0.3">
      <c r="A228" s="34" t="s">
        <v>287</v>
      </c>
      <c r="B228" s="52" t="s">
        <v>640</v>
      </c>
      <c r="C228" s="49" t="s">
        <v>858</v>
      </c>
      <c r="D228" s="50">
        <v>209</v>
      </c>
    </row>
    <row r="229" spans="1:4" x14ac:dyDescent="0.3">
      <c r="A229" s="34" t="s">
        <v>288</v>
      </c>
      <c r="B229" s="52" t="s">
        <v>641</v>
      </c>
      <c r="C229" s="49" t="s">
        <v>859</v>
      </c>
      <c r="D229" s="50">
        <v>209</v>
      </c>
    </row>
    <row r="230" spans="1:4" x14ac:dyDescent="0.3">
      <c r="A230" s="34" t="s">
        <v>289</v>
      </c>
      <c r="B230" s="52" t="s">
        <v>642</v>
      </c>
      <c r="C230" s="49" t="s">
        <v>1068</v>
      </c>
      <c r="D230" s="50">
        <v>209</v>
      </c>
    </row>
    <row r="231" spans="1:4" x14ac:dyDescent="0.3">
      <c r="A231" s="34" t="s">
        <v>290</v>
      </c>
      <c r="B231" s="52" t="s">
        <v>643</v>
      </c>
      <c r="C231" s="49" t="s">
        <v>801</v>
      </c>
      <c r="D231" s="50">
        <v>210</v>
      </c>
    </row>
    <row r="232" spans="1:4" x14ac:dyDescent="0.3">
      <c r="A232" s="34" t="s">
        <v>291</v>
      </c>
      <c r="B232" s="52" t="s">
        <v>644</v>
      </c>
      <c r="C232" s="49" t="s">
        <v>860</v>
      </c>
      <c r="D232" s="50">
        <v>210</v>
      </c>
    </row>
    <row r="233" spans="1:4" x14ac:dyDescent="0.3">
      <c r="A233" s="34" t="s">
        <v>292</v>
      </c>
      <c r="B233" s="52" t="s">
        <v>645</v>
      </c>
      <c r="C233" s="49" t="s">
        <v>983</v>
      </c>
      <c r="D233" s="50">
        <v>210</v>
      </c>
    </row>
    <row r="234" spans="1:4" x14ac:dyDescent="0.3">
      <c r="A234" s="34" t="s">
        <v>293</v>
      </c>
      <c r="B234" s="52" t="s">
        <v>646</v>
      </c>
      <c r="C234" s="49" t="s">
        <v>1069</v>
      </c>
      <c r="D234" s="50">
        <v>210</v>
      </c>
    </row>
    <row r="235" spans="1:4" x14ac:dyDescent="0.3">
      <c r="A235" s="34" t="s">
        <v>294</v>
      </c>
      <c r="B235" s="52" t="s">
        <v>647</v>
      </c>
      <c r="C235" s="49" t="s">
        <v>861</v>
      </c>
      <c r="D235" s="50">
        <v>210</v>
      </c>
    </row>
    <row r="236" spans="1:4" x14ac:dyDescent="0.3">
      <c r="A236" s="34" t="s">
        <v>295</v>
      </c>
      <c r="B236" s="52" t="s">
        <v>648</v>
      </c>
      <c r="C236" s="49" t="s">
        <v>862</v>
      </c>
      <c r="D236" s="50">
        <v>210</v>
      </c>
    </row>
    <row r="237" spans="1:4" x14ac:dyDescent="0.3">
      <c r="A237" s="34" t="s">
        <v>296</v>
      </c>
      <c r="B237" s="52" t="s">
        <v>649</v>
      </c>
      <c r="C237" s="49" t="s">
        <v>1070</v>
      </c>
      <c r="D237" s="50">
        <v>210</v>
      </c>
    </row>
    <row r="238" spans="1:4" x14ac:dyDescent="0.3">
      <c r="A238" s="34" t="s">
        <v>297</v>
      </c>
      <c r="B238" s="52" t="s">
        <v>650</v>
      </c>
      <c r="C238" s="49" t="s">
        <v>802</v>
      </c>
      <c r="D238" s="50">
        <v>211</v>
      </c>
    </row>
    <row r="239" spans="1:4" x14ac:dyDescent="0.3">
      <c r="A239" s="34" t="s">
        <v>298</v>
      </c>
      <c r="B239" s="52" t="s">
        <v>651</v>
      </c>
      <c r="C239" s="49" t="s">
        <v>863</v>
      </c>
      <c r="D239" s="50">
        <v>211</v>
      </c>
    </row>
    <row r="240" spans="1:4" x14ac:dyDescent="0.3">
      <c r="A240" s="34" t="s">
        <v>299</v>
      </c>
      <c r="B240" s="52" t="s">
        <v>652</v>
      </c>
      <c r="C240" s="49" t="s">
        <v>984</v>
      </c>
      <c r="D240" s="50">
        <v>211</v>
      </c>
    </row>
    <row r="241" spans="1:4" x14ac:dyDescent="0.3">
      <c r="A241" s="34" t="s">
        <v>300</v>
      </c>
      <c r="B241" s="52">
        <v>9.3000000000000007</v>
      </c>
      <c r="C241" s="49" t="s">
        <v>1071</v>
      </c>
      <c r="D241" s="50">
        <v>211</v>
      </c>
    </row>
    <row r="242" spans="1:4" x14ac:dyDescent="0.3">
      <c r="A242" s="34" t="s">
        <v>301</v>
      </c>
      <c r="B242" s="52" t="s">
        <v>653</v>
      </c>
      <c r="C242" s="49" t="s">
        <v>899</v>
      </c>
      <c r="D242" s="50">
        <v>211</v>
      </c>
    </row>
    <row r="243" spans="1:4" x14ac:dyDescent="0.3">
      <c r="A243" s="34" t="s">
        <v>302</v>
      </c>
      <c r="B243" s="52" t="s">
        <v>654</v>
      </c>
      <c r="C243" s="49" t="s">
        <v>985</v>
      </c>
      <c r="D243" s="50">
        <v>211</v>
      </c>
    </row>
    <row r="244" spans="1:4" x14ac:dyDescent="0.3">
      <c r="A244" s="34" t="s">
        <v>303</v>
      </c>
      <c r="B244" s="52" t="s">
        <v>655</v>
      </c>
      <c r="C244" s="49" t="s">
        <v>986</v>
      </c>
      <c r="D244" s="50">
        <v>211</v>
      </c>
    </row>
    <row r="245" spans="1:4" x14ac:dyDescent="0.3">
      <c r="A245" s="34" t="s">
        <v>304</v>
      </c>
      <c r="B245" s="52" t="s">
        <v>656</v>
      </c>
      <c r="C245" s="49" t="s">
        <v>900</v>
      </c>
      <c r="D245" s="50">
        <v>212</v>
      </c>
    </row>
    <row r="246" spans="1:4" x14ac:dyDescent="0.3">
      <c r="A246" s="34" t="s">
        <v>305</v>
      </c>
      <c r="B246" s="52">
        <v>9.4</v>
      </c>
      <c r="C246" s="49" t="s">
        <v>803</v>
      </c>
      <c r="D246" s="50">
        <v>212</v>
      </c>
    </row>
    <row r="247" spans="1:4" x14ac:dyDescent="0.3">
      <c r="A247" s="34" t="s">
        <v>306</v>
      </c>
      <c r="B247" s="52" t="s">
        <v>657</v>
      </c>
      <c r="C247" s="49" t="s">
        <v>901</v>
      </c>
      <c r="D247" s="50">
        <v>212</v>
      </c>
    </row>
    <row r="248" spans="1:4" x14ac:dyDescent="0.3">
      <c r="A248" s="34" t="s">
        <v>307</v>
      </c>
      <c r="B248" s="52" t="s">
        <v>658</v>
      </c>
      <c r="C248" s="49" t="s">
        <v>987</v>
      </c>
      <c r="D248" s="50">
        <v>213</v>
      </c>
    </row>
    <row r="249" spans="1:4" x14ac:dyDescent="0.3">
      <c r="A249" s="34" t="s">
        <v>308</v>
      </c>
      <c r="B249" s="52" t="s">
        <v>659</v>
      </c>
      <c r="C249" s="49" t="s">
        <v>988</v>
      </c>
      <c r="D249" s="50">
        <v>213</v>
      </c>
    </row>
    <row r="250" spans="1:4" x14ac:dyDescent="0.3">
      <c r="A250" s="34" t="s">
        <v>309</v>
      </c>
      <c r="B250" s="52" t="s">
        <v>660</v>
      </c>
      <c r="C250" s="49" t="s">
        <v>902</v>
      </c>
      <c r="D250" s="50">
        <v>213</v>
      </c>
    </row>
    <row r="251" spans="1:4" x14ac:dyDescent="0.3">
      <c r="A251" s="34" t="s">
        <v>310</v>
      </c>
      <c r="B251" s="52">
        <v>9.5</v>
      </c>
      <c r="C251" s="49" t="s">
        <v>903</v>
      </c>
      <c r="D251" s="50">
        <v>214</v>
      </c>
    </row>
    <row r="252" spans="1:4" x14ac:dyDescent="0.3">
      <c r="A252" s="34" t="s">
        <v>311</v>
      </c>
      <c r="B252" s="52" t="s">
        <v>661</v>
      </c>
      <c r="C252" s="49" t="s">
        <v>904</v>
      </c>
      <c r="D252" s="50">
        <v>214</v>
      </c>
    </row>
    <row r="253" spans="1:4" x14ac:dyDescent="0.3">
      <c r="A253" s="34" t="s">
        <v>312</v>
      </c>
      <c r="B253" s="52" t="s">
        <v>662</v>
      </c>
      <c r="C253" s="49" t="s">
        <v>989</v>
      </c>
      <c r="D253" s="50">
        <v>214</v>
      </c>
    </row>
    <row r="254" spans="1:4" x14ac:dyDescent="0.3">
      <c r="A254" s="34" t="s">
        <v>313</v>
      </c>
      <c r="B254" s="52" t="s">
        <v>663</v>
      </c>
      <c r="C254" s="49" t="s">
        <v>990</v>
      </c>
      <c r="D254" s="50">
        <v>214</v>
      </c>
    </row>
    <row r="255" spans="1:4" x14ac:dyDescent="0.3">
      <c r="A255" s="34" t="s">
        <v>314</v>
      </c>
      <c r="B255" s="52" t="s">
        <v>664</v>
      </c>
      <c r="C255" s="49" t="s">
        <v>905</v>
      </c>
      <c r="D255" s="50">
        <v>214</v>
      </c>
    </row>
    <row r="256" spans="1:4" x14ac:dyDescent="0.3">
      <c r="A256" s="34" t="s">
        <v>315</v>
      </c>
      <c r="B256" s="52">
        <v>9.6</v>
      </c>
      <c r="C256" s="49" t="s">
        <v>1072</v>
      </c>
      <c r="D256" s="50">
        <v>214</v>
      </c>
    </row>
    <row r="257" spans="1:4" x14ac:dyDescent="0.3">
      <c r="A257" s="34" t="s">
        <v>316</v>
      </c>
      <c r="B257" s="52" t="s">
        <v>665</v>
      </c>
      <c r="C257" s="49" t="s">
        <v>906</v>
      </c>
      <c r="D257" s="50">
        <v>214</v>
      </c>
    </row>
    <row r="258" spans="1:4" x14ac:dyDescent="0.3">
      <c r="A258" s="34" t="s">
        <v>317</v>
      </c>
      <c r="B258" s="52" t="s">
        <v>666</v>
      </c>
      <c r="C258" s="49" t="s">
        <v>991</v>
      </c>
      <c r="D258" s="50">
        <v>215</v>
      </c>
    </row>
    <row r="259" spans="1:4" x14ac:dyDescent="0.3">
      <c r="A259" s="34" t="s">
        <v>318</v>
      </c>
      <c r="B259" s="52" t="s">
        <v>667</v>
      </c>
      <c r="C259" s="49" t="s">
        <v>992</v>
      </c>
      <c r="D259" s="50">
        <v>215</v>
      </c>
    </row>
    <row r="260" spans="1:4" x14ac:dyDescent="0.3">
      <c r="A260" s="34" t="s">
        <v>319</v>
      </c>
      <c r="B260" s="52" t="s">
        <v>668</v>
      </c>
      <c r="C260" s="49" t="s">
        <v>907</v>
      </c>
      <c r="D260" s="50">
        <v>215</v>
      </c>
    </row>
    <row r="261" spans="1:4" x14ac:dyDescent="0.3">
      <c r="A261" s="34" t="s">
        <v>320</v>
      </c>
      <c r="B261" s="52">
        <v>9.6999999999999993</v>
      </c>
      <c r="C261" s="49" t="s">
        <v>993</v>
      </c>
      <c r="D261" s="50">
        <v>215</v>
      </c>
    </row>
    <row r="262" spans="1:4" x14ac:dyDescent="0.3">
      <c r="A262" s="34" t="s">
        <v>321</v>
      </c>
      <c r="B262" s="52" t="s">
        <v>669</v>
      </c>
      <c r="C262" s="49" t="s">
        <v>908</v>
      </c>
      <c r="D262" s="50">
        <v>215</v>
      </c>
    </row>
    <row r="263" spans="1:4" x14ac:dyDescent="0.3">
      <c r="A263" s="34" t="s">
        <v>322</v>
      </c>
      <c r="B263" s="52" t="s">
        <v>670</v>
      </c>
      <c r="C263" s="49" t="s">
        <v>994</v>
      </c>
      <c r="D263" s="50">
        <v>215</v>
      </c>
    </row>
    <row r="264" spans="1:4" x14ac:dyDescent="0.3">
      <c r="A264" s="34" t="s">
        <v>323</v>
      </c>
      <c r="B264" s="52" t="s">
        <v>671</v>
      </c>
      <c r="C264" s="49" t="s">
        <v>995</v>
      </c>
      <c r="D264" s="50">
        <v>215</v>
      </c>
    </row>
    <row r="265" spans="1:4" x14ac:dyDescent="0.3">
      <c r="A265" s="34" t="s">
        <v>324</v>
      </c>
      <c r="B265" s="52" t="s">
        <v>672</v>
      </c>
      <c r="C265" s="49" t="s">
        <v>909</v>
      </c>
      <c r="D265" s="50">
        <v>216</v>
      </c>
    </row>
    <row r="266" spans="1:4" x14ac:dyDescent="0.3">
      <c r="A266" s="34" t="s">
        <v>325</v>
      </c>
      <c r="B266" s="52">
        <v>9.8000000000000007</v>
      </c>
      <c r="C266" s="49" t="s">
        <v>996</v>
      </c>
      <c r="D266" s="50">
        <v>216</v>
      </c>
    </row>
    <row r="267" spans="1:4" x14ac:dyDescent="0.3">
      <c r="A267" s="34" t="s">
        <v>326</v>
      </c>
      <c r="B267" s="52" t="s">
        <v>673</v>
      </c>
      <c r="C267" s="49" t="s">
        <v>864</v>
      </c>
      <c r="D267" s="50">
        <v>217</v>
      </c>
    </row>
    <row r="268" spans="1:4" x14ac:dyDescent="0.3">
      <c r="A268" s="34" t="s">
        <v>327</v>
      </c>
      <c r="B268" s="52" t="s">
        <v>674</v>
      </c>
      <c r="C268" s="49" t="s">
        <v>997</v>
      </c>
      <c r="D268" s="50">
        <v>217</v>
      </c>
    </row>
    <row r="269" spans="1:4" x14ac:dyDescent="0.3">
      <c r="A269" s="34" t="s">
        <v>328</v>
      </c>
      <c r="B269" s="52" t="s">
        <v>675</v>
      </c>
      <c r="C269" s="49" t="s">
        <v>804</v>
      </c>
      <c r="D269" s="50">
        <v>217</v>
      </c>
    </row>
    <row r="270" spans="1:4" x14ac:dyDescent="0.3">
      <c r="A270" s="34" t="s">
        <v>329</v>
      </c>
      <c r="B270" s="52" t="s">
        <v>676</v>
      </c>
      <c r="C270" s="49" t="s">
        <v>998</v>
      </c>
      <c r="D270" s="50">
        <v>217</v>
      </c>
    </row>
    <row r="271" spans="1:4" x14ac:dyDescent="0.3">
      <c r="A271" s="34" t="s">
        <v>330</v>
      </c>
      <c r="B271" s="52" t="s">
        <v>677</v>
      </c>
      <c r="C271" s="49" t="s">
        <v>910</v>
      </c>
      <c r="D271" s="50">
        <v>218</v>
      </c>
    </row>
    <row r="272" spans="1:4" x14ac:dyDescent="0.3">
      <c r="A272" s="34" t="s">
        <v>331</v>
      </c>
      <c r="B272" s="52" t="s">
        <v>678</v>
      </c>
      <c r="C272" s="49" t="s">
        <v>999</v>
      </c>
      <c r="D272" s="50">
        <v>218</v>
      </c>
    </row>
    <row r="273" spans="1:4" x14ac:dyDescent="0.3">
      <c r="A273" s="34" t="s">
        <v>332</v>
      </c>
      <c r="B273" s="52" t="s">
        <v>679</v>
      </c>
      <c r="C273" s="49" t="s">
        <v>805</v>
      </c>
      <c r="D273" s="50">
        <v>218</v>
      </c>
    </row>
    <row r="274" spans="1:4" x14ac:dyDescent="0.3">
      <c r="A274" s="34" t="s">
        <v>333</v>
      </c>
      <c r="B274" s="52" t="s">
        <v>680</v>
      </c>
      <c r="C274" s="49" t="s">
        <v>1000</v>
      </c>
      <c r="D274" s="50">
        <v>218</v>
      </c>
    </row>
    <row r="275" spans="1:4" x14ac:dyDescent="0.3">
      <c r="A275" s="34" t="s">
        <v>334</v>
      </c>
      <c r="B275" s="52" t="s">
        <v>681</v>
      </c>
      <c r="C275" s="49" t="s">
        <v>1073</v>
      </c>
      <c r="D275" s="50">
        <v>218</v>
      </c>
    </row>
    <row r="276" spans="1:4" x14ac:dyDescent="0.3">
      <c r="A276" s="34" t="s">
        <v>335</v>
      </c>
      <c r="B276" s="52" t="s">
        <v>682</v>
      </c>
      <c r="C276" s="49" t="s">
        <v>1001</v>
      </c>
      <c r="D276" s="50">
        <v>218</v>
      </c>
    </row>
    <row r="277" spans="1:4" x14ac:dyDescent="0.3">
      <c r="A277" s="34" t="s">
        <v>336</v>
      </c>
      <c r="B277" s="52" t="s">
        <v>683</v>
      </c>
      <c r="C277" s="49" t="s">
        <v>806</v>
      </c>
      <c r="D277" s="50">
        <v>219</v>
      </c>
    </row>
    <row r="278" spans="1:4" x14ac:dyDescent="0.3">
      <c r="A278" s="34" t="s">
        <v>337</v>
      </c>
      <c r="B278" s="52" t="s">
        <v>684</v>
      </c>
      <c r="C278" s="49" t="s">
        <v>1002</v>
      </c>
      <c r="D278" s="50">
        <v>219</v>
      </c>
    </row>
    <row r="279" spans="1:4" x14ac:dyDescent="0.3">
      <c r="A279" s="34" t="s">
        <v>338</v>
      </c>
      <c r="B279" s="52" t="s">
        <v>685</v>
      </c>
      <c r="C279" s="49" t="s">
        <v>911</v>
      </c>
      <c r="D279" s="50">
        <v>219</v>
      </c>
    </row>
    <row r="280" spans="1:4" x14ac:dyDescent="0.3">
      <c r="A280" s="34" t="s">
        <v>339</v>
      </c>
      <c r="B280" s="52" t="s">
        <v>686</v>
      </c>
      <c r="C280" s="49" t="s">
        <v>1003</v>
      </c>
      <c r="D280" s="50">
        <v>219</v>
      </c>
    </row>
    <row r="281" spans="1:4" x14ac:dyDescent="0.3">
      <c r="A281" s="34" t="s">
        <v>340</v>
      </c>
      <c r="B281" s="52" t="s">
        <v>687</v>
      </c>
      <c r="C281" s="49" t="s">
        <v>807</v>
      </c>
      <c r="D281" s="50">
        <v>219</v>
      </c>
    </row>
    <row r="282" spans="1:4" x14ac:dyDescent="0.3">
      <c r="A282" s="34" t="s">
        <v>341</v>
      </c>
      <c r="B282" s="52" t="s">
        <v>688</v>
      </c>
      <c r="C282" s="49" t="s">
        <v>1004</v>
      </c>
      <c r="D282" s="50">
        <v>220</v>
      </c>
    </row>
    <row r="283" spans="1:4" x14ac:dyDescent="0.3">
      <c r="A283" s="34" t="s">
        <v>342</v>
      </c>
      <c r="B283" s="52" t="s">
        <v>689</v>
      </c>
      <c r="C283" s="49" t="s">
        <v>1005</v>
      </c>
      <c r="D283" s="50">
        <v>220</v>
      </c>
    </row>
    <row r="284" spans="1:4" x14ac:dyDescent="0.3">
      <c r="A284" s="34" t="s">
        <v>343</v>
      </c>
      <c r="B284" s="52" t="s">
        <v>690</v>
      </c>
      <c r="C284" s="49" t="s">
        <v>1006</v>
      </c>
      <c r="D284" s="50">
        <v>220</v>
      </c>
    </row>
    <row r="285" spans="1:4" x14ac:dyDescent="0.3">
      <c r="A285" s="34" t="s">
        <v>344</v>
      </c>
      <c r="B285" s="52" t="s">
        <v>691</v>
      </c>
      <c r="C285" s="49" t="s">
        <v>808</v>
      </c>
      <c r="D285" s="50">
        <v>220</v>
      </c>
    </row>
    <row r="286" spans="1:4" x14ac:dyDescent="0.3">
      <c r="A286" s="34" t="s">
        <v>345</v>
      </c>
      <c r="B286" s="52" t="s">
        <v>692</v>
      </c>
      <c r="C286" s="49" t="s">
        <v>1007</v>
      </c>
      <c r="D286" s="50">
        <v>220</v>
      </c>
    </row>
    <row r="287" spans="1:4" x14ac:dyDescent="0.3">
      <c r="A287" s="34" t="s">
        <v>346</v>
      </c>
      <c r="B287" s="52" t="s">
        <v>693</v>
      </c>
      <c r="C287" s="49" t="s">
        <v>809</v>
      </c>
      <c r="D287" s="50">
        <v>220</v>
      </c>
    </row>
    <row r="288" spans="1:4" x14ac:dyDescent="0.3">
      <c r="A288" s="34" t="s">
        <v>347</v>
      </c>
      <c r="B288" s="52" t="s">
        <v>694</v>
      </c>
      <c r="C288" s="49" t="s">
        <v>1008</v>
      </c>
      <c r="D288" s="50">
        <v>220</v>
      </c>
    </row>
    <row r="289" spans="1:4" x14ac:dyDescent="0.3">
      <c r="A289" s="34" t="s">
        <v>348</v>
      </c>
      <c r="B289" s="52" t="s">
        <v>695</v>
      </c>
      <c r="C289" s="49" t="s">
        <v>810</v>
      </c>
      <c r="D289" s="50">
        <v>221</v>
      </c>
    </row>
    <row r="290" spans="1:4" x14ac:dyDescent="0.3">
      <c r="A290" s="34" t="s">
        <v>349</v>
      </c>
      <c r="B290" s="52" t="s">
        <v>696</v>
      </c>
      <c r="C290" s="49" t="s">
        <v>1009</v>
      </c>
      <c r="D290" s="50">
        <v>221</v>
      </c>
    </row>
    <row r="291" spans="1:4" x14ac:dyDescent="0.3">
      <c r="A291" s="34" t="s">
        <v>350</v>
      </c>
      <c r="B291" s="52">
        <v>9.9</v>
      </c>
      <c r="C291" s="49" t="s">
        <v>865</v>
      </c>
      <c r="D291" s="50">
        <v>221</v>
      </c>
    </row>
    <row r="292" spans="1:4" x14ac:dyDescent="0.3">
      <c r="A292" s="34" t="s">
        <v>351</v>
      </c>
      <c r="B292" s="52" t="s">
        <v>697</v>
      </c>
      <c r="C292" s="49" t="s">
        <v>912</v>
      </c>
      <c r="D292" s="50">
        <v>221</v>
      </c>
    </row>
    <row r="293" spans="1:4" x14ac:dyDescent="0.3">
      <c r="A293" s="34" t="s">
        <v>352</v>
      </c>
      <c r="B293" s="52" t="s">
        <v>698</v>
      </c>
      <c r="C293" s="49" t="s">
        <v>1010</v>
      </c>
      <c r="D293" s="50">
        <v>221</v>
      </c>
    </row>
    <row r="294" spans="1:4" x14ac:dyDescent="0.3">
      <c r="A294" s="34" t="s">
        <v>353</v>
      </c>
      <c r="B294" s="52" t="s">
        <v>699</v>
      </c>
      <c r="C294" s="49" t="s">
        <v>1011</v>
      </c>
      <c r="D294" s="50">
        <v>221</v>
      </c>
    </row>
    <row r="295" spans="1:4" x14ac:dyDescent="0.3">
      <c r="A295" s="34" t="s">
        <v>354</v>
      </c>
      <c r="B295" s="52" t="s">
        <v>700</v>
      </c>
      <c r="C295" s="49" t="s">
        <v>913</v>
      </c>
      <c r="D295" s="50">
        <v>222</v>
      </c>
    </row>
    <row r="296" spans="1:4" x14ac:dyDescent="0.3">
      <c r="A296" s="34" t="s">
        <v>355</v>
      </c>
      <c r="B296" s="52">
        <v>9.1</v>
      </c>
      <c r="C296" s="49" t="s">
        <v>866</v>
      </c>
      <c r="D296" s="50">
        <v>222</v>
      </c>
    </row>
    <row r="297" spans="1:4" x14ac:dyDescent="0.3">
      <c r="A297" s="34" t="s">
        <v>356</v>
      </c>
      <c r="B297" s="52" t="s">
        <v>701</v>
      </c>
      <c r="C297" s="49" t="s">
        <v>1012</v>
      </c>
      <c r="D297" s="50">
        <v>222</v>
      </c>
    </row>
    <row r="298" spans="1:4" x14ac:dyDescent="0.3">
      <c r="A298" s="34" t="s">
        <v>357</v>
      </c>
      <c r="B298" s="52" t="s">
        <v>702</v>
      </c>
      <c r="C298" s="49" t="s">
        <v>1074</v>
      </c>
      <c r="D298" s="50">
        <v>222</v>
      </c>
    </row>
    <row r="299" spans="1:4" x14ac:dyDescent="0.3">
      <c r="A299" s="34" t="s">
        <v>358</v>
      </c>
      <c r="B299" s="52" t="s">
        <v>703</v>
      </c>
      <c r="C299" s="49" t="s">
        <v>1075</v>
      </c>
      <c r="D299" s="50">
        <v>222</v>
      </c>
    </row>
    <row r="300" spans="1:4" x14ac:dyDescent="0.3">
      <c r="A300" s="34" t="s">
        <v>359</v>
      </c>
      <c r="B300" s="52" t="s">
        <v>704</v>
      </c>
      <c r="C300" s="49" t="s">
        <v>914</v>
      </c>
      <c r="D300" s="50">
        <v>222</v>
      </c>
    </row>
    <row r="301" spans="1:4" x14ac:dyDescent="0.3">
      <c r="A301" s="34" t="s">
        <v>360</v>
      </c>
      <c r="B301" s="52">
        <v>9.11</v>
      </c>
      <c r="C301" s="49" t="s">
        <v>1182</v>
      </c>
      <c r="D301" s="50">
        <v>223</v>
      </c>
    </row>
    <row r="302" spans="1:4" x14ac:dyDescent="0.3">
      <c r="A302" s="34" t="s">
        <v>361</v>
      </c>
      <c r="B302" s="52" t="s">
        <v>705</v>
      </c>
      <c r="C302" s="49" t="s">
        <v>1013</v>
      </c>
      <c r="D302" s="50">
        <v>223</v>
      </c>
    </row>
    <row r="303" spans="1:4" x14ac:dyDescent="0.3">
      <c r="A303" s="34" t="s">
        <v>362</v>
      </c>
      <c r="B303" s="52" t="s">
        <v>706</v>
      </c>
      <c r="C303" s="49" t="s">
        <v>1014</v>
      </c>
      <c r="D303" s="50">
        <v>225</v>
      </c>
    </row>
    <row r="304" spans="1:4" x14ac:dyDescent="0.3">
      <c r="A304" s="34" t="s">
        <v>363</v>
      </c>
      <c r="B304" s="52" t="s">
        <v>707</v>
      </c>
      <c r="C304" s="49" t="s">
        <v>867</v>
      </c>
      <c r="D304" s="50">
        <v>225</v>
      </c>
    </row>
    <row r="305" spans="1:4" x14ac:dyDescent="0.3">
      <c r="A305" s="34" t="s">
        <v>364</v>
      </c>
      <c r="B305" s="52" t="s">
        <v>708</v>
      </c>
      <c r="C305" s="49" t="s">
        <v>1076</v>
      </c>
      <c r="D305" s="50">
        <v>225</v>
      </c>
    </row>
    <row r="306" spans="1:4" x14ac:dyDescent="0.3">
      <c r="A306" s="34" t="s">
        <v>365</v>
      </c>
      <c r="B306" s="52" t="s">
        <v>709</v>
      </c>
      <c r="C306" s="49" t="s">
        <v>1077</v>
      </c>
      <c r="D306" s="50">
        <v>226</v>
      </c>
    </row>
    <row r="307" spans="1:4" x14ac:dyDescent="0.3">
      <c r="A307" s="34" t="s">
        <v>366</v>
      </c>
      <c r="B307" s="52" t="s">
        <v>710</v>
      </c>
      <c r="C307" s="49" t="s">
        <v>1015</v>
      </c>
      <c r="D307" s="50">
        <v>226</v>
      </c>
    </row>
    <row r="308" spans="1:4" x14ac:dyDescent="0.3">
      <c r="A308" s="34" t="s">
        <v>367</v>
      </c>
      <c r="B308" s="52" t="s">
        <v>711</v>
      </c>
      <c r="C308" s="49" t="s">
        <v>1016</v>
      </c>
      <c r="D308" s="50">
        <v>227</v>
      </c>
    </row>
    <row r="309" spans="1:4" x14ac:dyDescent="0.3">
      <c r="A309" s="34" t="s">
        <v>368</v>
      </c>
      <c r="B309" s="52">
        <v>9.1199999999999992</v>
      </c>
      <c r="C309" s="49" t="s">
        <v>1017</v>
      </c>
      <c r="D309" s="50">
        <v>227</v>
      </c>
    </row>
    <row r="310" spans="1:4" x14ac:dyDescent="0.3">
      <c r="A310" s="34" t="s">
        <v>369</v>
      </c>
      <c r="B310" s="52" t="s">
        <v>712</v>
      </c>
      <c r="C310" s="49" t="s">
        <v>811</v>
      </c>
      <c r="D310" s="50">
        <v>227</v>
      </c>
    </row>
    <row r="311" spans="1:4" x14ac:dyDescent="0.3">
      <c r="A311" s="34" t="s">
        <v>370</v>
      </c>
      <c r="B311" s="52" t="s">
        <v>713</v>
      </c>
      <c r="C311" s="49" t="s">
        <v>812</v>
      </c>
      <c r="D311" s="50">
        <v>227</v>
      </c>
    </row>
    <row r="312" spans="1:4" x14ac:dyDescent="0.3">
      <c r="A312" s="34" t="s">
        <v>371</v>
      </c>
      <c r="B312" s="52" t="s">
        <v>714</v>
      </c>
      <c r="C312" s="49" t="s">
        <v>915</v>
      </c>
      <c r="D312" s="50">
        <v>227</v>
      </c>
    </row>
    <row r="313" spans="1:4" x14ac:dyDescent="0.3">
      <c r="A313" s="34" t="s">
        <v>372</v>
      </c>
      <c r="B313" s="52">
        <v>9.1300000000000008</v>
      </c>
      <c r="C313" s="49" t="s">
        <v>1078</v>
      </c>
      <c r="D313" s="50">
        <v>229</v>
      </c>
    </row>
    <row r="314" spans="1:4" x14ac:dyDescent="0.3">
      <c r="A314" s="34" t="s">
        <v>373</v>
      </c>
      <c r="B314" s="52" t="s">
        <v>715</v>
      </c>
      <c r="C314" s="49" t="s">
        <v>868</v>
      </c>
      <c r="D314" s="50">
        <v>232</v>
      </c>
    </row>
    <row r="315" spans="1:4" x14ac:dyDescent="0.3">
      <c r="A315" s="34" t="s">
        <v>374</v>
      </c>
      <c r="B315" s="52" t="s">
        <v>716</v>
      </c>
      <c r="C315" s="49" t="s">
        <v>1079</v>
      </c>
      <c r="D315" s="50">
        <v>232</v>
      </c>
    </row>
    <row r="316" spans="1:4" x14ac:dyDescent="0.3">
      <c r="A316" s="34" t="s">
        <v>375</v>
      </c>
      <c r="B316" s="52">
        <v>10</v>
      </c>
      <c r="C316" s="49" t="s">
        <v>1018</v>
      </c>
      <c r="D316" s="50">
        <v>234</v>
      </c>
    </row>
    <row r="317" spans="1:4" x14ac:dyDescent="0.3">
      <c r="A317" s="34" t="s">
        <v>376</v>
      </c>
      <c r="B317" s="52">
        <v>10.1</v>
      </c>
      <c r="C317" s="49" t="s">
        <v>869</v>
      </c>
      <c r="D317" s="50">
        <v>235</v>
      </c>
    </row>
    <row r="318" spans="1:4" x14ac:dyDescent="0.3">
      <c r="A318" s="34" t="s">
        <v>377</v>
      </c>
      <c r="B318" s="52" t="s">
        <v>717</v>
      </c>
      <c r="C318" s="49" t="s">
        <v>813</v>
      </c>
      <c r="D318" s="50">
        <v>235</v>
      </c>
    </row>
    <row r="319" spans="1:4" x14ac:dyDescent="0.3">
      <c r="A319" s="34" t="s">
        <v>378</v>
      </c>
      <c r="B319" s="52" t="s">
        <v>718</v>
      </c>
      <c r="C319" s="49" t="s">
        <v>814</v>
      </c>
      <c r="D319" s="50">
        <v>235</v>
      </c>
    </row>
    <row r="320" spans="1:4" x14ac:dyDescent="0.3">
      <c r="A320" s="34" t="s">
        <v>379</v>
      </c>
      <c r="B320" s="52">
        <v>10.199999999999999</v>
      </c>
      <c r="C320" s="49" t="s">
        <v>916</v>
      </c>
      <c r="D320" s="50">
        <v>237</v>
      </c>
    </row>
    <row r="321" spans="1:4" x14ac:dyDescent="0.3">
      <c r="A321" s="34" t="s">
        <v>380</v>
      </c>
      <c r="B321" s="52" t="s">
        <v>719</v>
      </c>
      <c r="C321" s="49" t="s">
        <v>917</v>
      </c>
      <c r="D321" s="50">
        <v>237</v>
      </c>
    </row>
    <row r="322" spans="1:4" x14ac:dyDescent="0.3">
      <c r="A322" s="34" t="s">
        <v>381</v>
      </c>
      <c r="B322" s="52" t="s">
        <v>720</v>
      </c>
      <c r="C322" s="49" t="s">
        <v>1080</v>
      </c>
      <c r="D322" s="50">
        <v>237</v>
      </c>
    </row>
    <row r="323" spans="1:4" x14ac:dyDescent="0.3">
      <c r="A323" s="34" t="s">
        <v>382</v>
      </c>
      <c r="B323" s="52" t="s">
        <v>721</v>
      </c>
      <c r="C323" s="49" t="s">
        <v>918</v>
      </c>
      <c r="D323" s="50">
        <v>237</v>
      </c>
    </row>
    <row r="324" spans="1:4" x14ac:dyDescent="0.3">
      <c r="A324" s="34" t="s">
        <v>383</v>
      </c>
      <c r="B324" s="52" t="s">
        <v>722</v>
      </c>
      <c r="C324" s="49" t="s">
        <v>1081</v>
      </c>
      <c r="D324" s="50">
        <v>238</v>
      </c>
    </row>
    <row r="325" spans="1:4" x14ac:dyDescent="0.3">
      <c r="A325" s="34" t="s">
        <v>384</v>
      </c>
      <c r="B325" s="52" t="s">
        <v>723</v>
      </c>
      <c r="C325" s="49" t="s">
        <v>919</v>
      </c>
      <c r="D325" s="50">
        <v>238</v>
      </c>
    </row>
    <row r="326" spans="1:4" x14ac:dyDescent="0.3">
      <c r="A326" s="34" t="s">
        <v>385</v>
      </c>
      <c r="B326" s="52" t="s">
        <v>724</v>
      </c>
      <c r="C326" s="49" t="s">
        <v>815</v>
      </c>
      <c r="D326" s="50">
        <v>238</v>
      </c>
    </row>
    <row r="327" spans="1:4" x14ac:dyDescent="0.3">
      <c r="A327" s="34" t="s">
        <v>386</v>
      </c>
      <c r="B327" s="52" t="s">
        <v>725</v>
      </c>
      <c r="C327" s="49" t="s">
        <v>1082</v>
      </c>
      <c r="D327" s="50">
        <v>239</v>
      </c>
    </row>
    <row r="328" spans="1:4" x14ac:dyDescent="0.3">
      <c r="A328" s="34" t="s">
        <v>387</v>
      </c>
      <c r="B328" s="52">
        <v>10.3</v>
      </c>
      <c r="C328" s="49" t="s">
        <v>1083</v>
      </c>
      <c r="D328" s="50">
        <v>239</v>
      </c>
    </row>
    <row r="329" spans="1:4" x14ac:dyDescent="0.3">
      <c r="A329" s="34" t="s">
        <v>388</v>
      </c>
      <c r="B329" s="52" t="s">
        <v>726</v>
      </c>
      <c r="C329" s="49" t="s">
        <v>920</v>
      </c>
      <c r="D329" s="50">
        <v>239</v>
      </c>
    </row>
    <row r="330" spans="1:4" x14ac:dyDescent="0.3">
      <c r="A330" s="34" t="s">
        <v>389</v>
      </c>
      <c r="B330" s="52" t="s">
        <v>727</v>
      </c>
      <c r="C330" s="49" t="s">
        <v>921</v>
      </c>
      <c r="D330" s="50">
        <v>242</v>
      </c>
    </row>
    <row r="331" spans="1:4" x14ac:dyDescent="0.3">
      <c r="A331" s="34" t="s">
        <v>390</v>
      </c>
      <c r="B331" s="52" t="s">
        <v>728</v>
      </c>
      <c r="C331" s="49" t="s">
        <v>816</v>
      </c>
      <c r="D331" s="50">
        <v>242</v>
      </c>
    </row>
    <row r="332" spans="1:4" x14ac:dyDescent="0.3">
      <c r="A332" s="34" t="s">
        <v>391</v>
      </c>
      <c r="B332" s="52" t="s">
        <v>729</v>
      </c>
      <c r="C332" s="49" t="s">
        <v>1084</v>
      </c>
      <c r="D332" s="50">
        <v>242</v>
      </c>
    </row>
    <row r="333" spans="1:4" x14ac:dyDescent="0.3">
      <c r="A333" s="34" t="s">
        <v>392</v>
      </c>
      <c r="B333" s="52">
        <v>10.4</v>
      </c>
      <c r="C333" s="49" t="s">
        <v>1019</v>
      </c>
      <c r="D333" s="50">
        <v>243</v>
      </c>
    </row>
    <row r="334" spans="1:4" x14ac:dyDescent="0.3">
      <c r="A334" s="34" t="s">
        <v>393</v>
      </c>
      <c r="B334" s="52" t="s">
        <v>730</v>
      </c>
      <c r="C334" s="49" t="s">
        <v>922</v>
      </c>
      <c r="D334" s="50">
        <v>243</v>
      </c>
    </row>
    <row r="335" spans="1:4" x14ac:dyDescent="0.3">
      <c r="A335" s="34" t="s">
        <v>394</v>
      </c>
      <c r="B335" s="52" t="s">
        <v>731</v>
      </c>
      <c r="C335" s="49" t="s">
        <v>1020</v>
      </c>
      <c r="D335" s="50">
        <v>243</v>
      </c>
    </row>
    <row r="336" spans="1:4" x14ac:dyDescent="0.3">
      <c r="A336" s="34" t="s">
        <v>395</v>
      </c>
      <c r="B336" s="52" t="s">
        <v>732</v>
      </c>
      <c r="C336" s="49" t="s">
        <v>817</v>
      </c>
      <c r="D336" s="50">
        <v>244</v>
      </c>
    </row>
    <row r="337" spans="1:4" x14ac:dyDescent="0.3">
      <c r="A337" s="34" t="s">
        <v>396</v>
      </c>
      <c r="B337" s="52" t="s">
        <v>733</v>
      </c>
      <c r="C337" s="49" t="s">
        <v>1021</v>
      </c>
      <c r="D337" s="50">
        <v>245</v>
      </c>
    </row>
    <row r="338" spans="1:4" x14ac:dyDescent="0.3">
      <c r="A338" s="34" t="s">
        <v>397</v>
      </c>
      <c r="B338" s="52" t="s">
        <v>734</v>
      </c>
      <c r="C338" s="49" t="s">
        <v>1022</v>
      </c>
      <c r="D338" s="50">
        <v>246</v>
      </c>
    </row>
    <row r="339" spans="1:4" x14ac:dyDescent="0.3">
      <c r="A339" s="34" t="s">
        <v>398</v>
      </c>
      <c r="B339" s="52" t="s">
        <v>735</v>
      </c>
      <c r="C339" s="49" t="s">
        <v>1085</v>
      </c>
      <c r="D339" s="50">
        <v>246</v>
      </c>
    </row>
    <row r="340" spans="1:4" x14ac:dyDescent="0.3">
      <c r="A340" s="34" t="s">
        <v>399</v>
      </c>
      <c r="B340" s="52" t="s">
        <v>736</v>
      </c>
      <c r="C340" s="49" t="s">
        <v>1086</v>
      </c>
      <c r="D340" s="50">
        <v>246</v>
      </c>
    </row>
    <row r="341" spans="1:4" x14ac:dyDescent="0.3">
      <c r="A341" s="34" t="s">
        <v>400</v>
      </c>
      <c r="B341" s="52">
        <v>10.5</v>
      </c>
      <c r="C341" s="49" t="s">
        <v>1023</v>
      </c>
      <c r="D341" s="50">
        <v>247</v>
      </c>
    </row>
    <row r="342" spans="1:4" x14ac:dyDescent="0.3">
      <c r="A342" s="34" t="s">
        <v>401</v>
      </c>
      <c r="B342" s="52" t="s">
        <v>737</v>
      </c>
      <c r="C342" s="49" t="s">
        <v>1087</v>
      </c>
      <c r="D342" s="50">
        <v>247</v>
      </c>
    </row>
    <row r="343" spans="1:4" x14ac:dyDescent="0.3">
      <c r="A343" s="34" t="s">
        <v>402</v>
      </c>
      <c r="B343" s="52" t="s">
        <v>738</v>
      </c>
      <c r="C343" s="49" t="s">
        <v>818</v>
      </c>
      <c r="D343" s="50">
        <v>248</v>
      </c>
    </row>
    <row r="344" spans="1:4" x14ac:dyDescent="0.3">
      <c r="A344" s="34" t="s">
        <v>403</v>
      </c>
      <c r="B344" s="52" t="s">
        <v>739</v>
      </c>
      <c r="C344" s="49" t="s">
        <v>1024</v>
      </c>
      <c r="D344" s="50">
        <v>248</v>
      </c>
    </row>
    <row r="345" spans="1:4" x14ac:dyDescent="0.3">
      <c r="A345" s="34" t="s">
        <v>404</v>
      </c>
      <c r="B345" s="52" t="s">
        <v>740</v>
      </c>
      <c r="C345" s="49" t="s">
        <v>923</v>
      </c>
      <c r="D345" s="50">
        <v>248</v>
      </c>
    </row>
    <row r="346" spans="1:4" x14ac:dyDescent="0.3">
      <c r="A346" s="34" t="s">
        <v>405</v>
      </c>
      <c r="B346" s="52" t="s">
        <v>741</v>
      </c>
      <c r="C346" s="49" t="s">
        <v>819</v>
      </c>
      <c r="D346" s="50">
        <v>248</v>
      </c>
    </row>
    <row r="347" spans="1:4" x14ac:dyDescent="0.3">
      <c r="A347" s="34" t="s">
        <v>406</v>
      </c>
      <c r="B347" s="52" t="s">
        <v>742</v>
      </c>
      <c r="C347" s="49" t="s">
        <v>1088</v>
      </c>
      <c r="D347" s="50">
        <v>249</v>
      </c>
    </row>
    <row r="348" spans="1:4" x14ac:dyDescent="0.3">
      <c r="A348" s="34" t="s">
        <v>407</v>
      </c>
      <c r="B348" s="52" t="s">
        <v>743</v>
      </c>
      <c r="C348" s="49" t="s">
        <v>820</v>
      </c>
      <c r="D348" s="50">
        <v>252</v>
      </c>
    </row>
    <row r="349" spans="1:4" x14ac:dyDescent="0.3">
      <c r="A349" s="34" t="s">
        <v>408</v>
      </c>
      <c r="B349" s="52">
        <v>10.6</v>
      </c>
      <c r="C349" s="49" t="s">
        <v>870</v>
      </c>
      <c r="D349" s="50">
        <v>252</v>
      </c>
    </row>
    <row r="350" spans="1:4" x14ac:dyDescent="0.3">
      <c r="A350" s="34" t="s">
        <v>409</v>
      </c>
      <c r="B350" s="52" t="s">
        <v>744</v>
      </c>
      <c r="C350" s="49" t="s">
        <v>1089</v>
      </c>
      <c r="D350" s="50">
        <v>252</v>
      </c>
    </row>
    <row r="351" spans="1:4" x14ac:dyDescent="0.3">
      <c r="A351" s="34" t="s">
        <v>410</v>
      </c>
      <c r="B351" s="52" t="s">
        <v>745</v>
      </c>
      <c r="C351" s="49" t="s">
        <v>924</v>
      </c>
      <c r="D351" s="50">
        <v>254</v>
      </c>
    </row>
    <row r="352" spans="1:4" x14ac:dyDescent="0.3">
      <c r="A352" s="34" t="s">
        <v>411</v>
      </c>
      <c r="B352" s="52" t="s">
        <v>746</v>
      </c>
      <c r="C352" s="49" t="s">
        <v>821</v>
      </c>
      <c r="D352" s="50">
        <v>254</v>
      </c>
    </row>
    <row r="353" spans="1:4" x14ac:dyDescent="0.3">
      <c r="A353" s="34" t="s">
        <v>412</v>
      </c>
      <c r="B353" s="52">
        <v>11</v>
      </c>
      <c r="C353" s="49" t="s">
        <v>1025</v>
      </c>
      <c r="D353" s="50">
        <v>255</v>
      </c>
    </row>
    <row r="354" spans="1:4" x14ac:dyDescent="0.3">
      <c r="A354" s="34" t="s">
        <v>413</v>
      </c>
      <c r="B354" s="52">
        <v>11.1</v>
      </c>
      <c r="C354" s="49" t="s">
        <v>871</v>
      </c>
      <c r="D354" s="50">
        <v>256</v>
      </c>
    </row>
    <row r="355" spans="1:4" x14ac:dyDescent="0.3">
      <c r="A355" s="34" t="s">
        <v>414</v>
      </c>
      <c r="B355" s="52" t="s">
        <v>747</v>
      </c>
      <c r="C355" s="49" t="s">
        <v>822</v>
      </c>
      <c r="D355" s="50">
        <v>256</v>
      </c>
    </row>
    <row r="356" spans="1:4" x14ac:dyDescent="0.3">
      <c r="A356" s="34" t="s">
        <v>415</v>
      </c>
      <c r="B356" s="52">
        <v>11.2</v>
      </c>
      <c r="C356" s="49" t="s">
        <v>925</v>
      </c>
      <c r="D356" s="50">
        <v>258</v>
      </c>
    </row>
    <row r="357" spans="1:4" x14ac:dyDescent="0.3">
      <c r="A357" s="34" t="s">
        <v>416</v>
      </c>
      <c r="B357" s="52" t="s">
        <v>748</v>
      </c>
      <c r="C357" s="49" t="s">
        <v>1183</v>
      </c>
      <c r="D357" s="50">
        <v>258</v>
      </c>
    </row>
    <row r="358" spans="1:4" x14ac:dyDescent="0.3">
      <c r="A358" s="34" t="s">
        <v>417</v>
      </c>
      <c r="B358" s="52" t="s">
        <v>749</v>
      </c>
      <c r="C358" s="49" t="s">
        <v>823</v>
      </c>
      <c r="D358" s="50">
        <v>258</v>
      </c>
    </row>
    <row r="359" spans="1:4" x14ac:dyDescent="0.3">
      <c r="A359" s="34" t="s">
        <v>418</v>
      </c>
      <c r="B359" s="52" t="s">
        <v>750</v>
      </c>
      <c r="C359" s="49" t="s">
        <v>1090</v>
      </c>
      <c r="D359" s="50">
        <v>261</v>
      </c>
    </row>
    <row r="360" spans="1:4" x14ac:dyDescent="0.3">
      <c r="A360" s="34" t="s">
        <v>419</v>
      </c>
      <c r="B360" s="52" t="s">
        <v>751</v>
      </c>
      <c r="C360" s="49" t="s">
        <v>1091</v>
      </c>
      <c r="D360" s="50">
        <v>262</v>
      </c>
    </row>
    <row r="361" spans="1:4" x14ac:dyDescent="0.3">
      <c r="A361" s="34" t="s">
        <v>420</v>
      </c>
      <c r="B361" s="52" t="s">
        <v>752</v>
      </c>
      <c r="C361" s="49" t="s">
        <v>872</v>
      </c>
      <c r="D361" s="50">
        <v>263</v>
      </c>
    </row>
    <row r="362" spans="1:4" x14ac:dyDescent="0.3">
      <c r="A362" s="34" t="s">
        <v>421</v>
      </c>
      <c r="B362" s="52">
        <v>11.3</v>
      </c>
      <c r="C362" s="49" t="s">
        <v>1092</v>
      </c>
      <c r="D362" s="50">
        <v>264</v>
      </c>
    </row>
    <row r="363" spans="1:4" x14ac:dyDescent="0.3">
      <c r="A363" s="34" t="s">
        <v>422</v>
      </c>
      <c r="B363" s="52" t="s">
        <v>753</v>
      </c>
      <c r="C363" s="49" t="s">
        <v>1093</v>
      </c>
      <c r="D363" s="50">
        <v>264</v>
      </c>
    </row>
    <row r="364" spans="1:4" x14ac:dyDescent="0.3">
      <c r="A364" s="34" t="s">
        <v>423</v>
      </c>
      <c r="B364" s="52" t="s">
        <v>754</v>
      </c>
      <c r="C364" s="49" t="s">
        <v>1026</v>
      </c>
      <c r="D364" s="50">
        <v>266</v>
      </c>
    </row>
    <row r="365" spans="1:4" x14ac:dyDescent="0.3">
      <c r="A365" s="34" t="s">
        <v>424</v>
      </c>
      <c r="B365" s="52" t="s">
        <v>755</v>
      </c>
      <c r="C365" s="49" t="s">
        <v>1094</v>
      </c>
      <c r="D365" s="50">
        <v>268</v>
      </c>
    </row>
    <row r="366" spans="1:4" x14ac:dyDescent="0.3">
      <c r="A366" s="34" t="s">
        <v>425</v>
      </c>
      <c r="B366" s="52">
        <v>11.4</v>
      </c>
      <c r="C366" s="49" t="s">
        <v>873</v>
      </c>
      <c r="D366" s="50">
        <v>270</v>
      </c>
    </row>
    <row r="367" spans="1:4" x14ac:dyDescent="0.3">
      <c r="A367" s="34" t="s">
        <v>426</v>
      </c>
      <c r="B367" s="52" t="s">
        <v>756</v>
      </c>
      <c r="C367" s="49" t="s">
        <v>926</v>
      </c>
      <c r="D367" s="50">
        <v>271</v>
      </c>
    </row>
    <row r="368" spans="1:4" x14ac:dyDescent="0.3">
      <c r="A368" s="34" t="s">
        <v>427</v>
      </c>
      <c r="B368" s="52" t="s">
        <v>757</v>
      </c>
      <c r="C368" s="49" t="s">
        <v>1027</v>
      </c>
      <c r="D368" s="50">
        <v>273</v>
      </c>
    </row>
    <row r="369" spans="1:4" x14ac:dyDescent="0.3">
      <c r="A369" s="34" t="s">
        <v>428</v>
      </c>
      <c r="B369" s="52" t="s">
        <v>758</v>
      </c>
      <c r="C369" s="49" t="s">
        <v>824</v>
      </c>
      <c r="D369" s="50">
        <v>274</v>
      </c>
    </row>
    <row r="370" spans="1:4" x14ac:dyDescent="0.3">
      <c r="A370" s="34" t="s">
        <v>429</v>
      </c>
      <c r="B370" s="52" t="s">
        <v>759</v>
      </c>
      <c r="C370" s="49" t="s">
        <v>927</v>
      </c>
      <c r="D370" s="50">
        <v>276</v>
      </c>
    </row>
    <row r="371" spans="1:4" x14ac:dyDescent="0.3">
      <c r="A371" s="34" t="s">
        <v>430</v>
      </c>
      <c r="B371" s="52" t="s">
        <v>760</v>
      </c>
      <c r="C371" s="49" t="s">
        <v>1028</v>
      </c>
      <c r="D371" s="50">
        <v>276</v>
      </c>
    </row>
    <row r="372" spans="1:4" x14ac:dyDescent="0.3">
      <c r="A372" s="34" t="s">
        <v>431</v>
      </c>
      <c r="B372" s="52" t="s">
        <v>761</v>
      </c>
      <c r="C372" s="49" t="s">
        <v>1184</v>
      </c>
      <c r="D372" s="50">
        <v>277</v>
      </c>
    </row>
    <row r="373" spans="1:4" x14ac:dyDescent="0.3">
      <c r="A373" s="34" t="s">
        <v>432</v>
      </c>
      <c r="B373" s="52" t="s">
        <v>762</v>
      </c>
      <c r="C373" s="49" t="s">
        <v>1029</v>
      </c>
      <c r="D373" s="50">
        <v>277</v>
      </c>
    </row>
    <row r="374" spans="1:4" x14ac:dyDescent="0.3">
      <c r="A374" s="34" t="s">
        <v>433</v>
      </c>
      <c r="B374" s="52" t="s">
        <v>763</v>
      </c>
      <c r="C374" s="49" t="s">
        <v>928</v>
      </c>
      <c r="D374" s="50">
        <v>277</v>
      </c>
    </row>
    <row r="375" spans="1:4" x14ac:dyDescent="0.3">
      <c r="A375" s="34" t="s">
        <v>434</v>
      </c>
      <c r="B375" s="52" t="s">
        <v>764</v>
      </c>
      <c r="C375" s="49" t="s">
        <v>874</v>
      </c>
      <c r="D375" s="50">
        <v>278</v>
      </c>
    </row>
    <row r="376" spans="1:4" x14ac:dyDescent="0.3">
      <c r="A376" s="34" t="s">
        <v>435</v>
      </c>
      <c r="B376" s="52">
        <v>11.5</v>
      </c>
      <c r="C376" s="49" t="s">
        <v>929</v>
      </c>
      <c r="D376" s="50">
        <v>279</v>
      </c>
    </row>
    <row r="377" spans="1:4" x14ac:dyDescent="0.3">
      <c r="A377" s="34" t="s">
        <v>436</v>
      </c>
      <c r="B377" s="52" t="s">
        <v>765</v>
      </c>
      <c r="C377" s="49" t="s">
        <v>1030</v>
      </c>
      <c r="D377" s="50">
        <v>279</v>
      </c>
    </row>
    <row r="378" spans="1:4" x14ac:dyDescent="0.3">
      <c r="A378" s="34" t="s">
        <v>437</v>
      </c>
      <c r="B378" s="52" t="s">
        <v>766</v>
      </c>
      <c r="C378" s="49" t="s">
        <v>1031</v>
      </c>
      <c r="D378" s="50">
        <v>279</v>
      </c>
    </row>
    <row r="379" spans="1:4" x14ac:dyDescent="0.3">
      <c r="A379" s="34" t="s">
        <v>438</v>
      </c>
      <c r="B379" s="52" t="s">
        <v>767</v>
      </c>
      <c r="C379" s="49" t="s">
        <v>825</v>
      </c>
      <c r="D379" s="50">
        <v>280</v>
      </c>
    </row>
    <row r="380" spans="1:4" x14ac:dyDescent="0.3">
      <c r="A380" s="34" t="s">
        <v>439</v>
      </c>
      <c r="B380" s="52" t="s">
        <v>768</v>
      </c>
      <c r="C380" s="49" t="s">
        <v>930</v>
      </c>
      <c r="D380" s="50">
        <v>280</v>
      </c>
    </row>
    <row r="381" spans="1:4" x14ac:dyDescent="0.3">
      <c r="A381" s="34" t="s">
        <v>440</v>
      </c>
      <c r="B381" s="52" t="s">
        <v>769</v>
      </c>
      <c r="C381" s="49" t="s">
        <v>931</v>
      </c>
      <c r="D381" s="50">
        <v>280</v>
      </c>
    </row>
    <row r="382" spans="1:4" x14ac:dyDescent="0.3">
      <c r="A382" s="34" t="s">
        <v>441</v>
      </c>
      <c r="B382" s="52" t="s">
        <v>770</v>
      </c>
      <c r="C382" s="49" t="s">
        <v>932</v>
      </c>
      <c r="D382" s="50">
        <v>280</v>
      </c>
    </row>
    <row r="383" spans="1:4" x14ac:dyDescent="0.3">
      <c r="A383" s="34" t="s">
        <v>442</v>
      </c>
      <c r="B383" s="52" t="s">
        <v>771</v>
      </c>
      <c r="C383" s="49" t="s">
        <v>875</v>
      </c>
      <c r="D383" s="50">
        <v>280</v>
      </c>
    </row>
    <row r="384" spans="1:4" x14ac:dyDescent="0.3">
      <c r="A384" s="34" t="s">
        <v>443</v>
      </c>
      <c r="B384" s="52" t="s">
        <v>772</v>
      </c>
      <c r="C384" s="49" t="s">
        <v>826</v>
      </c>
      <c r="D384" s="50">
        <v>280</v>
      </c>
    </row>
    <row r="385" spans="1:4" x14ac:dyDescent="0.3">
      <c r="A385" s="34" t="s">
        <v>444</v>
      </c>
      <c r="B385" s="52" t="s">
        <v>773</v>
      </c>
      <c r="C385" s="49" t="s">
        <v>1032</v>
      </c>
      <c r="D385" s="50">
        <v>282</v>
      </c>
    </row>
    <row r="386" spans="1:4" ht="15" customHeight="1" x14ac:dyDescent="0.3">
      <c r="A386" s="34" t="s">
        <v>445</v>
      </c>
      <c r="B386" s="52" t="s">
        <v>774</v>
      </c>
      <c r="C386" s="49" t="s">
        <v>1033</v>
      </c>
      <c r="D386" s="50">
        <v>282</v>
      </c>
    </row>
    <row r="387" spans="1:4" x14ac:dyDescent="0.3">
      <c r="A387" s="34" t="s">
        <v>446</v>
      </c>
      <c r="B387" s="52">
        <v>12</v>
      </c>
      <c r="C387" s="49" t="s">
        <v>933</v>
      </c>
      <c r="D387" s="50">
        <v>284</v>
      </c>
    </row>
    <row r="388" spans="1:4" x14ac:dyDescent="0.3">
      <c r="A388" s="34">
        <v>12.1</v>
      </c>
      <c r="B388" s="52">
        <v>12.1</v>
      </c>
      <c r="C388" s="49" t="s">
        <v>785</v>
      </c>
      <c r="D388" s="50">
        <v>2.1</v>
      </c>
    </row>
    <row r="389" spans="1:4" x14ac:dyDescent="0.3">
      <c r="A389" s="34" t="s">
        <v>447</v>
      </c>
      <c r="B389" s="52" t="s">
        <v>775</v>
      </c>
      <c r="C389" s="49" t="s">
        <v>827</v>
      </c>
      <c r="D389" s="50">
        <v>284</v>
      </c>
    </row>
    <row r="390" spans="1:4" x14ac:dyDescent="0.3">
      <c r="A390" s="34" t="s">
        <v>448</v>
      </c>
      <c r="B390" s="52">
        <v>12.2</v>
      </c>
      <c r="C390" s="49" t="s">
        <v>876</v>
      </c>
      <c r="D390" s="50">
        <v>286</v>
      </c>
    </row>
    <row r="391" spans="1:4" x14ac:dyDescent="0.3">
      <c r="A391" s="34" t="s">
        <v>449</v>
      </c>
      <c r="B391" s="52">
        <v>13</v>
      </c>
      <c r="C391" s="49" t="s">
        <v>877</v>
      </c>
      <c r="D391" s="50">
        <v>289</v>
      </c>
    </row>
    <row r="392" spans="1:4" x14ac:dyDescent="0.3">
      <c r="A392" s="34" t="s">
        <v>450</v>
      </c>
      <c r="B392" s="52">
        <v>13.1</v>
      </c>
      <c r="C392" s="49" t="s">
        <v>1034</v>
      </c>
      <c r="D392" s="50">
        <v>295</v>
      </c>
    </row>
    <row r="393" spans="1:4" x14ac:dyDescent="0.3">
      <c r="A393" s="34" t="s">
        <v>451</v>
      </c>
      <c r="B393" s="52" t="s">
        <v>776</v>
      </c>
      <c r="C393" s="49" t="s">
        <v>1095</v>
      </c>
      <c r="D393" s="50">
        <v>295</v>
      </c>
    </row>
    <row r="394" spans="1:4" x14ac:dyDescent="0.3">
      <c r="A394" s="34" t="s">
        <v>452</v>
      </c>
      <c r="B394" s="52" t="s">
        <v>777</v>
      </c>
      <c r="C394" s="49" t="s">
        <v>1096</v>
      </c>
      <c r="D394" s="50">
        <v>295</v>
      </c>
    </row>
    <row r="395" spans="1:4" x14ac:dyDescent="0.3">
      <c r="A395" s="34" t="s">
        <v>453</v>
      </c>
      <c r="B395" s="52" t="s">
        <v>778</v>
      </c>
      <c r="C395" s="49" t="s">
        <v>1097</v>
      </c>
      <c r="D395" s="50">
        <v>295</v>
      </c>
    </row>
    <row r="396" spans="1:4" x14ac:dyDescent="0.3">
      <c r="A396" s="34" t="s">
        <v>454</v>
      </c>
      <c r="B396" s="52" t="s">
        <v>779</v>
      </c>
      <c r="C396" s="49" t="s">
        <v>1035</v>
      </c>
      <c r="D396" s="50">
        <v>296</v>
      </c>
    </row>
    <row r="397" spans="1:4" x14ac:dyDescent="0.3">
      <c r="A397" s="34" t="s">
        <v>455</v>
      </c>
      <c r="B397" s="52" t="s">
        <v>780</v>
      </c>
      <c r="C397" s="49" t="s">
        <v>934</v>
      </c>
      <c r="D397" s="50">
        <v>296</v>
      </c>
    </row>
    <row r="398" spans="1:4" x14ac:dyDescent="0.3">
      <c r="A398" s="34" t="s">
        <v>456</v>
      </c>
      <c r="B398" s="52">
        <v>13.2</v>
      </c>
      <c r="C398" s="49" t="s">
        <v>828</v>
      </c>
      <c r="D398" s="50">
        <v>296</v>
      </c>
    </row>
    <row r="399" spans="1:4" x14ac:dyDescent="0.3">
      <c r="A399" s="34" t="s">
        <v>457</v>
      </c>
      <c r="B399" s="52" t="s">
        <v>781</v>
      </c>
      <c r="C399" s="49" t="s">
        <v>1098</v>
      </c>
      <c r="D399" s="50">
        <v>296</v>
      </c>
    </row>
    <row r="400" spans="1:4" x14ac:dyDescent="0.3">
      <c r="A400" s="34" t="s">
        <v>458</v>
      </c>
      <c r="B400" s="52" t="s">
        <v>782</v>
      </c>
      <c r="C400" s="49" t="s">
        <v>878</v>
      </c>
      <c r="D400" s="50">
        <v>296</v>
      </c>
    </row>
    <row r="401" spans="1:4" x14ac:dyDescent="0.3">
      <c r="A401" s="34" t="s">
        <v>459</v>
      </c>
      <c r="B401" s="52" t="s">
        <v>783</v>
      </c>
      <c r="C401" s="49" t="s">
        <v>1099</v>
      </c>
      <c r="D401" s="50">
        <v>296</v>
      </c>
    </row>
    <row r="402" spans="1:4" x14ac:dyDescent="0.3">
      <c r="A402" s="34" t="s">
        <v>460</v>
      </c>
      <c r="B402" s="52" t="s">
        <v>784</v>
      </c>
      <c r="C402" s="49" t="s">
        <v>829</v>
      </c>
      <c r="D402" s="50">
        <v>297</v>
      </c>
    </row>
    <row r="403" spans="1:4" x14ac:dyDescent="0.3">
      <c r="A403" s="34" t="s">
        <v>461</v>
      </c>
      <c r="B403" s="52">
        <v>13.3</v>
      </c>
      <c r="C403" s="49" t="s">
        <v>1100</v>
      </c>
      <c r="D403" s="50">
        <v>298</v>
      </c>
    </row>
    <row r="404" spans="1:4" x14ac:dyDescent="0.3">
      <c r="A404" s="34" t="s">
        <v>1219</v>
      </c>
      <c r="B404" s="65"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4" t="s">
        <v>1224</v>
      </c>
      <c r="B409" s="34" t="s">
        <v>1441</v>
      </c>
      <c r="C409" s="64"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3" t="s">
        <v>1355</v>
      </c>
      <c r="B416" s="34" t="s">
        <v>1448</v>
      </c>
      <c r="C416" s="63"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3" t="s">
        <v>1354</v>
      </c>
      <c r="B434" s="34" t="s">
        <v>1465</v>
      </c>
      <c r="C434" s="63" t="s">
        <v>1521</v>
      </c>
    </row>
    <row r="435" spans="1:3" x14ac:dyDescent="0.3">
      <c r="A435" s="63" t="s">
        <v>1344</v>
      </c>
      <c r="B435" s="34" t="s">
        <v>1466</v>
      </c>
      <c r="C435" s="63"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3" t="s">
        <v>1353</v>
      </c>
      <c r="B443" s="34" t="s">
        <v>1365</v>
      </c>
      <c r="C443" s="63" t="s">
        <v>1530</v>
      </c>
    </row>
    <row r="444" spans="1:3" x14ac:dyDescent="0.3">
      <c r="A444" s="63" t="s">
        <v>1352</v>
      </c>
      <c r="B444" s="34" t="s">
        <v>1366</v>
      </c>
      <c r="C444" s="63"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3" t="s">
        <v>1351</v>
      </c>
      <c r="B447" s="34" t="s">
        <v>1369</v>
      </c>
      <c r="C447" s="63"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3" t="s">
        <v>1345</v>
      </c>
      <c r="B462" s="34" t="s">
        <v>1474</v>
      </c>
      <c r="C462" s="63"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3" t="s">
        <v>1346</v>
      </c>
      <c r="B465" s="34" t="s">
        <v>1477</v>
      </c>
      <c r="C465" s="63"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5" t="s">
        <v>1217</v>
      </c>
      <c r="C484" s="34" t="s">
        <v>1571</v>
      </c>
    </row>
    <row r="485" spans="1:3" x14ac:dyDescent="0.3">
      <c r="A485" s="34" t="s">
        <v>1292</v>
      </c>
      <c r="B485" s="65" t="s">
        <v>1381</v>
      </c>
      <c r="C485" s="34" t="s">
        <v>1572</v>
      </c>
    </row>
    <row r="486" spans="1:3" x14ac:dyDescent="0.3">
      <c r="A486" s="34" t="s">
        <v>1293</v>
      </c>
      <c r="B486" s="65" t="s">
        <v>1382</v>
      </c>
      <c r="C486" s="34" t="s">
        <v>1573</v>
      </c>
    </row>
    <row r="487" spans="1:3" x14ac:dyDescent="0.3">
      <c r="A487" s="34" t="s">
        <v>1294</v>
      </c>
      <c r="B487" s="65" t="s">
        <v>1383</v>
      </c>
      <c r="C487" s="34" t="s">
        <v>1574</v>
      </c>
    </row>
    <row r="488" spans="1:3" x14ac:dyDescent="0.3">
      <c r="A488" s="34" t="s">
        <v>1295</v>
      </c>
      <c r="B488" s="65" t="s">
        <v>1384</v>
      </c>
      <c r="C488" s="34" t="s">
        <v>1575</v>
      </c>
    </row>
    <row r="489" spans="1:3" x14ac:dyDescent="0.3">
      <c r="A489" s="34" t="s">
        <v>1296</v>
      </c>
      <c r="B489" s="65" t="s">
        <v>1385</v>
      </c>
      <c r="C489" s="34" t="s">
        <v>1576</v>
      </c>
    </row>
    <row r="490" spans="1:3" x14ac:dyDescent="0.3">
      <c r="A490" s="34" t="s">
        <v>1297</v>
      </c>
      <c r="B490" s="65" t="s">
        <v>1386</v>
      </c>
      <c r="C490" s="34" t="s">
        <v>1577</v>
      </c>
    </row>
    <row r="491" spans="1:3" x14ac:dyDescent="0.3">
      <c r="A491" s="34" t="s">
        <v>1298</v>
      </c>
      <c r="B491" s="65" t="s">
        <v>1387</v>
      </c>
      <c r="C491" s="34" t="s">
        <v>1578</v>
      </c>
    </row>
    <row r="492" spans="1:3" x14ac:dyDescent="0.3">
      <c r="A492" s="34" t="s">
        <v>1299</v>
      </c>
      <c r="B492" s="65" t="s">
        <v>1388</v>
      </c>
      <c r="C492" s="34" t="s">
        <v>1579</v>
      </c>
    </row>
    <row r="493" spans="1:3" x14ac:dyDescent="0.3">
      <c r="A493" s="34" t="s">
        <v>1300</v>
      </c>
      <c r="B493" s="65" t="s">
        <v>1389</v>
      </c>
      <c r="C493" s="34" t="s">
        <v>1580</v>
      </c>
    </row>
    <row r="494" spans="1:3" x14ac:dyDescent="0.3">
      <c r="A494" s="34" t="s">
        <v>1301</v>
      </c>
      <c r="B494" s="65" t="s">
        <v>1390</v>
      </c>
      <c r="C494" s="34" t="s">
        <v>1581</v>
      </c>
    </row>
    <row r="495" spans="1:3" x14ac:dyDescent="0.3">
      <c r="A495" s="34" t="s">
        <v>1302</v>
      </c>
      <c r="B495" s="65" t="s">
        <v>1391</v>
      </c>
      <c r="C495" s="34" t="s">
        <v>1582</v>
      </c>
    </row>
    <row r="496" spans="1:3" x14ac:dyDescent="0.3">
      <c r="A496" s="34" t="s">
        <v>1303</v>
      </c>
      <c r="B496" s="65" t="s">
        <v>1211</v>
      </c>
      <c r="C496" s="34" t="s">
        <v>1583</v>
      </c>
    </row>
    <row r="497" spans="1:4" x14ac:dyDescent="0.3">
      <c r="A497" s="34" t="s">
        <v>1304</v>
      </c>
      <c r="B497" s="65" t="s">
        <v>1392</v>
      </c>
      <c r="C497" s="34" t="s">
        <v>1584</v>
      </c>
    </row>
    <row r="498" spans="1:4" x14ac:dyDescent="0.3">
      <c r="A498" s="34" t="s">
        <v>1305</v>
      </c>
      <c r="B498" s="65" t="s">
        <v>1393</v>
      </c>
      <c r="C498" s="34" t="s">
        <v>1585</v>
      </c>
    </row>
    <row r="499" spans="1:4" x14ac:dyDescent="0.3">
      <c r="A499" s="34" t="s">
        <v>1306</v>
      </c>
      <c r="B499" s="65" t="s">
        <v>1394</v>
      </c>
      <c r="C499" s="34" t="s">
        <v>1586</v>
      </c>
    </row>
    <row r="500" spans="1:4" x14ac:dyDescent="0.3">
      <c r="A500" s="34" t="s">
        <v>1307</v>
      </c>
      <c r="B500" s="65" t="s">
        <v>1395</v>
      </c>
      <c r="C500" s="34" t="s">
        <v>1587</v>
      </c>
    </row>
    <row r="501" spans="1:4" x14ac:dyDescent="0.3">
      <c r="A501" s="34" t="s">
        <v>1308</v>
      </c>
      <c r="B501" s="65" t="s">
        <v>1396</v>
      </c>
      <c r="C501" s="34" t="s">
        <v>1588</v>
      </c>
    </row>
    <row r="502" spans="1:4" x14ac:dyDescent="0.3">
      <c r="A502" s="63" t="s">
        <v>1347</v>
      </c>
      <c r="B502" s="65" t="s">
        <v>1397</v>
      </c>
      <c r="C502" s="63" t="s">
        <v>1589</v>
      </c>
    </row>
    <row r="503" spans="1:4" x14ac:dyDescent="0.3">
      <c r="A503" s="34" t="s">
        <v>1309</v>
      </c>
      <c r="B503" s="65" t="s">
        <v>1398</v>
      </c>
      <c r="C503" s="34" t="s">
        <v>1590</v>
      </c>
    </row>
    <row r="504" spans="1:4" x14ac:dyDescent="0.3">
      <c r="A504" s="34" t="s">
        <v>1310</v>
      </c>
      <c r="B504" s="65" t="s">
        <v>1399</v>
      </c>
      <c r="C504" s="34" t="s">
        <v>1591</v>
      </c>
    </row>
    <row r="505" spans="1:4" x14ac:dyDescent="0.3">
      <c r="A505" s="34" t="s">
        <v>1311</v>
      </c>
      <c r="B505" s="65" t="s">
        <v>1400</v>
      </c>
      <c r="C505" s="34" t="s">
        <v>1592</v>
      </c>
    </row>
    <row r="506" spans="1:4" x14ac:dyDescent="0.3">
      <c r="A506" s="63" t="s">
        <v>1348</v>
      </c>
      <c r="B506" s="65" t="s">
        <v>1401</v>
      </c>
      <c r="C506" s="63" t="s">
        <v>1593</v>
      </c>
    </row>
    <row r="507" spans="1:4" x14ac:dyDescent="0.3">
      <c r="A507" s="34" t="s">
        <v>1312</v>
      </c>
      <c r="B507" s="65" t="s">
        <v>1402</v>
      </c>
      <c r="C507" s="34" t="s">
        <v>1594</v>
      </c>
    </row>
    <row r="508" spans="1:4" s="36" customFormat="1" x14ac:dyDescent="0.3">
      <c r="A508" s="63" t="s">
        <v>1313</v>
      </c>
      <c r="B508" s="65" t="s">
        <v>1403</v>
      </c>
      <c r="C508" s="63" t="s">
        <v>1595</v>
      </c>
      <c r="D508" s="51"/>
    </row>
    <row r="509" spans="1:4" x14ac:dyDescent="0.3">
      <c r="A509" s="34" t="s">
        <v>1314</v>
      </c>
      <c r="B509" s="65" t="s">
        <v>1404</v>
      </c>
      <c r="C509" s="34" t="s">
        <v>1596</v>
      </c>
    </row>
    <row r="510" spans="1:4" x14ac:dyDescent="0.3">
      <c r="A510" s="63" t="s">
        <v>1349</v>
      </c>
      <c r="B510" s="65" t="s">
        <v>1405</v>
      </c>
      <c r="C510" s="63" t="s">
        <v>1597</v>
      </c>
    </row>
    <row r="511" spans="1:4" x14ac:dyDescent="0.3">
      <c r="A511" s="34" t="s">
        <v>1315</v>
      </c>
      <c r="B511" s="65" t="s">
        <v>1406</v>
      </c>
      <c r="C511" s="34" t="s">
        <v>1598</v>
      </c>
    </row>
    <row r="512" spans="1:4" x14ac:dyDescent="0.3">
      <c r="A512" s="34" t="s">
        <v>1316</v>
      </c>
      <c r="B512" s="65" t="s">
        <v>1407</v>
      </c>
      <c r="C512" s="34" t="s">
        <v>1599</v>
      </c>
    </row>
    <row r="513" spans="1:3" x14ac:dyDescent="0.3">
      <c r="A513" s="34" t="s">
        <v>1317</v>
      </c>
      <c r="B513" s="65" t="s">
        <v>1408</v>
      </c>
      <c r="C513" s="34" t="s">
        <v>1600</v>
      </c>
    </row>
    <row r="514" spans="1:3" x14ac:dyDescent="0.3">
      <c r="A514" s="34" t="s">
        <v>1318</v>
      </c>
      <c r="B514" s="65" t="s">
        <v>1409</v>
      </c>
      <c r="C514" s="34" t="s">
        <v>1601</v>
      </c>
    </row>
    <row r="515" spans="1:3" x14ac:dyDescent="0.3">
      <c r="A515" s="34" t="s">
        <v>1319</v>
      </c>
      <c r="B515" s="65" t="s">
        <v>1410</v>
      </c>
      <c r="C515" s="34" t="s">
        <v>1602</v>
      </c>
    </row>
    <row r="516" spans="1:3" x14ac:dyDescent="0.3">
      <c r="A516" s="34" t="s">
        <v>1320</v>
      </c>
      <c r="B516" s="65" t="s">
        <v>1411</v>
      </c>
      <c r="C516" s="34" t="s">
        <v>1603</v>
      </c>
    </row>
    <row r="517" spans="1:3" x14ac:dyDescent="0.3">
      <c r="A517" s="34" t="s">
        <v>1321</v>
      </c>
      <c r="B517" s="65" t="s">
        <v>1412</v>
      </c>
      <c r="C517" s="34" t="s">
        <v>1604</v>
      </c>
    </row>
    <row r="518" spans="1:3" x14ac:dyDescent="0.3">
      <c r="A518" s="34" t="s">
        <v>1322</v>
      </c>
      <c r="B518" s="65" t="s">
        <v>1413</v>
      </c>
      <c r="C518" s="34" t="s">
        <v>1605</v>
      </c>
    </row>
    <row r="519" spans="1:3" x14ac:dyDescent="0.3">
      <c r="A519" s="34" t="s">
        <v>1323</v>
      </c>
      <c r="B519" s="65" t="s">
        <v>1414</v>
      </c>
      <c r="C519" s="34" t="s">
        <v>1606</v>
      </c>
    </row>
    <row r="520" spans="1:3" x14ac:dyDescent="0.3">
      <c r="A520" s="34" t="s">
        <v>1324</v>
      </c>
      <c r="B520" s="65" t="s">
        <v>1415</v>
      </c>
      <c r="C520" s="34" t="s">
        <v>1607</v>
      </c>
    </row>
    <row r="521" spans="1:3" x14ac:dyDescent="0.3">
      <c r="A521" s="34" t="s">
        <v>1325</v>
      </c>
      <c r="B521" s="65" t="s">
        <v>1416</v>
      </c>
      <c r="C521" s="34" t="s">
        <v>1608</v>
      </c>
    </row>
    <row r="522" spans="1:3" x14ac:dyDescent="0.3">
      <c r="A522" s="34" t="s">
        <v>1326</v>
      </c>
      <c r="B522" s="65" t="s">
        <v>1417</v>
      </c>
      <c r="C522" s="34" t="s">
        <v>1609</v>
      </c>
    </row>
    <row r="523" spans="1:3" x14ac:dyDescent="0.3">
      <c r="A523" s="34" t="s">
        <v>1327</v>
      </c>
      <c r="B523" s="65" t="s">
        <v>1418</v>
      </c>
      <c r="C523" s="34" t="s">
        <v>1610</v>
      </c>
    </row>
    <row r="524" spans="1:3" x14ac:dyDescent="0.3">
      <c r="A524" s="34" t="s">
        <v>1328</v>
      </c>
      <c r="B524" s="65" t="s">
        <v>1419</v>
      </c>
      <c r="C524" s="34" t="s">
        <v>1611</v>
      </c>
    </row>
    <row r="525" spans="1:3" x14ac:dyDescent="0.3">
      <c r="A525" s="34" t="s">
        <v>1329</v>
      </c>
      <c r="B525" s="65" t="s">
        <v>1420</v>
      </c>
      <c r="C525" s="34" t="s">
        <v>1612</v>
      </c>
    </row>
    <row r="526" spans="1:3" x14ac:dyDescent="0.3">
      <c r="A526" s="34" t="s">
        <v>1330</v>
      </c>
      <c r="B526" s="65" t="s">
        <v>1421</v>
      </c>
      <c r="C526" s="34" t="s">
        <v>1613</v>
      </c>
    </row>
    <row r="527" spans="1:3" x14ac:dyDescent="0.3">
      <c r="A527" s="34" t="s">
        <v>1331</v>
      </c>
      <c r="B527" s="65" t="s">
        <v>1422</v>
      </c>
      <c r="C527" s="34" t="s">
        <v>1614</v>
      </c>
    </row>
    <row r="528" spans="1:3" x14ac:dyDescent="0.3">
      <c r="A528" s="34" t="s">
        <v>1332</v>
      </c>
      <c r="B528" s="65" t="s">
        <v>1423</v>
      </c>
      <c r="C528" s="34" t="s">
        <v>1615</v>
      </c>
    </row>
    <row r="529" spans="1:3" x14ac:dyDescent="0.3">
      <c r="A529" s="34" t="s">
        <v>1333</v>
      </c>
      <c r="B529" s="65" t="s">
        <v>1424</v>
      </c>
      <c r="C529" s="34" t="s">
        <v>1616</v>
      </c>
    </row>
    <row r="530" spans="1:3" x14ac:dyDescent="0.3">
      <c r="A530" s="34" t="s">
        <v>1334</v>
      </c>
      <c r="B530" s="65" t="s">
        <v>1425</v>
      </c>
      <c r="C530" s="34" t="s">
        <v>1617</v>
      </c>
    </row>
    <row r="531" spans="1:3" x14ac:dyDescent="0.3">
      <c r="A531" s="34" t="s">
        <v>1335</v>
      </c>
      <c r="B531" s="65" t="s">
        <v>1426</v>
      </c>
      <c r="C531" s="34" t="s">
        <v>1618</v>
      </c>
    </row>
    <row r="532" spans="1:3" x14ac:dyDescent="0.3">
      <c r="A532" s="34" t="s">
        <v>1336</v>
      </c>
      <c r="B532" s="65" t="s">
        <v>1427</v>
      </c>
      <c r="C532" s="34" t="s">
        <v>1619</v>
      </c>
    </row>
    <row r="533" spans="1:3" x14ac:dyDescent="0.3">
      <c r="A533" s="34" t="s">
        <v>1337</v>
      </c>
      <c r="B533" s="65" t="s">
        <v>1428</v>
      </c>
      <c r="C533" s="65" t="s">
        <v>1620</v>
      </c>
    </row>
    <row r="534" spans="1:3" x14ac:dyDescent="0.3">
      <c r="A534" s="34" t="s">
        <v>1338</v>
      </c>
      <c r="B534" s="65" t="s">
        <v>1429</v>
      </c>
      <c r="C534" s="65" t="s">
        <v>1621</v>
      </c>
    </row>
    <row r="535" spans="1:3" x14ac:dyDescent="0.3">
      <c r="A535" s="34" t="s">
        <v>1339</v>
      </c>
      <c r="B535" s="65" t="s">
        <v>1430</v>
      </c>
      <c r="C535" s="65" t="s">
        <v>1622</v>
      </c>
    </row>
    <row r="536" spans="1:3" x14ac:dyDescent="0.3">
      <c r="A536" s="34" t="s">
        <v>1340</v>
      </c>
      <c r="B536" s="65" t="s">
        <v>1431</v>
      </c>
      <c r="C536" s="65" t="s">
        <v>1623</v>
      </c>
    </row>
    <row r="537" spans="1:3" x14ac:dyDescent="0.3">
      <c r="A537" s="34" t="s">
        <v>1341</v>
      </c>
      <c r="B537" s="65" t="s">
        <v>1432</v>
      </c>
      <c r="C537" s="65" t="s">
        <v>1624</v>
      </c>
    </row>
    <row r="538" spans="1:3" x14ac:dyDescent="0.3">
      <c r="A538" s="34" t="s">
        <v>1342</v>
      </c>
      <c r="B538" s="65" t="s">
        <v>1433</v>
      </c>
      <c r="C538" s="65" t="s">
        <v>1625</v>
      </c>
    </row>
    <row r="539" spans="1:3" x14ac:dyDescent="0.3">
      <c r="A539" s="34" t="s">
        <v>1343</v>
      </c>
      <c r="B539" s="66" t="s">
        <v>1434</v>
      </c>
      <c r="C539" s="65" t="s">
        <v>1626</v>
      </c>
    </row>
    <row r="540" spans="1:3" x14ac:dyDescent="0.3">
      <c r="A540" s="63" t="s">
        <v>1350</v>
      </c>
      <c r="B540" s="65" t="s">
        <v>1435</v>
      </c>
      <c r="C540" s="65"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7"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str">
        <f>'Discovery Log'!D122</f>
        <v>OEIS-12</v>
      </c>
      <c r="B137" t="str">
        <f t="shared" si="6"/>
        <v>OEIS-12</v>
      </c>
      <c r="C137" s="25">
        <f>'Discovery Log'!J122</f>
        <v>45853</v>
      </c>
    </row>
    <row r="138" spans="1:3" x14ac:dyDescent="0.25">
      <c r="A138" t="str">
        <f>'Discovery Log'!D123</f>
        <v>MGRA-7</v>
      </c>
      <c r="B138" t="str">
        <f t="shared" si="6"/>
        <v>MGRA-7</v>
      </c>
      <c r="C138" s="25">
        <f>'Discovery Log'!J123</f>
        <v>45862</v>
      </c>
    </row>
    <row r="139" spans="1:3" x14ac:dyDescent="0.25">
      <c r="A139" t="str">
        <f>'Discovery Log'!D124</f>
        <v>MGRA-7</v>
      </c>
      <c r="B139" t="str">
        <f t="shared" si="6"/>
        <v>MGRA-7</v>
      </c>
      <c r="C139" s="25">
        <f>'Discovery Log'!J124</f>
        <v>45862</v>
      </c>
    </row>
    <row r="140" spans="1:3" x14ac:dyDescent="0.25">
      <c r="A140" t="str">
        <f>'Discovery Log'!D125</f>
        <v>MGRA-7</v>
      </c>
      <c r="B140" t="str">
        <f t="shared" si="6"/>
        <v>MGRA-7</v>
      </c>
      <c r="C140" s="25">
        <f>'Discovery Log'!J125</f>
        <v>45862</v>
      </c>
    </row>
    <row r="141" spans="1:3" x14ac:dyDescent="0.25">
      <c r="A141" t="str">
        <f>'Discovery Log'!D126</f>
        <v>MGRA-8</v>
      </c>
      <c r="B141" t="str">
        <f t="shared" si="6"/>
        <v>MGRA-8</v>
      </c>
      <c r="C141" s="25">
        <f>'Discovery Log'!J126</f>
        <v>45863</v>
      </c>
    </row>
    <row r="142" spans="1:3" x14ac:dyDescent="0.25">
      <c r="A142" t="str">
        <f>'Discovery Log'!D127</f>
        <v>MGRA-8</v>
      </c>
      <c r="B142" t="str">
        <f t="shared" si="6"/>
        <v>MGRA-8</v>
      </c>
      <c r="C142" s="25">
        <f>'Discovery Log'!J127</f>
        <v>45863</v>
      </c>
    </row>
    <row r="143" spans="1:3" x14ac:dyDescent="0.25">
      <c r="A143" t="str">
        <f>'Discovery Log'!D128</f>
        <v>OEIS-13</v>
      </c>
      <c r="B143" t="str">
        <f t="shared" si="6"/>
        <v>OEIS-13</v>
      </c>
      <c r="C143" s="25">
        <f>'Discovery Log'!J128</f>
        <v>45870</v>
      </c>
    </row>
    <row r="144" spans="1:3" x14ac:dyDescent="0.25">
      <c r="A144" t="str">
        <f>'Discovery Log'!D129</f>
        <v>OEIS-13</v>
      </c>
      <c r="B144" t="str">
        <f t="shared" si="6"/>
        <v>OEIS-13</v>
      </c>
      <c r="C144" s="25">
        <f>'Discovery Log'!J129</f>
        <v>45870</v>
      </c>
    </row>
    <row r="145" spans="1:3" x14ac:dyDescent="0.25">
      <c r="A145" t="str">
        <f>'Discovery Log'!D130</f>
        <v>OEIS-14</v>
      </c>
      <c r="B145" t="str">
        <f t="shared" si="6"/>
        <v>OEIS-14</v>
      </c>
      <c r="C145" s="25">
        <f>'Discovery Log'!J130</f>
        <v>45881</v>
      </c>
    </row>
    <row r="146" spans="1:3" x14ac:dyDescent="0.25">
      <c r="A146" t="str">
        <f>'Discovery Log'!D131</f>
        <v>OEIS-14</v>
      </c>
      <c r="B146" t="str">
        <f t="shared" si="6"/>
        <v>OEIS-14</v>
      </c>
      <c r="C146" s="25">
        <f>'Discovery Log'!J131</f>
        <v>45881</v>
      </c>
    </row>
    <row r="147" spans="1:3" x14ac:dyDescent="0.25">
      <c r="A147" t="str">
        <f>'Discovery Log'!D132</f>
        <v>OEIS-15</v>
      </c>
      <c r="B147" t="str">
        <f t="shared" si="6"/>
        <v>OEIS-15</v>
      </c>
      <c r="C147" s="25">
        <f>'Discovery Log'!J132</f>
        <v>45884</v>
      </c>
    </row>
    <row r="148" spans="1:3" x14ac:dyDescent="0.25">
      <c r="A148" t="str">
        <f>'Discovery Log'!D133</f>
        <v>OEIS-15</v>
      </c>
      <c r="B148" t="str">
        <f t="shared" si="6"/>
        <v>OEIS-15</v>
      </c>
      <c r="C148" s="25">
        <f>'Discovery Log'!J133</f>
        <v>45884</v>
      </c>
    </row>
    <row r="149" spans="1:3" x14ac:dyDescent="0.25">
      <c r="A149" t="str">
        <f>'Discovery Log'!D134</f>
        <v>OEIS-15</v>
      </c>
      <c r="B149" t="str">
        <f t="shared" si="6"/>
        <v>OEIS-15</v>
      </c>
      <c r="C149" s="25">
        <f>'Discovery Log'!J134</f>
        <v>45884</v>
      </c>
    </row>
    <row r="150" spans="1:3" x14ac:dyDescent="0.25">
      <c r="A150" t="str">
        <f>'Discovery Log'!D135</f>
        <v>OEIS-15</v>
      </c>
      <c r="B150" t="str">
        <f t="shared" si="6"/>
        <v>OEIS-15</v>
      </c>
      <c r="C150" s="25">
        <f>'Discovery Log'!J135</f>
        <v>45884</v>
      </c>
    </row>
    <row r="151" spans="1:3" x14ac:dyDescent="0.25">
      <c r="A151" t="str">
        <f>'Discovery Log'!D136</f>
        <v>OEIS-15</v>
      </c>
      <c r="B151" t="str">
        <f t="shared" si="6"/>
        <v>OEIS-15</v>
      </c>
      <c r="C151" s="25">
        <f>'Discovery Log'!J136</f>
        <v>45884</v>
      </c>
    </row>
    <row r="152" spans="1:3" x14ac:dyDescent="0.25">
      <c r="A152" t="str">
        <f>'Discovery Log'!D137</f>
        <v>OEIS-15</v>
      </c>
      <c r="B152" t="str">
        <f t="shared" si="6"/>
        <v>OEIS-15</v>
      </c>
      <c r="C152" s="25">
        <f>'Discovery Log'!J137</f>
        <v>45884</v>
      </c>
    </row>
    <row r="153" spans="1:3" x14ac:dyDescent="0.25">
      <c r="A153" t="str">
        <f>'Discovery Log'!D138</f>
        <v>OEIS-16</v>
      </c>
      <c r="B153" t="str">
        <f t="shared" si="6"/>
        <v>OEIS-16</v>
      </c>
      <c r="C153" s="25">
        <f>'Discovery Log'!J138</f>
        <v>45891</v>
      </c>
    </row>
    <row r="154" spans="1:3" x14ac:dyDescent="0.25">
      <c r="A154" t="str">
        <f>'Discovery Log'!D139</f>
        <v>OEIS-16</v>
      </c>
      <c r="B154" t="str">
        <f t="shared" si="6"/>
        <v>OEIS-16</v>
      </c>
      <c r="C154" s="25">
        <f>'Discovery Log'!J139</f>
        <v>45891</v>
      </c>
    </row>
    <row r="155" spans="1:3" x14ac:dyDescent="0.25">
      <c r="A155" t="str">
        <f>'Discovery Log'!D140</f>
        <v>OEIS-16</v>
      </c>
      <c r="B155" t="str">
        <f t="shared" si="6"/>
        <v>OEIS-16</v>
      </c>
      <c r="C155" s="25">
        <f>'Discovery Log'!J140</f>
        <v>45891</v>
      </c>
    </row>
    <row r="156" spans="1:3" x14ac:dyDescent="0.25">
      <c r="A156" t="str">
        <f>'Discovery Log'!D141</f>
        <v>OEIS-17</v>
      </c>
      <c r="B156" t="str">
        <f t="shared" si="6"/>
        <v>OEIS-17</v>
      </c>
      <c r="C156" s="25">
        <f>'Discovery Log'!J141</f>
        <v>45895</v>
      </c>
    </row>
    <row r="157" spans="1:3" x14ac:dyDescent="0.25">
      <c r="A157" t="str">
        <f>'Discovery Log'!D142</f>
        <v>SPD-3</v>
      </c>
      <c r="B157" t="str">
        <f t="shared" si="6"/>
        <v>SPD-3</v>
      </c>
      <c r="C157" s="25">
        <f>'Discovery Log'!J142</f>
        <v>45933</v>
      </c>
    </row>
    <row r="158" spans="1:3" x14ac:dyDescent="0.25">
      <c r="A158" t="str">
        <f>'Discovery Log'!D143</f>
        <v>SPD-3</v>
      </c>
      <c r="B158" t="str">
        <f t="shared" si="6"/>
        <v>SPD-3</v>
      </c>
      <c r="C158" s="25">
        <f>'Discovery Log'!J143</f>
        <v>45933</v>
      </c>
    </row>
    <row r="159" spans="1:3" x14ac:dyDescent="0.25">
      <c r="A159" t="str">
        <f>'Discovery Log'!D144</f>
        <v>SPD-3</v>
      </c>
      <c r="B159" t="str">
        <f t="shared" si="6"/>
        <v>SPD-3</v>
      </c>
      <c r="C159" s="25">
        <f>'Discovery Log'!J144</f>
        <v>45933</v>
      </c>
    </row>
    <row r="160" spans="1:3" x14ac:dyDescent="0.25">
      <c r="A160" t="str">
        <f>'Discovery Log'!D145</f>
        <v>SPD-3</v>
      </c>
      <c r="B160" t="str">
        <f t="shared" si="6"/>
        <v>SPD-3</v>
      </c>
      <c r="C160" s="25">
        <f>'Discovery Log'!J145</f>
        <v>45933</v>
      </c>
    </row>
    <row r="161" spans="1:3" x14ac:dyDescent="0.25">
      <c r="A161" t="str">
        <f>'Discovery Log'!D146</f>
        <v>OEIS-18</v>
      </c>
      <c r="B161" t="str">
        <f t="shared" si="6"/>
        <v>OEIS-18</v>
      </c>
      <c r="C161" s="25">
        <f>'Discovery Log'!J146</f>
        <v>45937</v>
      </c>
    </row>
    <row r="162" spans="1:3" x14ac:dyDescent="0.25">
      <c r="A162" t="str">
        <f>'Discovery Log'!D147</f>
        <v>OEIS-18</v>
      </c>
      <c r="B162" t="str">
        <f t="shared" si="6"/>
        <v>OEIS-18</v>
      </c>
      <c r="C162" s="25">
        <f>'Discovery Log'!J147</f>
        <v>45937</v>
      </c>
    </row>
    <row r="163" spans="1:3" x14ac:dyDescent="0.25">
      <c r="A163" t="str">
        <f>'Discovery Log'!D148</f>
        <v>SPD-5</v>
      </c>
      <c r="B163" t="str">
        <f t="shared" si="6"/>
        <v>SPD-5</v>
      </c>
      <c r="C163" s="25">
        <f>'Discovery Log'!J148</f>
        <v>45936</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t="e">
        <f>'Discovery Log'!#REF!</f>
        <v>#REF!</v>
      </c>
      <c r="B208" t="e">
        <f t="shared" si="7"/>
        <v>#REF!</v>
      </c>
      <c r="C208" s="25" t="e">
        <f>'Discovery Log'!#REF!</f>
        <v>#REF!</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0"/>
      <c r="I1" s="20"/>
      <c r="J1" s="74" t="s">
        <v>59</v>
      </c>
      <c r="K1" s="74"/>
      <c r="L1" s="74"/>
      <c r="N1" s="58" t="s">
        <v>56</v>
      </c>
      <c r="O1" s="59" t="s">
        <v>57</v>
      </c>
      <c r="P1" s="59"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4"/>
      <c r="P3" s="27"/>
    </row>
    <row r="4" spans="1:16" x14ac:dyDescent="0.25">
      <c r="A4">
        <v>0</v>
      </c>
      <c r="B4">
        <v>171</v>
      </c>
      <c r="E4" s="23" t="s">
        <v>20</v>
      </c>
      <c r="F4" s="19" t="e">
        <f>GETPIVOTDATA("Data Requests",$B$24)</f>
        <v>#REF!</v>
      </c>
      <c r="G4" s="20"/>
      <c r="H4" s="20"/>
      <c r="I4" s="20"/>
      <c r="J4" s="23" t="s">
        <v>20</v>
      </c>
      <c r="K4" s="19">
        <f>K15</f>
        <v>176</v>
      </c>
      <c r="L4" s="20"/>
      <c r="N4" s="9"/>
      <c r="O4" s="55"/>
      <c r="P4" s="27"/>
    </row>
    <row r="5" spans="1:16" x14ac:dyDescent="0.25">
      <c r="A5" t="s">
        <v>26</v>
      </c>
      <c r="B5">
        <v>171</v>
      </c>
      <c r="E5" s="23"/>
      <c r="F5" s="18"/>
      <c r="G5" s="20"/>
      <c r="H5" s="20"/>
      <c r="I5" s="20"/>
      <c r="J5" s="23"/>
      <c r="K5" s="18"/>
      <c r="L5" s="20"/>
      <c r="N5" s="9"/>
      <c r="O5" s="55"/>
      <c r="P5" s="27"/>
    </row>
    <row r="6" spans="1:16" ht="13.8" thickBot="1" x14ac:dyDescent="0.3">
      <c r="E6" s="23" t="s">
        <v>22</v>
      </c>
      <c r="F6" s="21">
        <f>SUM(F7:F11)</f>
        <v>0</v>
      </c>
      <c r="G6" s="20"/>
      <c r="H6" s="20"/>
      <c r="I6" s="20"/>
      <c r="J6" s="23" t="s">
        <v>22</v>
      </c>
      <c r="K6" s="21">
        <f>SUM(K7:K12)</f>
        <v>52</v>
      </c>
      <c r="L6" s="20"/>
      <c r="N6" s="9"/>
      <c r="O6" s="55"/>
      <c r="P6" s="27"/>
    </row>
    <row r="7" spans="1:16" ht="13.8" thickTop="1" x14ac:dyDescent="0.25">
      <c r="E7" s="22" t="s">
        <v>14</v>
      </c>
      <c r="F7" s="24">
        <f>COUNTIF(A4:A12,"*"&amp;E7&amp;"*")</f>
        <v>0</v>
      </c>
      <c r="G7" s="20"/>
      <c r="H7" s="20"/>
      <c r="I7" s="20"/>
      <c r="J7" s="22" t="s">
        <v>14</v>
      </c>
      <c r="K7" s="43">
        <v>3</v>
      </c>
      <c r="L7" s="20"/>
      <c r="N7" s="27"/>
      <c r="O7" s="55"/>
      <c r="P7" s="27"/>
    </row>
    <row r="8" spans="1:16" ht="14.4" x14ac:dyDescent="0.25">
      <c r="E8" s="22" t="s">
        <v>15</v>
      </c>
      <c r="F8" s="24">
        <f>COUNTIF(A14:A16,"*"&amp;E8&amp;"*")</f>
        <v>0</v>
      </c>
      <c r="G8" s="20"/>
      <c r="H8" s="20"/>
      <c r="I8" s="20"/>
      <c r="J8" s="22" t="s">
        <v>15</v>
      </c>
      <c r="K8" s="43">
        <v>1</v>
      </c>
      <c r="L8" s="20"/>
      <c r="N8" s="9"/>
      <c r="O8" s="56"/>
      <c r="P8" s="27"/>
    </row>
    <row r="9" spans="1:16" x14ac:dyDescent="0.25">
      <c r="E9" s="22" t="s">
        <v>16</v>
      </c>
      <c r="F9" s="24">
        <f>COUNTIF(A17:A22,"*"&amp;E9&amp;"*")</f>
        <v>0</v>
      </c>
      <c r="G9" s="20"/>
      <c r="H9" s="20"/>
      <c r="I9" s="20"/>
      <c r="J9" s="22" t="s">
        <v>47</v>
      </c>
      <c r="K9" s="43">
        <v>0</v>
      </c>
      <c r="L9" s="20"/>
      <c r="N9" s="9"/>
      <c r="O9" s="57"/>
      <c r="P9" s="27"/>
    </row>
    <row r="10" spans="1:16" x14ac:dyDescent="0.25">
      <c r="E10" s="22" t="s">
        <v>60</v>
      </c>
      <c r="F10" s="24">
        <f>COUNTIF(A13,"*"&amp;E10&amp;"*")</f>
        <v>0</v>
      </c>
      <c r="G10" s="20"/>
      <c r="H10" s="20"/>
      <c r="I10" s="20"/>
      <c r="J10" s="22" t="s">
        <v>16</v>
      </c>
      <c r="K10" s="43">
        <v>8</v>
      </c>
      <c r="L10" s="20"/>
      <c r="N10" s="9"/>
      <c r="O10" s="57"/>
      <c r="P10" s="27"/>
    </row>
    <row r="11" spans="1:16" x14ac:dyDescent="0.25">
      <c r="E11" s="22" t="s">
        <v>47</v>
      </c>
      <c r="F11" s="24">
        <f>COUNTIF(A23,"*"&amp;E11&amp;"*")</f>
        <v>0</v>
      </c>
      <c r="G11" s="20"/>
      <c r="H11" s="20"/>
      <c r="I11" s="20"/>
      <c r="J11" s="22" t="s">
        <v>61</v>
      </c>
      <c r="K11" s="43">
        <v>40</v>
      </c>
      <c r="L11" s="20"/>
      <c r="N11" s="9"/>
      <c r="O11" s="55"/>
      <c r="P11" s="27"/>
    </row>
    <row r="12" spans="1:16" x14ac:dyDescent="0.25">
      <c r="E12" s="20"/>
      <c r="F12" s="20"/>
      <c r="G12" s="20"/>
      <c r="H12" s="20"/>
      <c r="I12" s="20"/>
      <c r="J12" s="22" t="s">
        <v>29</v>
      </c>
      <c r="K12" s="43" t="s">
        <v>48</v>
      </c>
      <c r="L12" s="20"/>
      <c r="N12" s="9"/>
      <c r="O12" s="55"/>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3">
        <v>43</v>
      </c>
      <c r="L20" s="20"/>
      <c r="N20" s="9"/>
      <c r="P20" s="27"/>
    </row>
    <row r="21" spans="5:16" x14ac:dyDescent="0.25">
      <c r="E21" s="48">
        <v>45467</v>
      </c>
      <c r="F21" s="20"/>
      <c r="G21" s="20"/>
      <c r="H21" s="20"/>
      <c r="I21" s="20"/>
      <c r="J21" s="22" t="s">
        <v>29</v>
      </c>
      <c r="K21" s="43" t="s">
        <v>48</v>
      </c>
      <c r="L21" s="20"/>
      <c r="N21" s="9"/>
      <c r="P21" s="27"/>
    </row>
    <row r="22" spans="5:16" x14ac:dyDescent="0.25">
      <c r="E22" s="20"/>
      <c r="F22" s="20"/>
      <c r="G22" s="20"/>
      <c r="H22" s="20"/>
      <c r="I22" s="20"/>
      <c r="K22" s="20"/>
      <c r="L22" s="20"/>
      <c r="N22" s="9"/>
      <c r="P22" s="27"/>
    </row>
    <row r="23" spans="5:16" x14ac:dyDescent="0.25">
      <c r="E23" s="30" t="s">
        <v>27</v>
      </c>
      <c r="F23" s="29"/>
      <c r="J23" s="48">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Log'!A4:A148)</f>
        <v>145</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C8EBD8-C253-4E11-8792-B24ED437CBAE}">
  <ds:schemaRefs>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80a17f64-e774-4a01-b2f5-de7df872f7b3"/>
    <ds:schemaRef ds:uri="2104ad18-0c40-4759-978d-9031b6355d10"/>
    <ds:schemaRef ds:uri="http://www.w3.org/XML/1998/namespace"/>
  </ds:schemaRefs>
</ds:datastoreItem>
</file>

<file path=customXml/itemProps2.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Discovery Log</vt:lpstr>
      <vt:lpstr>WMP Sections</vt:lpstr>
      <vt:lpstr>DR Count</vt:lpstr>
      <vt:lpstr>Analytics</vt:lpstr>
      <vt:lpstr>'Discovery Log'!Print_Area</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2025-12-23T19:03:10Z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